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BelakU\Documents\01 DRI\02 Nadgradnja železniške proge ZM-Celje\03 Odsek RT-LA in LA-CE\Priprava popisa del\"/>
    </mc:Choice>
  </mc:AlternateContent>
  <workbookProtection workbookAlgorithmName="SHA-512" workbookHashValue="OaeqdtP3YrA9eImNXMRnNQGVbA3l3wbMRNK7yPZEluztVHI+3XGdGeLbcRo44JOOvjOwp9R5J6bSt+Q22iygtA==" workbookSaltValue="ZyXY8pcGn0aZF2CEL90rgQ==" workbookSpinCount="100000" lockStructure="1"/>
  <bookViews>
    <workbookView xWindow="0" yWindow="0" windowWidth="28800" windowHeight="11835" tabRatio="793"/>
  </bookViews>
  <sheets>
    <sheet name="REKAPITULACIJA" sheetId="24" r:id="rId1"/>
    <sheet name="I.) ODSEK RT-LA" sheetId="30" r:id="rId2"/>
    <sheet name="II.) ODSEK LA-CE" sheetId="29" r:id="rId3"/>
    <sheet name="III.) IZVENNIVOJSKO KRIŽANJE" sheetId="31" r:id="rId4"/>
  </sheets>
  <definedNames>
    <definedName name="_xlnm._FilterDatabase" localSheetId="1" hidden="1">'I.) ODSEK RT-LA'!$J$1:$J$2756</definedName>
    <definedName name="_xlnm._FilterDatabase" localSheetId="2" hidden="1">'II.) ODSEK LA-CE'!$J$1:$J$3561</definedName>
    <definedName name="_xlnm._FilterDatabase" localSheetId="3" hidden="1">'III.) IZVENNIVOJSKO KRIŽANJE'!$A$1:$A$2735</definedName>
    <definedName name="_xlnm._FilterDatabase" localSheetId="0" hidden="1">REKAPITULACIJA!$A$1:$A$2434</definedName>
    <definedName name="_xlnm.Print_Area" localSheetId="1">'I.) ODSEK RT-LA'!$A$1:$H$2753</definedName>
    <definedName name="_xlnm.Print_Area" localSheetId="2">'II.) ODSEK LA-CE'!$A$1:$H$3562</definedName>
    <definedName name="_xlnm.Print_Area" localSheetId="3">'III.) IZVENNIVOJSKO KRIŽANJE'!$A$1:$H$2567</definedName>
    <definedName name="_xlnm.Print_Area" localSheetId="0">REKAPITULACIJA!$A$1:$D$2433</definedName>
    <definedName name="_xlnm.Print_Titles" localSheetId="1">'I.) ODSEK RT-LA'!$6:$7</definedName>
    <definedName name="_xlnm.Print_Titles" localSheetId="2">'II.) ODSEK LA-CE'!$6:$7</definedName>
    <definedName name="_xlnm.Print_Titles" localSheetId="3">'III.) IZVENNIVOJSKO KRIŽANJE'!$6:$7</definedName>
  </definedNames>
  <calcPr calcId="152511"/>
</workbook>
</file>

<file path=xl/calcChain.xml><?xml version="1.0" encoding="utf-8"?>
<calcChain xmlns="http://schemas.openxmlformats.org/spreadsheetml/2006/main">
  <c r="H178" i="29" l="1"/>
  <c r="H156" i="29"/>
  <c r="H55" i="29"/>
  <c r="H33" i="29" l="1"/>
  <c r="H3562" i="29" l="1"/>
  <c r="H3561" i="29"/>
  <c r="H3560" i="29"/>
  <c r="H3559" i="29"/>
  <c r="A2191" i="24" l="1"/>
  <c r="A2190" i="24"/>
  <c r="A2189" i="24"/>
  <c r="A2188" i="24"/>
  <c r="A2187" i="24"/>
  <c r="A2186" i="24"/>
  <c r="A2185" i="24"/>
  <c r="A2184" i="24"/>
  <c r="A2183" i="24"/>
  <c r="A2182" i="24"/>
  <c r="A2181" i="24"/>
  <c r="A2180" i="24"/>
  <c r="A2179" i="24"/>
  <c r="A2178" i="24"/>
  <c r="A2177" i="24"/>
  <c r="A2176" i="24"/>
  <c r="A2175" i="24"/>
  <c r="A2174" i="24"/>
  <c r="A2173" i="24"/>
  <c r="B2191" i="24"/>
  <c r="B2190" i="24"/>
  <c r="B2189" i="24"/>
  <c r="B2188" i="24"/>
  <c r="B2187" i="24"/>
  <c r="B2186" i="24"/>
  <c r="B2185" i="24"/>
  <c r="B2184" i="24"/>
  <c r="B2183" i="24"/>
  <c r="B2182" i="24"/>
  <c r="B2181" i="24"/>
  <c r="B2180" i="24"/>
  <c r="B2179" i="24"/>
  <c r="B2178" i="24"/>
  <c r="B2177" i="24"/>
  <c r="B2176" i="24"/>
  <c r="B2175" i="24"/>
  <c r="B2174" i="24"/>
  <c r="B2173" i="24"/>
  <c r="H1382" i="31"/>
  <c r="H1383" i="31"/>
  <c r="H1385" i="31"/>
  <c r="H1386" i="31"/>
  <c r="H1389" i="31"/>
  <c r="H1390" i="31"/>
  <c r="H1391" i="31"/>
  <c r="H1392" i="31"/>
  <c r="H1394" i="31"/>
  <c r="H1393" i="31" s="1"/>
  <c r="C2178" i="24" s="1"/>
  <c r="H1396" i="31"/>
  <c r="H1397" i="31"/>
  <c r="H1399" i="31"/>
  <c r="H1400" i="31"/>
  <c r="H1401" i="31"/>
  <c r="H1402" i="31"/>
  <c r="H1403" i="31"/>
  <c r="H1405" i="31"/>
  <c r="H1406" i="31"/>
  <c r="H1408" i="31"/>
  <c r="H1407" i="31" s="1"/>
  <c r="C2182" i="24" s="1"/>
  <c r="H1411" i="31"/>
  <c r="H1412" i="31"/>
  <c r="H1413" i="31"/>
  <c r="H1415" i="31"/>
  <c r="H1416" i="31"/>
  <c r="H1419" i="31"/>
  <c r="H1420" i="31"/>
  <c r="H1422" i="31"/>
  <c r="H1423" i="31"/>
  <c r="H1425" i="31"/>
  <c r="H1426" i="31"/>
  <c r="H1427" i="31"/>
  <c r="H1428" i="31"/>
  <c r="H1429" i="31"/>
  <c r="H1430" i="31"/>
  <c r="H1431" i="31"/>
  <c r="H1432" i="31"/>
  <c r="H1433" i="31"/>
  <c r="H1435" i="31"/>
  <c r="H1436" i="31"/>
  <c r="H1438" i="31"/>
  <c r="H1437" i="31" s="1"/>
  <c r="C2191" i="24" s="1"/>
  <c r="A2171" i="24"/>
  <c r="A2170" i="24"/>
  <c r="A2169" i="24"/>
  <c r="A2168" i="24"/>
  <c r="A2167" i="24"/>
  <c r="A2166" i="24"/>
  <c r="A2165" i="24"/>
  <c r="A2164" i="24"/>
  <c r="A2163" i="24"/>
  <c r="A2162" i="24"/>
  <c r="A2161" i="24"/>
  <c r="A2160" i="24"/>
  <c r="A2159" i="24"/>
  <c r="A2158" i="24"/>
  <c r="A2157" i="24"/>
  <c r="A2156" i="24"/>
  <c r="B2171" i="24"/>
  <c r="B2170" i="24"/>
  <c r="B2169" i="24"/>
  <c r="B2168" i="24"/>
  <c r="B2167" i="24"/>
  <c r="B2166" i="24"/>
  <c r="B2165" i="24"/>
  <c r="B2164" i="24"/>
  <c r="B2163" i="24"/>
  <c r="B2162" i="24"/>
  <c r="B2161" i="24"/>
  <c r="B2160" i="24"/>
  <c r="B2159" i="24"/>
  <c r="B2158" i="24"/>
  <c r="B2157" i="24"/>
  <c r="B2156" i="24"/>
  <c r="H1325" i="31"/>
  <c r="H1326" i="31"/>
  <c r="H1327" i="31"/>
  <c r="H1330" i="31"/>
  <c r="H1331" i="31"/>
  <c r="H1332" i="31"/>
  <c r="H1334" i="31"/>
  <c r="H1333" i="31" s="1"/>
  <c r="C2160" i="24" s="1"/>
  <c r="H1336" i="31"/>
  <c r="H1337" i="31"/>
  <c r="H1338" i="31"/>
  <c r="H1340" i="31"/>
  <c r="H1341" i="31"/>
  <c r="H1343" i="31"/>
  <c r="H1344" i="31"/>
  <c r="H1347" i="31"/>
  <c r="H1348" i="31"/>
  <c r="H1349" i="31"/>
  <c r="H1352" i="31"/>
  <c r="H1353" i="31"/>
  <c r="H1355" i="31"/>
  <c r="H1356" i="31"/>
  <c r="H1357" i="31"/>
  <c r="H1358" i="31"/>
  <c r="H1360" i="31"/>
  <c r="H1361" i="31"/>
  <c r="H1362" i="31"/>
  <c r="H1363" i="31"/>
  <c r="H1364" i="31"/>
  <c r="H1365" i="31"/>
  <c r="H1366" i="31"/>
  <c r="H1367" i="31"/>
  <c r="H1368" i="31"/>
  <c r="H1369" i="31"/>
  <c r="H1371" i="31"/>
  <c r="H1372" i="31"/>
  <c r="H1373" i="31"/>
  <c r="H1375" i="31"/>
  <c r="H1376" i="31"/>
  <c r="H1377" i="31"/>
  <c r="H1378" i="31"/>
  <c r="H1418" i="31" l="1"/>
  <c r="C2187" i="24" s="1"/>
  <c r="H1421" i="31"/>
  <c r="C2188" i="24" s="1"/>
  <c r="H1384" i="31"/>
  <c r="C2175" i="24" s="1"/>
  <c r="H1434" i="31"/>
  <c r="C2190" i="24" s="1"/>
  <c r="H1424" i="31"/>
  <c r="H1381" i="31"/>
  <c r="H1414" i="31"/>
  <c r="C2185" i="24" s="1"/>
  <c r="H1395" i="31"/>
  <c r="C2179" i="24" s="1"/>
  <c r="H1404" i="31"/>
  <c r="C2181" i="24" s="1"/>
  <c r="H1388" i="31"/>
  <c r="C2177" i="24" s="1"/>
  <c r="H1410" i="31"/>
  <c r="H1398" i="31"/>
  <c r="C2180" i="24" s="1"/>
  <c r="H1346" i="31"/>
  <c r="H1345" i="31" s="1"/>
  <c r="C2164" i="24" s="1"/>
  <c r="H1370" i="31"/>
  <c r="C2170" i="24" s="1"/>
  <c r="H1351" i="31"/>
  <c r="C2167" i="24" s="1"/>
  <c r="H1374" i="31"/>
  <c r="C2171" i="24" s="1"/>
  <c r="H1354" i="31"/>
  <c r="C2168" i="24" s="1"/>
  <c r="H1342" i="31"/>
  <c r="C2163" i="24" s="1"/>
  <c r="H1335" i="31"/>
  <c r="C2161" i="24" s="1"/>
  <c r="H1324" i="31"/>
  <c r="C2165" i="24"/>
  <c r="H1359" i="31"/>
  <c r="C2169" i="24" s="1"/>
  <c r="H1339" i="31"/>
  <c r="C2162" i="24" s="1"/>
  <c r="H1329" i="31"/>
  <c r="H1417" i="31" l="1"/>
  <c r="C2186" i="24" s="1"/>
  <c r="C2189" i="24"/>
  <c r="H1409" i="31"/>
  <c r="C2183" i="24" s="1"/>
  <c r="C2184" i="24"/>
  <c r="H1380" i="31"/>
  <c r="C2173" i="24" s="1"/>
  <c r="C2174" i="24"/>
  <c r="H1387" i="31"/>
  <c r="C2176" i="24" s="1"/>
  <c r="H1350" i="31"/>
  <c r="C2166" i="24" s="1"/>
  <c r="H1328" i="31"/>
  <c r="C2158" i="24" s="1"/>
  <c r="C2159" i="24"/>
  <c r="H1323" i="31"/>
  <c r="C2156" i="24" s="1"/>
  <c r="C2157" i="24"/>
  <c r="H1379" i="31" l="1"/>
  <c r="H1322" i="31"/>
  <c r="A2111" i="24" l="1"/>
  <c r="A2110" i="24"/>
  <c r="A2109" i="24"/>
  <c r="B2111" i="24"/>
  <c r="B2110" i="24"/>
  <c r="B2109" i="24"/>
  <c r="H1089" i="31"/>
  <c r="H1090" i="31"/>
  <c r="H1091" i="31"/>
  <c r="H1093" i="31"/>
  <c r="H1094" i="31"/>
  <c r="H1095" i="31"/>
  <c r="H1096" i="31"/>
  <c r="H1097" i="31"/>
  <c r="H1098" i="31"/>
  <c r="H1099" i="31"/>
  <c r="H1100" i="31"/>
  <c r="H1101" i="31"/>
  <c r="H1102" i="31"/>
  <c r="H1103" i="31"/>
  <c r="H1104" i="31"/>
  <c r="H1105" i="31"/>
  <c r="H1106" i="31"/>
  <c r="H1107" i="31"/>
  <c r="H1108" i="31"/>
  <c r="H1109" i="31"/>
  <c r="H1110" i="31"/>
  <c r="H1111" i="31"/>
  <c r="H1112" i="31"/>
  <c r="H1113" i="31"/>
  <c r="H1114" i="31"/>
  <c r="H1115" i="31"/>
  <c r="H1116" i="31"/>
  <c r="H1088" i="31"/>
  <c r="A2106" i="24"/>
  <c r="B2106" i="24"/>
  <c r="H1082" i="31"/>
  <c r="H1081" i="31"/>
  <c r="H1092" i="31" l="1"/>
  <c r="C2111" i="24" s="1"/>
  <c r="H1087" i="31"/>
  <c r="C2110" i="24" s="1"/>
  <c r="H1086" i="31" l="1"/>
  <c r="C2109" i="24" s="1"/>
  <c r="H420" i="31" l="1"/>
  <c r="A2048" i="24"/>
  <c r="A2047" i="24"/>
  <c r="A2046" i="24"/>
  <c r="A2045" i="24"/>
  <c r="A2044" i="24"/>
  <c r="B2048" i="24"/>
  <c r="B2047" i="24"/>
  <c r="B2046" i="24"/>
  <c r="B2045" i="24"/>
  <c r="B2044" i="24"/>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6" i="31"/>
  <c r="H337" i="31"/>
  <c r="H338" i="31"/>
  <c r="H339" i="31"/>
  <c r="H340" i="31"/>
  <c r="H341" i="31"/>
  <c r="H342" i="31"/>
  <c r="H343" i="31"/>
  <c r="H344" i="31"/>
  <c r="H345" i="31"/>
  <c r="H346" i="31"/>
  <c r="H347" i="31"/>
  <c r="H348" i="31"/>
  <c r="H349" i="31"/>
  <c r="H350" i="31"/>
  <c r="H351" i="31"/>
  <c r="H352" i="31"/>
  <c r="H353" i="31"/>
  <c r="H354" i="31"/>
  <c r="H356" i="31"/>
  <c r="H357" i="31"/>
  <c r="H359" i="31"/>
  <c r="H360" i="31"/>
  <c r="H361" i="31"/>
  <c r="H362" i="31"/>
  <c r="H363" i="31"/>
  <c r="H364" i="31"/>
  <c r="H366" i="31"/>
  <c r="H367" i="31"/>
  <c r="H302" i="31"/>
  <c r="A2032" i="24"/>
  <c r="A2031" i="24"/>
  <c r="A2030" i="24"/>
  <c r="A2029" i="24"/>
  <c r="A2028" i="24"/>
  <c r="A2027" i="24"/>
  <c r="A2026" i="24"/>
  <c r="A2025" i="24"/>
  <c r="A2024" i="24"/>
  <c r="A2023" i="24"/>
  <c r="A2022" i="24"/>
  <c r="A2021" i="24"/>
  <c r="A2020" i="24"/>
  <c r="A2019" i="24"/>
  <c r="A2018" i="24"/>
  <c r="A2017" i="24"/>
  <c r="A2016" i="24"/>
  <c r="A2015" i="24"/>
  <c r="A2014" i="24"/>
  <c r="A2013" i="24"/>
  <c r="A2012" i="24"/>
  <c r="B2032" i="24"/>
  <c r="B2031" i="24"/>
  <c r="B2030" i="24"/>
  <c r="B2029" i="24"/>
  <c r="B2028" i="24"/>
  <c r="B2027" i="24"/>
  <c r="B2026" i="24"/>
  <c r="B2025" i="24"/>
  <c r="B2024" i="24"/>
  <c r="B2023" i="24"/>
  <c r="B2022" i="24"/>
  <c r="B2021" i="24"/>
  <c r="B2020" i="24"/>
  <c r="B2019" i="24"/>
  <c r="B2018" i="24"/>
  <c r="B2017" i="24"/>
  <c r="B2016" i="24"/>
  <c r="B2015" i="24"/>
  <c r="B2014" i="24"/>
  <c r="B2013" i="24"/>
  <c r="B2012" i="24"/>
  <c r="H206" i="31"/>
  <c r="H207" i="31"/>
  <c r="H208" i="31"/>
  <c r="H210" i="31"/>
  <c r="H211" i="31"/>
  <c r="H212" i="31"/>
  <c r="H213" i="31"/>
  <c r="H214" i="31"/>
  <c r="H215" i="31"/>
  <c r="H216" i="31"/>
  <c r="H217" i="31"/>
  <c r="H218" i="31"/>
  <c r="H221" i="31"/>
  <c r="H222" i="31"/>
  <c r="H223" i="31"/>
  <c r="H224" i="31"/>
  <c r="H226" i="31"/>
  <c r="H225" i="31" s="1"/>
  <c r="C2018" i="24" s="1"/>
  <c r="H228" i="31"/>
  <c r="H227" i="31" s="1"/>
  <c r="C2019" i="24" s="1"/>
  <c r="H230" i="31"/>
  <c r="H231" i="31"/>
  <c r="H232" i="31"/>
  <c r="H233" i="31"/>
  <c r="H234" i="31"/>
  <c r="H236" i="31"/>
  <c r="H237" i="31"/>
  <c r="H238" i="31"/>
  <c r="H240" i="31"/>
  <c r="H241" i="31"/>
  <c r="H242" i="31"/>
  <c r="H243" i="31"/>
  <c r="H246" i="31"/>
  <c r="H247" i="31"/>
  <c r="H248" i="31"/>
  <c r="H250" i="31"/>
  <c r="H251" i="31"/>
  <c r="H252" i="31"/>
  <c r="H253" i="31"/>
  <c r="H254" i="31"/>
  <c r="H255" i="31"/>
  <c r="H257" i="31"/>
  <c r="H258" i="31"/>
  <c r="H260" i="31"/>
  <c r="H261" i="31"/>
  <c r="H262" i="31"/>
  <c r="H265" i="31"/>
  <c r="H266" i="31"/>
  <c r="H267" i="31"/>
  <c r="H269" i="31"/>
  <c r="H270" i="31"/>
  <c r="H271" i="31"/>
  <c r="H272" i="31"/>
  <c r="H274" i="31"/>
  <c r="H275" i="31"/>
  <c r="H277" i="31"/>
  <c r="H278" i="31"/>
  <c r="H279" i="31"/>
  <c r="H280" i="31"/>
  <c r="H365" i="31" l="1"/>
  <c r="C2048" i="24" s="1"/>
  <c r="H358" i="31"/>
  <c r="C2047" i="24" s="1"/>
  <c r="H355" i="31"/>
  <c r="C2046" i="24" s="1"/>
  <c r="H335" i="31"/>
  <c r="C2045" i="24" s="1"/>
  <c r="H301" i="31"/>
  <c r="C2044" i="24" s="1"/>
  <c r="H256" i="31"/>
  <c r="C2026" i="24" s="1"/>
  <c r="H235" i="31"/>
  <c r="C2021" i="24" s="1"/>
  <c r="H245" i="31"/>
  <c r="C2024" i="24" s="1"/>
  <c r="H229" i="31"/>
  <c r="H276" i="31"/>
  <c r="C2032" i="24" s="1"/>
  <c r="H264" i="31"/>
  <c r="C2029" i="24" s="1"/>
  <c r="H259" i="31"/>
  <c r="C2027" i="24" s="1"/>
  <c r="H249" i="31"/>
  <c r="H220" i="31"/>
  <c r="C2017" i="24" s="1"/>
  <c r="H268" i="31"/>
  <c r="C2030" i="24" s="1"/>
  <c r="H239" i="31"/>
  <c r="C2022" i="24" s="1"/>
  <c r="H273" i="31"/>
  <c r="H209" i="31"/>
  <c r="C2015" i="24" s="1"/>
  <c r="H205" i="31"/>
  <c r="C2014" i="24" s="1"/>
  <c r="H300" i="31" l="1"/>
  <c r="H263" i="31"/>
  <c r="C2028" i="24" s="1"/>
  <c r="C2031" i="24"/>
  <c r="H244" i="31"/>
  <c r="C2023" i="24" s="1"/>
  <c r="C2025" i="24"/>
  <c r="H219" i="31"/>
  <c r="C2016" i="24" s="1"/>
  <c r="C2020" i="24"/>
  <c r="H204" i="31"/>
  <c r="H203" i="31" l="1"/>
  <c r="C2012" i="24" s="1"/>
  <c r="C2013" i="24"/>
  <c r="H201" i="31" l="1"/>
  <c r="H200" i="31"/>
  <c r="A2010" i="24"/>
  <c r="B2010" i="24"/>
  <c r="H197" i="31"/>
  <c r="H196" i="31" s="1"/>
  <c r="C2010" i="24" s="1"/>
  <c r="A2006" i="24"/>
  <c r="B2006" i="24"/>
  <c r="H186" i="31"/>
  <c r="H185" i="31"/>
  <c r="A1992" i="24"/>
  <c r="B1992" i="24"/>
  <c r="A1990" i="24"/>
  <c r="A1989" i="24"/>
  <c r="B1990" i="24"/>
  <c r="B1989" i="24"/>
  <c r="H132" i="31"/>
  <c r="H131" i="31"/>
  <c r="H129" i="31"/>
  <c r="H128" i="31" s="1"/>
  <c r="C1989" i="24" s="1"/>
  <c r="H85" i="31"/>
  <c r="H82" i="31"/>
  <c r="H130" i="31" l="1"/>
  <c r="C1990" i="24" s="1"/>
  <c r="H184" i="31"/>
  <c r="C2006" i="24" s="1"/>
  <c r="H212" i="29" l="1"/>
  <c r="H213" i="29"/>
  <c r="H214" i="29"/>
  <c r="H215" i="29"/>
  <c r="H216" i="29"/>
  <c r="H211" i="29"/>
  <c r="H207" i="29"/>
  <c r="H81" i="29"/>
  <c r="H86" i="29"/>
  <c r="H87" i="29"/>
  <c r="H88" i="29"/>
  <c r="H89" i="29"/>
  <c r="H90" i="29"/>
  <c r="H85" i="29"/>
  <c r="H159" i="30"/>
  <c r="H160" i="30"/>
  <c r="H161" i="30"/>
  <c r="H162" i="30"/>
  <c r="H163" i="30"/>
  <c r="H158" i="30"/>
  <c r="H75" i="30"/>
  <c r="H74" i="30"/>
  <c r="H73" i="30"/>
  <c r="H72" i="30"/>
  <c r="H71" i="30"/>
  <c r="H70" i="30"/>
  <c r="H2564" i="31" l="1"/>
  <c r="H17" i="30" l="1"/>
  <c r="H156" i="30" l="1"/>
  <c r="H68" i="30"/>
  <c r="H3276" i="29" l="1"/>
  <c r="H3275" i="29"/>
  <c r="H3274" i="29"/>
  <c r="H3273" i="29"/>
  <c r="H3272" i="29"/>
  <c r="H3271" i="29" l="1"/>
  <c r="A851" i="24" l="1"/>
  <c r="A850" i="24"/>
  <c r="A849" i="24"/>
  <c r="A848" i="24"/>
  <c r="B851" i="24"/>
  <c r="B850" i="24"/>
  <c r="B849" i="24"/>
  <c r="B848" i="24"/>
  <c r="H304" i="29"/>
  <c r="C851" i="24" s="1"/>
  <c r="H283" i="29"/>
  <c r="C850" i="24" s="1"/>
  <c r="H269" i="29"/>
  <c r="C849" i="24" s="1"/>
  <c r="H265" i="29"/>
  <c r="H264" i="29" l="1"/>
  <c r="C848" i="24"/>
  <c r="H141" i="29"/>
  <c r="H138" i="29" l="1"/>
  <c r="H15" i="29"/>
  <c r="A1931" i="24"/>
  <c r="A1930" i="24"/>
  <c r="A1929" i="24"/>
  <c r="A1928" i="24"/>
  <c r="A1927" i="24"/>
  <c r="A1926" i="24"/>
  <c r="A1925" i="24"/>
  <c r="A1924" i="24"/>
  <c r="A1923" i="24"/>
  <c r="A1922" i="24"/>
  <c r="A1921" i="24"/>
  <c r="A1920" i="24"/>
  <c r="A1919" i="24"/>
  <c r="A1918" i="24"/>
  <c r="A1917" i="24"/>
  <c r="A1916" i="24"/>
  <c r="A1915" i="24"/>
  <c r="A1914" i="24"/>
  <c r="A1913" i="24"/>
  <c r="A1912" i="24"/>
  <c r="A1911" i="24"/>
  <c r="A1910" i="24"/>
  <c r="A1909" i="24"/>
  <c r="A1908" i="24"/>
  <c r="A1907" i="24"/>
  <c r="A1906" i="24"/>
  <c r="A1905" i="24"/>
  <c r="A1904" i="24"/>
  <c r="A1903" i="24"/>
  <c r="A1902" i="24"/>
  <c r="A1901" i="24"/>
  <c r="A1900" i="24"/>
  <c r="A1899" i="24"/>
  <c r="A1898" i="24"/>
  <c r="A1897" i="24"/>
  <c r="A1896" i="24"/>
  <c r="A1895" i="24"/>
  <c r="A1894" i="24"/>
  <c r="A1893" i="24"/>
  <c r="A1892" i="24"/>
  <c r="A1891" i="24"/>
  <c r="A1890" i="24"/>
  <c r="A1889" i="24"/>
  <c r="A1888" i="24"/>
  <c r="A1887" i="24"/>
  <c r="A1886" i="24"/>
  <c r="A1885" i="24"/>
  <c r="A1884" i="24"/>
  <c r="A1883" i="24"/>
  <c r="A1882" i="24"/>
  <c r="A810" i="24"/>
  <c r="A809" i="24"/>
  <c r="A808" i="24"/>
  <c r="A807" i="24"/>
  <c r="A806" i="24"/>
  <c r="A805" i="24"/>
  <c r="A804" i="24"/>
  <c r="A803" i="24"/>
  <c r="A802" i="24"/>
  <c r="A801" i="24"/>
  <c r="A800" i="24"/>
  <c r="A799" i="24"/>
  <c r="A798" i="24"/>
  <c r="A797" i="24"/>
  <c r="A796" i="24"/>
  <c r="A795" i="24"/>
  <c r="A794" i="24"/>
  <c r="A793" i="24"/>
  <c r="A792" i="24"/>
  <c r="A791" i="24"/>
  <c r="A790" i="24"/>
  <c r="A789" i="24"/>
  <c r="A788" i="24"/>
  <c r="A787" i="24"/>
  <c r="A786" i="24"/>
  <c r="A785" i="24"/>
  <c r="A784" i="24"/>
  <c r="A783" i="24"/>
  <c r="A782" i="24"/>
  <c r="A781" i="24"/>
  <c r="A780" i="24"/>
  <c r="A779" i="24"/>
  <c r="A778" i="24"/>
  <c r="A777" i="24"/>
  <c r="A776" i="24"/>
  <c r="A775" i="24"/>
  <c r="A774" i="24"/>
  <c r="A773" i="24"/>
  <c r="A772" i="24"/>
  <c r="A771" i="24"/>
  <c r="A770" i="24"/>
  <c r="A769" i="24"/>
  <c r="A768" i="24"/>
  <c r="A767" i="24"/>
  <c r="A766" i="24"/>
  <c r="A765" i="24"/>
  <c r="A764" i="24"/>
  <c r="A763" i="24"/>
  <c r="A762" i="24"/>
  <c r="H139" i="30" l="1"/>
  <c r="H51" i="30"/>
  <c r="H3240" i="29" l="1"/>
  <c r="H3235" i="29"/>
  <c r="H3233" i="29"/>
  <c r="H2510" i="30"/>
  <c r="H2506" i="30"/>
  <c r="H2504" i="30"/>
  <c r="H2469" i="30"/>
  <c r="H2462" i="30"/>
  <c r="H2426" i="30"/>
  <c r="H2425" i="30"/>
  <c r="H2424" i="30"/>
  <c r="H2423" i="30"/>
  <c r="H2422" i="30"/>
  <c r="H2421" i="30"/>
  <c r="H2420" i="30"/>
  <c r="H2419" i="30"/>
  <c r="H2363" i="30"/>
  <c r="H2328" i="30"/>
  <c r="H2321" i="30"/>
  <c r="H2285" i="30"/>
  <c r="H2284" i="30"/>
  <c r="H2283" i="30"/>
  <c r="H2282" i="30"/>
  <c r="H2281" i="30"/>
  <c r="H2280" i="30"/>
  <c r="H2279" i="30"/>
  <c r="H2278" i="30"/>
  <c r="B1931" i="24"/>
  <c r="C1931" i="24"/>
  <c r="A847" i="24" l="1"/>
  <c r="C847" i="24"/>
  <c r="C1949" i="24" s="1"/>
  <c r="B847" i="24"/>
  <c r="A846" i="24" l="1"/>
  <c r="A845" i="24"/>
  <c r="A844" i="24"/>
  <c r="A843" i="24"/>
  <c r="A842" i="24"/>
  <c r="A841" i="24"/>
  <c r="A840" i="24"/>
  <c r="A839" i="24"/>
  <c r="A838" i="24"/>
  <c r="A837" i="24"/>
  <c r="B846" i="24"/>
  <c r="B845" i="24"/>
  <c r="B844" i="24"/>
  <c r="B843" i="24"/>
  <c r="B842" i="24"/>
  <c r="B841" i="24"/>
  <c r="B840" i="24"/>
  <c r="B839" i="24"/>
  <c r="B838" i="24"/>
  <c r="B837" i="24"/>
  <c r="H14" i="29" l="1"/>
  <c r="H16" i="29"/>
  <c r="H17" i="29"/>
  <c r="H18" i="29"/>
  <c r="H20" i="29"/>
  <c r="H21" i="29"/>
  <c r="H22" i="29"/>
  <c r="H23" i="29"/>
  <c r="H24" i="29"/>
  <c r="H25" i="29"/>
  <c r="H26" i="29"/>
  <c r="H31" i="29"/>
  <c r="H41" i="29"/>
  <c r="H42" i="29"/>
  <c r="H47" i="29"/>
  <c r="H49" i="29"/>
  <c r="H50" i="29"/>
  <c r="H51" i="29"/>
  <c r="H52" i="29"/>
  <c r="H53" i="29"/>
  <c r="H54" i="29"/>
  <c r="H56" i="29"/>
  <c r="H57" i="29"/>
  <c r="H58" i="29"/>
  <c r="H59" i="29"/>
  <c r="H60" i="29"/>
  <c r="H61" i="29"/>
  <c r="H62" i="29"/>
  <c r="H63" i="29"/>
  <c r="H64" i="29"/>
  <c r="H65" i="29"/>
  <c r="H66" i="29"/>
  <c r="H67" i="29"/>
  <c r="H69" i="29"/>
  <c r="H70" i="29"/>
  <c r="H71" i="29"/>
  <c r="H72" i="29"/>
  <c r="H73" i="29"/>
  <c r="H74" i="29"/>
  <c r="H75" i="29"/>
  <c r="H76" i="29"/>
  <c r="H77" i="29"/>
  <c r="H78" i="29"/>
  <c r="H79" i="29"/>
  <c r="H80" i="29"/>
  <c r="H82" i="29"/>
  <c r="H83" i="29"/>
  <c r="H92" i="29"/>
  <c r="H93" i="29"/>
  <c r="H94" i="29"/>
  <c r="H95" i="29"/>
  <c r="H96" i="29"/>
  <c r="H97" i="29"/>
  <c r="H98" i="29"/>
  <c r="H99" i="29"/>
  <c r="H100" i="29"/>
  <c r="H101" i="29"/>
  <c r="H102" i="29"/>
  <c r="H103" i="29"/>
  <c r="H104" i="29"/>
  <c r="H105" i="29"/>
  <c r="H106" i="29"/>
  <c r="H107" i="29"/>
  <c r="H108" i="29"/>
  <c r="H109" i="29"/>
  <c r="H110"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7" i="29"/>
  <c r="H139" i="29"/>
  <c r="H140" i="29"/>
  <c r="H143" i="29"/>
  <c r="H144" i="29"/>
  <c r="H145" i="29"/>
  <c r="H146" i="29"/>
  <c r="H147" i="29"/>
  <c r="H148" i="29"/>
  <c r="H149" i="29"/>
  <c r="H154" i="29"/>
  <c r="H164" i="29"/>
  <c r="H170" i="29"/>
  <c r="H172" i="29"/>
  <c r="H173" i="29"/>
  <c r="H174" i="29"/>
  <c r="H175" i="29"/>
  <c r="H176" i="29"/>
  <c r="H177" i="29"/>
  <c r="H179" i="29"/>
  <c r="H180" i="29"/>
  <c r="H181" i="29"/>
  <c r="H182" i="29"/>
  <c r="H183" i="29"/>
  <c r="H184" i="29"/>
  <c r="H185" i="29"/>
  <c r="H186" i="29"/>
  <c r="H187" i="29"/>
  <c r="H188" i="29"/>
  <c r="H189" i="29"/>
  <c r="H190" i="29"/>
  <c r="H192" i="29"/>
  <c r="H193" i="29"/>
  <c r="H194" i="29"/>
  <c r="H195" i="29"/>
  <c r="H196" i="29"/>
  <c r="H197" i="29"/>
  <c r="H198" i="29"/>
  <c r="H199" i="29"/>
  <c r="H200" i="29"/>
  <c r="H201" i="29"/>
  <c r="H202" i="29"/>
  <c r="H203" i="29"/>
  <c r="H204" i="29"/>
  <c r="H205" i="29"/>
  <c r="H206" i="29"/>
  <c r="H208" i="29"/>
  <c r="H209" i="29"/>
  <c r="H218" i="29"/>
  <c r="H219" i="29"/>
  <c r="H220" i="29"/>
  <c r="H221" i="29"/>
  <c r="H222" i="29"/>
  <c r="H223" i="29"/>
  <c r="H224" i="29"/>
  <c r="H225" i="29"/>
  <c r="H226" i="29"/>
  <c r="H227" i="29"/>
  <c r="H228" i="29"/>
  <c r="H229" i="29"/>
  <c r="H230" i="29"/>
  <c r="H231" i="29"/>
  <c r="H232" i="29"/>
  <c r="H233" i="29"/>
  <c r="H234" i="29"/>
  <c r="H235" i="29"/>
  <c r="H236"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136" i="29" l="1"/>
  <c r="C843" i="24" s="1"/>
  <c r="H68" i="29"/>
  <c r="C840" i="24" s="1"/>
  <c r="H142" i="29"/>
  <c r="C844" i="24" s="1"/>
  <c r="H19" i="29"/>
  <c r="C839" i="24" s="1"/>
  <c r="H237" i="29"/>
  <c r="C846" i="24" s="1"/>
  <c r="H191" i="29"/>
  <c r="C845" i="24" s="1"/>
  <c r="H111" i="29"/>
  <c r="C841" i="24" s="1"/>
  <c r="H13" i="29"/>
  <c r="C838" i="24" s="1"/>
  <c r="H12" i="29" l="1"/>
  <c r="H135" i="29"/>
  <c r="C842" i="24" s="1"/>
  <c r="C837" i="24" l="1"/>
  <c r="H9" i="29"/>
  <c r="H3125" i="29"/>
  <c r="H2365" i="30"/>
  <c r="H3131" i="29"/>
  <c r="H2369" i="30"/>
  <c r="H3123" i="29"/>
  <c r="H1002" i="31" l="1"/>
  <c r="H994" i="31"/>
  <c r="H977" i="31"/>
  <c r="H969" i="31"/>
  <c r="H916" i="31"/>
  <c r="H907" i="31"/>
  <c r="H901" i="31"/>
  <c r="H886" i="31"/>
  <c r="H878" i="31"/>
  <c r="H871" i="31"/>
  <c r="H867" i="31"/>
  <c r="H810" i="31"/>
  <c r="H803" i="31"/>
  <c r="H793" i="31"/>
  <c r="H768" i="31"/>
  <c r="H757" i="31"/>
  <c r="H695" i="31"/>
  <c r="H682" i="31"/>
  <c r="H648" i="31"/>
  <c r="H637" i="31"/>
  <c r="H608" i="31"/>
  <c r="H604" i="31"/>
  <c r="H592" i="31"/>
  <c r="H585" i="31"/>
  <c r="H550" i="31"/>
  <c r="H541" i="31"/>
  <c r="H525" i="31"/>
  <c r="H517" i="31"/>
  <c r="H513" i="31"/>
  <c r="H460" i="31"/>
  <c r="H456" i="31"/>
  <c r="H431" i="31"/>
  <c r="H424" i="31"/>
  <c r="H516" i="31" l="1"/>
  <c r="A2415" i="24"/>
  <c r="B2415" i="24"/>
  <c r="H2556" i="31"/>
  <c r="H2557" i="31"/>
  <c r="H2558" i="31"/>
  <c r="H2559" i="31"/>
  <c r="H2560" i="31"/>
  <c r="H2561" i="31"/>
  <c r="H2562" i="31"/>
  <c r="H2563" i="31"/>
  <c r="H2565" i="31"/>
  <c r="H2567" i="31"/>
  <c r="H2555" i="31"/>
  <c r="A1945" i="24"/>
  <c r="B1945" i="24"/>
  <c r="H2554" i="31" l="1"/>
  <c r="H3551" i="29"/>
  <c r="H3552" i="29"/>
  <c r="H3553" i="29"/>
  <c r="H3554" i="29"/>
  <c r="H3555" i="29"/>
  <c r="H3556" i="29"/>
  <c r="H3550" i="29"/>
  <c r="A823" i="24"/>
  <c r="B823" i="24"/>
  <c r="H3549" i="29" l="1"/>
  <c r="C1945" i="24" s="1"/>
  <c r="C2415" i="24"/>
  <c r="H2747" i="30" l="1"/>
  <c r="H2748" i="30"/>
  <c r="H2749" i="30"/>
  <c r="H2750" i="30"/>
  <c r="H2751" i="30"/>
  <c r="H2752" i="30"/>
  <c r="H2746" i="30"/>
  <c r="H2745" i="30" l="1"/>
  <c r="C823" i="24" s="1"/>
  <c r="H3398" i="29" l="1"/>
  <c r="H3397" i="29"/>
  <c r="H3396" i="29"/>
  <c r="H3395" i="29"/>
  <c r="H3287" i="29"/>
  <c r="H3285" i="29"/>
  <c r="H2679" i="30"/>
  <c r="H2678" i="30"/>
  <c r="H2677" i="30"/>
  <c r="H2676" i="30"/>
  <c r="H2556" i="30"/>
  <c r="H2553" i="30"/>
  <c r="A2243" i="24" l="1"/>
  <c r="B2243" i="24"/>
  <c r="A2413" i="24" l="1"/>
  <c r="A2412" i="24"/>
  <c r="A2411" i="24"/>
  <c r="A2410" i="24"/>
  <c r="B2413" i="24"/>
  <c r="B2412" i="24"/>
  <c r="B2411" i="24"/>
  <c r="B2410" i="24"/>
  <c r="H2544" i="31"/>
  <c r="H2545" i="31"/>
  <c r="H2547" i="31"/>
  <c r="H2546" i="31" s="1"/>
  <c r="C2412" i="24" s="1"/>
  <c r="H2549" i="31"/>
  <c r="H2550" i="31"/>
  <c r="H2551" i="31"/>
  <c r="H2552" i="31"/>
  <c r="H2543" i="31"/>
  <c r="A2409" i="24"/>
  <c r="A2408" i="24"/>
  <c r="A2407" i="24"/>
  <c r="A2406" i="24"/>
  <c r="B2409" i="24"/>
  <c r="B2408" i="24"/>
  <c r="B2407" i="24"/>
  <c r="B2406" i="24"/>
  <c r="H2531" i="31"/>
  <c r="H2533" i="31"/>
  <c r="H2534" i="31"/>
  <c r="H2535" i="31"/>
  <c r="H2537" i="31"/>
  <c r="H2538" i="31"/>
  <c r="H2539" i="31"/>
  <c r="H2540" i="31"/>
  <c r="H2530" i="31"/>
  <c r="A2405" i="24"/>
  <c r="A2404" i="24"/>
  <c r="A2403" i="24"/>
  <c r="A2402" i="24"/>
  <c r="A2401" i="24"/>
  <c r="B2405" i="24"/>
  <c r="B2404" i="24"/>
  <c r="B2403" i="24"/>
  <c r="B2402" i="24"/>
  <c r="B2401" i="24"/>
  <c r="H2510" i="31"/>
  <c r="H2511" i="31"/>
  <c r="H2512" i="31"/>
  <c r="H2513" i="31"/>
  <c r="H2514" i="31"/>
  <c r="H2516" i="31"/>
  <c r="H2517" i="31"/>
  <c r="H2518" i="31"/>
  <c r="H2519" i="31"/>
  <c r="H2520" i="31"/>
  <c r="H2521" i="31"/>
  <c r="H2522" i="31"/>
  <c r="H2524" i="31"/>
  <c r="H2525" i="31"/>
  <c r="H2526" i="31"/>
  <c r="H2527" i="31"/>
  <c r="H2509" i="31"/>
  <c r="A2400" i="24"/>
  <c r="A2399" i="24"/>
  <c r="A2398" i="24"/>
  <c r="A2397" i="24"/>
  <c r="B2400" i="24"/>
  <c r="B2399" i="24"/>
  <c r="B2398" i="24"/>
  <c r="B2397" i="24"/>
  <c r="H2496" i="31"/>
  <c r="H2498" i="31"/>
  <c r="H2499" i="31"/>
  <c r="H2500" i="31"/>
  <c r="H2502" i="31"/>
  <c r="H2503" i="31"/>
  <c r="H2504" i="31"/>
  <c r="H2505" i="31"/>
  <c r="H2495" i="31"/>
  <c r="A2396" i="24"/>
  <c r="A2395" i="24"/>
  <c r="A2394" i="24"/>
  <c r="A2393" i="24"/>
  <c r="A2392" i="24"/>
  <c r="B2396" i="24"/>
  <c r="B2395" i="24"/>
  <c r="B2394" i="24"/>
  <c r="B2393" i="24"/>
  <c r="B2392" i="24"/>
  <c r="H2477" i="31"/>
  <c r="H2478" i="31"/>
  <c r="H2479" i="31"/>
  <c r="H2481" i="31"/>
  <c r="H2482" i="31"/>
  <c r="H2483" i="31"/>
  <c r="H2484" i="31"/>
  <c r="H2485" i="31"/>
  <c r="H2486" i="31"/>
  <c r="H2487" i="31"/>
  <c r="H2489" i="31"/>
  <c r="H2490" i="31"/>
  <c r="H2491" i="31"/>
  <c r="H2492" i="31"/>
  <c r="H2476" i="31"/>
  <c r="A2391" i="24"/>
  <c r="A2390" i="24"/>
  <c r="A2389" i="24"/>
  <c r="A2388" i="24"/>
  <c r="B2391" i="24"/>
  <c r="B2390" i="24"/>
  <c r="B2389" i="24"/>
  <c r="B2388" i="24"/>
  <c r="A2383" i="24"/>
  <c r="B2383" i="24"/>
  <c r="H2463" i="31"/>
  <c r="H2464" i="31"/>
  <c r="H2466" i="31"/>
  <c r="H2467" i="31"/>
  <c r="H2469" i="31"/>
  <c r="H2470" i="31"/>
  <c r="H2471" i="31"/>
  <c r="H2472" i="31"/>
  <c r="H2462" i="31"/>
  <c r="A2387" i="24"/>
  <c r="A2386" i="24"/>
  <c r="A2385" i="24"/>
  <c r="A2384" i="24"/>
  <c r="B2387" i="24"/>
  <c r="B2386" i="24"/>
  <c r="B2385" i="24"/>
  <c r="B2384" i="24"/>
  <c r="H2447" i="31"/>
  <c r="H2448" i="31"/>
  <c r="H2449" i="31"/>
  <c r="H2451" i="31"/>
  <c r="H2452" i="31"/>
  <c r="H2453" i="31"/>
  <c r="H2454" i="31"/>
  <c r="H2456" i="31"/>
  <c r="H2457" i="31"/>
  <c r="H2458" i="31"/>
  <c r="H2459" i="31"/>
  <c r="H2446" i="31"/>
  <c r="A2382" i="24"/>
  <c r="A2381" i="24"/>
  <c r="A2380" i="24"/>
  <c r="A2379" i="24"/>
  <c r="A2378" i="24"/>
  <c r="A2377" i="24"/>
  <c r="B2382" i="24"/>
  <c r="B2381" i="24"/>
  <c r="B2380" i="24"/>
  <c r="B2379" i="24"/>
  <c r="B2378" i="24"/>
  <c r="B2377" i="24"/>
  <c r="H2308" i="31"/>
  <c r="H2309" i="31"/>
  <c r="H2310" i="31"/>
  <c r="H2311" i="31"/>
  <c r="H2312" i="31"/>
  <c r="H2313" i="31"/>
  <c r="H2314" i="31"/>
  <c r="H2315" i="31"/>
  <c r="H2316" i="31"/>
  <c r="H2318" i="31"/>
  <c r="H2319" i="31"/>
  <c r="H2320" i="31"/>
  <c r="H2321" i="31"/>
  <c r="H2322" i="31"/>
  <c r="H2323" i="31"/>
  <c r="H2324" i="31"/>
  <c r="H2325" i="31"/>
  <c r="H2326" i="31"/>
  <c r="H2327" i="31"/>
  <c r="H2328" i="31"/>
  <c r="H2329" i="31"/>
  <c r="H2330" i="31"/>
  <c r="H2331" i="31"/>
  <c r="H2332" i="31"/>
  <c r="H2333" i="31"/>
  <c r="H2334" i="31"/>
  <c r="H2335" i="31"/>
  <c r="H2336" i="31"/>
  <c r="H2337" i="31"/>
  <c r="H2338" i="31"/>
  <c r="H2339" i="31"/>
  <c r="H2340" i="31"/>
  <c r="H2341" i="31"/>
  <c r="H2342" i="31"/>
  <c r="H2343" i="31"/>
  <c r="H2344" i="31"/>
  <c r="H2345" i="31"/>
  <c r="H2346" i="31"/>
  <c r="H2347" i="31"/>
  <c r="H2348" i="31"/>
  <c r="H2349" i="31"/>
  <c r="H2350" i="31"/>
  <c r="H2351" i="31"/>
  <c r="H2352" i="31"/>
  <c r="H2353" i="31"/>
  <c r="H2354" i="31"/>
  <c r="H2355" i="31"/>
  <c r="H2356" i="31"/>
  <c r="H2357" i="31"/>
  <c r="H2358" i="31"/>
  <c r="H2359" i="31"/>
  <c r="H2360" i="31"/>
  <c r="H2361" i="31"/>
  <c r="H2362" i="31"/>
  <c r="H2363" i="31"/>
  <c r="H2364" i="31"/>
  <c r="H2365" i="31"/>
  <c r="H2366" i="31"/>
  <c r="H2367" i="31"/>
  <c r="H2368" i="31"/>
  <c r="H2369" i="31"/>
  <c r="H2370" i="31"/>
  <c r="H2371" i="31"/>
  <c r="H2372" i="31"/>
  <c r="H2373" i="31"/>
  <c r="H2374" i="31"/>
  <c r="H2375" i="31"/>
  <c r="H2376" i="31"/>
  <c r="H2377" i="31"/>
  <c r="H2378" i="31"/>
  <c r="H2379" i="31"/>
  <c r="H2380" i="31"/>
  <c r="H2381" i="31"/>
  <c r="H2382" i="31"/>
  <c r="H2383" i="31"/>
  <c r="H2384" i="31"/>
  <c r="H2385" i="31"/>
  <c r="H2386" i="31"/>
  <c r="H2388" i="31"/>
  <c r="H2389" i="31"/>
  <c r="H2390" i="31"/>
  <c r="H2391" i="31"/>
  <c r="H2392" i="31"/>
  <c r="H2393" i="31"/>
  <c r="H2394" i="31"/>
  <c r="H2395" i="31"/>
  <c r="H2396" i="31"/>
  <c r="H2397" i="31"/>
  <c r="H2398" i="31"/>
  <c r="H2399" i="31"/>
  <c r="H2400" i="31"/>
  <c r="H2401" i="31"/>
  <c r="H2402" i="31"/>
  <c r="H2403" i="31"/>
  <c r="H2404" i="31"/>
  <c r="H2405" i="31"/>
  <c r="H2406" i="31"/>
  <c r="H2407" i="31"/>
  <c r="H2408" i="31"/>
  <c r="H2409" i="31"/>
  <c r="H2410" i="31"/>
  <c r="H2411" i="31"/>
  <c r="H2412" i="31"/>
  <c r="H2413" i="31"/>
  <c r="H2414" i="31"/>
  <c r="H2415" i="31"/>
  <c r="H2416" i="31"/>
  <c r="H2417" i="31"/>
  <c r="H2418" i="31"/>
  <c r="H2419" i="31"/>
  <c r="H2420" i="31"/>
  <c r="H2421" i="31"/>
  <c r="H2422" i="31"/>
  <c r="H2423" i="31"/>
  <c r="H2424" i="31"/>
  <c r="H2425" i="31"/>
  <c r="H2426" i="31"/>
  <c r="H2427" i="31"/>
  <c r="H2428" i="31"/>
  <c r="H2429" i="31"/>
  <c r="H2430" i="31"/>
  <c r="H2431" i="31"/>
  <c r="H2432" i="31"/>
  <c r="H2433" i="31"/>
  <c r="H2434" i="31"/>
  <c r="H2435" i="31"/>
  <c r="H2436" i="31"/>
  <c r="H2437" i="31"/>
  <c r="H2438" i="31"/>
  <c r="H2440" i="31"/>
  <c r="H2441" i="31"/>
  <c r="H2442" i="31"/>
  <c r="A2375" i="24"/>
  <c r="A2374" i="24"/>
  <c r="A2373" i="24"/>
  <c r="A2372" i="24"/>
  <c r="A2371" i="24"/>
  <c r="B2375" i="24"/>
  <c r="B2374" i="24"/>
  <c r="B2373" i="24"/>
  <c r="B2372" i="24"/>
  <c r="B2371" i="24"/>
  <c r="H2260" i="31"/>
  <c r="H2261" i="31"/>
  <c r="H2262" i="31"/>
  <c r="H2263" i="31"/>
  <c r="H2264" i="31"/>
  <c r="H2265" i="31"/>
  <c r="H2266" i="31"/>
  <c r="H2267" i="31"/>
  <c r="H2268" i="31"/>
  <c r="H2269" i="31"/>
  <c r="H2270" i="31"/>
  <c r="H2271" i="31"/>
  <c r="H2272" i="31"/>
  <c r="H2273" i="31"/>
  <c r="H2274" i="31"/>
  <c r="H2275" i="31"/>
  <c r="H2276" i="31"/>
  <c r="H2277" i="31"/>
  <c r="H2278" i="31"/>
  <c r="H2279" i="31"/>
  <c r="H2280" i="31"/>
  <c r="H2281" i="31"/>
  <c r="H2282" i="31"/>
  <c r="H2283" i="31"/>
  <c r="H2284" i="31"/>
  <c r="H2285" i="31"/>
  <c r="H2286" i="31"/>
  <c r="H2287" i="31"/>
  <c r="H2289" i="31"/>
  <c r="H2290" i="31"/>
  <c r="H2291" i="31"/>
  <c r="H2292" i="31"/>
  <c r="H2293" i="31"/>
  <c r="H2295" i="31"/>
  <c r="H2296" i="31"/>
  <c r="H2297" i="31"/>
  <c r="H2298" i="31"/>
  <c r="H2299" i="31"/>
  <c r="H2301" i="31"/>
  <c r="H2259" i="31"/>
  <c r="A2370" i="24"/>
  <c r="A2369" i="24"/>
  <c r="A2368" i="24"/>
  <c r="A2367" i="24"/>
  <c r="A2366" i="24"/>
  <c r="A2365" i="24"/>
  <c r="B2370" i="24"/>
  <c r="B2369" i="24"/>
  <c r="B2368" i="24"/>
  <c r="B2367" i="24"/>
  <c r="B2366" i="24"/>
  <c r="B2365" i="24"/>
  <c r="H2239" i="31"/>
  <c r="H2241" i="31"/>
  <c r="H2242" i="31"/>
  <c r="H2244" i="31"/>
  <c r="H2245" i="31"/>
  <c r="H2246" i="31"/>
  <c r="H2247" i="31"/>
  <c r="H2248" i="31"/>
  <c r="H2249" i="31"/>
  <c r="H2250" i="31"/>
  <c r="H2251" i="31"/>
  <c r="H2252" i="31"/>
  <c r="H2253" i="31"/>
  <c r="H2254" i="31"/>
  <c r="H2256" i="31"/>
  <c r="H2238" i="31"/>
  <c r="A2364" i="24"/>
  <c r="A2363" i="24"/>
  <c r="A2362" i="24"/>
  <c r="A2361" i="24"/>
  <c r="A2360" i="24"/>
  <c r="A2359" i="24"/>
  <c r="B2364" i="24"/>
  <c r="B2363" i="24"/>
  <c r="B2362" i="24"/>
  <c r="B2361" i="24"/>
  <c r="B2360" i="24"/>
  <c r="B2359" i="24"/>
  <c r="H2217" i="31"/>
  <c r="H2219" i="31"/>
  <c r="H2220" i="31"/>
  <c r="H2222" i="31"/>
  <c r="H2223" i="31"/>
  <c r="H2224" i="31"/>
  <c r="H2225" i="31"/>
  <c r="H2226" i="31"/>
  <c r="H2227" i="31"/>
  <c r="H2228" i="31"/>
  <c r="H2229" i="31"/>
  <c r="H2230" i="31"/>
  <c r="H2231" i="31"/>
  <c r="H2232" i="31"/>
  <c r="H2234" i="31"/>
  <c r="H2216" i="31"/>
  <c r="A2358" i="24"/>
  <c r="A2357" i="24"/>
  <c r="A2356" i="24"/>
  <c r="A2355" i="24"/>
  <c r="A2354" i="24"/>
  <c r="A2353" i="24"/>
  <c r="B2358" i="24"/>
  <c r="B2357" i="24"/>
  <c r="B2356" i="24"/>
  <c r="B2355" i="24"/>
  <c r="B2354" i="24"/>
  <c r="B2353" i="24"/>
  <c r="H2195" i="31"/>
  <c r="H2197" i="31"/>
  <c r="H2198" i="31"/>
  <c r="H2200" i="31"/>
  <c r="H2201" i="31"/>
  <c r="H2202" i="31"/>
  <c r="H2203" i="31"/>
  <c r="H2204" i="31"/>
  <c r="H2205" i="31"/>
  <c r="H2206" i="31"/>
  <c r="H2207" i="31"/>
  <c r="H2208" i="31"/>
  <c r="H2209" i="31"/>
  <c r="H2210" i="31"/>
  <c r="H2212" i="31"/>
  <c r="H2194" i="31"/>
  <c r="A2352" i="24"/>
  <c r="A2351" i="24"/>
  <c r="A2350" i="24"/>
  <c r="A2349" i="24"/>
  <c r="A2348" i="24"/>
  <c r="A2347" i="24"/>
  <c r="B2352" i="24"/>
  <c r="B2351" i="24"/>
  <c r="B2350" i="24"/>
  <c r="B2349" i="24"/>
  <c r="B2348" i="24"/>
  <c r="B2347" i="24"/>
  <c r="H2173" i="31"/>
  <c r="H2175" i="31"/>
  <c r="H2176" i="31"/>
  <c r="H2178" i="31"/>
  <c r="H2179" i="31"/>
  <c r="H2180" i="31"/>
  <c r="H2181" i="31"/>
  <c r="H2182" i="31"/>
  <c r="H2183" i="31"/>
  <c r="H2184" i="31"/>
  <c r="H2185" i="31"/>
  <c r="H2186" i="31"/>
  <c r="H2187" i="31"/>
  <c r="H2188" i="31"/>
  <c r="H2190" i="31"/>
  <c r="H2172" i="31"/>
  <c r="A2346" i="24"/>
  <c r="A2345" i="24"/>
  <c r="A2344" i="24"/>
  <c r="A2343" i="24"/>
  <c r="A2342" i="24"/>
  <c r="A2341" i="24"/>
  <c r="B2346" i="24"/>
  <c r="B2345" i="24"/>
  <c r="B2344" i="24"/>
  <c r="B2343" i="24"/>
  <c r="B2342" i="24"/>
  <c r="B2341" i="24"/>
  <c r="H2152" i="31"/>
  <c r="H2154" i="31"/>
  <c r="H2155" i="31"/>
  <c r="H2157" i="31"/>
  <c r="H2158" i="31"/>
  <c r="H2159" i="31"/>
  <c r="H2160" i="31"/>
  <c r="H2161" i="31"/>
  <c r="H2163" i="31"/>
  <c r="H2164" i="31"/>
  <c r="H2165" i="31"/>
  <c r="H2166" i="31"/>
  <c r="H2168" i="31"/>
  <c r="H2151" i="31"/>
  <c r="A2340" i="24"/>
  <c r="A2339" i="24"/>
  <c r="A2338" i="24"/>
  <c r="A2337" i="24"/>
  <c r="A2336" i="24"/>
  <c r="A2335" i="24"/>
  <c r="B2340" i="24"/>
  <c r="B2339" i="24"/>
  <c r="B2338" i="24"/>
  <c r="B2337" i="24"/>
  <c r="B2336" i="24"/>
  <c r="B2335" i="24"/>
  <c r="H2131" i="31"/>
  <c r="H2133" i="31"/>
  <c r="H2134" i="31"/>
  <c r="H2136" i="31"/>
  <c r="H2137" i="31"/>
  <c r="H2138" i="31"/>
  <c r="H2139" i="31"/>
  <c r="H2140" i="31"/>
  <c r="H2141" i="31"/>
  <c r="H2142" i="31"/>
  <c r="H2143" i="31"/>
  <c r="H2144" i="31"/>
  <c r="H2145" i="31"/>
  <c r="H2147" i="31"/>
  <c r="H2130" i="31"/>
  <c r="A2334" i="24"/>
  <c r="A2333" i="24"/>
  <c r="A2332" i="24"/>
  <c r="A2331" i="24"/>
  <c r="A2330" i="24"/>
  <c r="A2329" i="24"/>
  <c r="B2334" i="24"/>
  <c r="B2333" i="24"/>
  <c r="B2332" i="24"/>
  <c r="B2331" i="24"/>
  <c r="B2330" i="24"/>
  <c r="B2329" i="24"/>
  <c r="H2112" i="31"/>
  <c r="H2114" i="31"/>
  <c r="H2115" i="31"/>
  <c r="H2117" i="31"/>
  <c r="H2118" i="31"/>
  <c r="H2119" i="31"/>
  <c r="H2120" i="31"/>
  <c r="H2121" i="31"/>
  <c r="H2122" i="31"/>
  <c r="H2123" i="31"/>
  <c r="H2124" i="31"/>
  <c r="H2126" i="31"/>
  <c r="H2111" i="31"/>
  <c r="H2529" i="31" l="1"/>
  <c r="C2407" i="24" s="1"/>
  <c r="H2542" i="31"/>
  <c r="C2411" i="24" s="1"/>
  <c r="H2548" i="31"/>
  <c r="C2413" i="24" s="1"/>
  <c r="H2532" i="31"/>
  <c r="C2408" i="24" s="1"/>
  <c r="H2536" i="31"/>
  <c r="C2409" i="24" s="1"/>
  <c r="H2508" i="31"/>
  <c r="C2403" i="24" s="1"/>
  <c r="H2515" i="31"/>
  <c r="C2404" i="24" s="1"/>
  <c r="H2523" i="31"/>
  <c r="C2405" i="24" s="1"/>
  <c r="H2497" i="31"/>
  <c r="C2399" i="24" s="1"/>
  <c r="H2494" i="31"/>
  <c r="H2461" i="31"/>
  <c r="C2389" i="24" s="1"/>
  <c r="H2501" i="31"/>
  <c r="C2400" i="24" s="1"/>
  <c r="H2468" i="31"/>
  <c r="C2391" i="24" s="1"/>
  <c r="H2465" i="31"/>
  <c r="C2390" i="24" s="1"/>
  <c r="H2475" i="31"/>
  <c r="C2394" i="24" s="1"/>
  <c r="H2480" i="31"/>
  <c r="C2395" i="24" s="1"/>
  <c r="H2488" i="31"/>
  <c r="C2396" i="24" s="1"/>
  <c r="H2450" i="31"/>
  <c r="C2386" i="24" s="1"/>
  <c r="H2445" i="31"/>
  <c r="C2385" i="24" s="1"/>
  <c r="H2455" i="31"/>
  <c r="C2387" i="24" s="1"/>
  <c r="H2387" i="31"/>
  <c r="C2381" i="24" s="1"/>
  <c r="H2317" i="31"/>
  <c r="C2380" i="24" s="1"/>
  <c r="H2307" i="31"/>
  <c r="C2379" i="24" s="1"/>
  <c r="H2439" i="31"/>
  <c r="C2382" i="24" s="1"/>
  <c r="H2300" i="31"/>
  <c r="C2375" i="24" s="1"/>
  <c r="H2258" i="31"/>
  <c r="H2288" i="31"/>
  <c r="C2373" i="24" s="1"/>
  <c r="H2294" i="31"/>
  <c r="C2374" i="24" s="1"/>
  <c r="H2237" i="31"/>
  <c r="C2367" i="24" s="1"/>
  <c r="H2218" i="31"/>
  <c r="C2362" i="24" s="1"/>
  <c r="H2215" i="31"/>
  <c r="C2361" i="24" s="1"/>
  <c r="H2240" i="31"/>
  <c r="C2368" i="24" s="1"/>
  <c r="H2255" i="31"/>
  <c r="C2370" i="24" s="1"/>
  <c r="H2243" i="31"/>
  <c r="C2369" i="24" s="1"/>
  <c r="H2196" i="31"/>
  <c r="C2356" i="24" s="1"/>
  <c r="H2233" i="31"/>
  <c r="C2364" i="24" s="1"/>
  <c r="H2221" i="31"/>
  <c r="C2363" i="24" s="1"/>
  <c r="H2193" i="31"/>
  <c r="C2355" i="24" s="1"/>
  <c r="H2211" i="31"/>
  <c r="C2358" i="24" s="1"/>
  <c r="H2171" i="31"/>
  <c r="C2349" i="24" s="1"/>
  <c r="H2199" i="31"/>
  <c r="C2357" i="24" s="1"/>
  <c r="H2150" i="31"/>
  <c r="C2343" i="24" s="1"/>
  <c r="H2174" i="31"/>
  <c r="C2350" i="24" s="1"/>
  <c r="H2189" i="31"/>
  <c r="C2352" i="24" s="1"/>
  <c r="H2177" i="31"/>
  <c r="C2351" i="24" s="1"/>
  <c r="H2132" i="31"/>
  <c r="C2338" i="24" s="1"/>
  <c r="H2153" i="31"/>
  <c r="C2344" i="24" s="1"/>
  <c r="H2129" i="31"/>
  <c r="C2337" i="24" s="1"/>
  <c r="H2167" i="31"/>
  <c r="C2346" i="24" s="1"/>
  <c r="H2156" i="31"/>
  <c r="C2345" i="24" s="1"/>
  <c r="H2110" i="31"/>
  <c r="C2331" i="24" s="1"/>
  <c r="H2146" i="31"/>
  <c r="C2340" i="24" s="1"/>
  <c r="H2135" i="31"/>
  <c r="C2339" i="24" s="1"/>
  <c r="H2113" i="31"/>
  <c r="C2332" i="24" s="1"/>
  <c r="H2116" i="31"/>
  <c r="C2333" i="24" s="1"/>
  <c r="H2125" i="31"/>
  <c r="C2334" i="24" s="1"/>
  <c r="H2541" i="31" l="1"/>
  <c r="C2410" i="24" s="1"/>
  <c r="H2507" i="31"/>
  <c r="H2528" i="31"/>
  <c r="C2406" i="24" s="1"/>
  <c r="H2460" i="31"/>
  <c r="C2388" i="24" s="1"/>
  <c r="H2493" i="31"/>
  <c r="C2397" i="24" s="1"/>
  <c r="C2398" i="24"/>
  <c r="H2474" i="31"/>
  <c r="H2444" i="31"/>
  <c r="H2304" i="31"/>
  <c r="H2214" i="31"/>
  <c r="H2257" i="31"/>
  <c r="C2371" i="24" s="1"/>
  <c r="C2372" i="24"/>
  <c r="H2236" i="31"/>
  <c r="H2192" i="31"/>
  <c r="H2170" i="31"/>
  <c r="H2128" i="31"/>
  <c r="H2149" i="31"/>
  <c r="H2109" i="31"/>
  <c r="C2366" i="24" l="1"/>
  <c r="H2235" i="31"/>
  <c r="C2365" i="24" s="1"/>
  <c r="C2360" i="24"/>
  <c r="H2213" i="31"/>
  <c r="C2359" i="24" s="1"/>
  <c r="H2191" i="31"/>
  <c r="C2353" i="24" s="1"/>
  <c r="C2348" i="24"/>
  <c r="H2169" i="31"/>
  <c r="C2347" i="24" s="1"/>
  <c r="C2342" i="24"/>
  <c r="H2148" i="31"/>
  <c r="C2341" i="24" s="1"/>
  <c r="H2127" i="31"/>
  <c r="C2335" i="24" s="1"/>
  <c r="H2108" i="31"/>
  <c r="C2329" i="24" s="1"/>
  <c r="C2378" i="24"/>
  <c r="C2402" i="24"/>
  <c r="H2506" i="31"/>
  <c r="C2401" i="24" s="1"/>
  <c r="C2393" i="24"/>
  <c r="H2473" i="31"/>
  <c r="C2392" i="24" s="1"/>
  <c r="C2384" i="24"/>
  <c r="H2443" i="31"/>
  <c r="C2383" i="24" s="1"/>
  <c r="C2354" i="24"/>
  <c r="C2336" i="24"/>
  <c r="C2330" i="24"/>
  <c r="H2303" i="31" l="1"/>
  <c r="C2377" i="24" s="1"/>
  <c r="A2328" i="24" l="1"/>
  <c r="A2327" i="24"/>
  <c r="A2326" i="24"/>
  <c r="A2325" i="24"/>
  <c r="A2324" i="24"/>
  <c r="A2323" i="24"/>
  <c r="B2328" i="24"/>
  <c r="B2327" i="24"/>
  <c r="B2326" i="24"/>
  <c r="B2325" i="24"/>
  <c r="B2324" i="24"/>
  <c r="B2323" i="24"/>
  <c r="H2093" i="31"/>
  <c r="H2095" i="31"/>
  <c r="H2096" i="31"/>
  <c r="H2098" i="31"/>
  <c r="H2099" i="31"/>
  <c r="H2100" i="31"/>
  <c r="H2101" i="31"/>
  <c r="H2102" i="31"/>
  <c r="H2103" i="31"/>
  <c r="H2104" i="31"/>
  <c r="H2105" i="31"/>
  <c r="H2107" i="31"/>
  <c r="H2092" i="31"/>
  <c r="A2322" i="24"/>
  <c r="A2321" i="24"/>
  <c r="A2320" i="24"/>
  <c r="A2319" i="24"/>
  <c r="A2318" i="24"/>
  <c r="A2317" i="24"/>
  <c r="A2316" i="24"/>
  <c r="B2322" i="24"/>
  <c r="B2321" i="24"/>
  <c r="B2320" i="24"/>
  <c r="B2319" i="24"/>
  <c r="B2318" i="24"/>
  <c r="B2317" i="24"/>
  <c r="B2316" i="24"/>
  <c r="H2048" i="31"/>
  <c r="H2050" i="31"/>
  <c r="H2051" i="31"/>
  <c r="H2052" i="31"/>
  <c r="H2053" i="31"/>
  <c r="H2055" i="31"/>
  <c r="H2056" i="31"/>
  <c r="H2057" i="31"/>
  <c r="H2058" i="31"/>
  <c r="H2059" i="31"/>
  <c r="H2060" i="31"/>
  <c r="H2061" i="31"/>
  <c r="H2063" i="31"/>
  <c r="H2064" i="31"/>
  <c r="H2065" i="31"/>
  <c r="H2066" i="31"/>
  <c r="H2067" i="31"/>
  <c r="H2069" i="31"/>
  <c r="H2070" i="31"/>
  <c r="H2071" i="31"/>
  <c r="H2072" i="31"/>
  <c r="H2073" i="31"/>
  <c r="H2074" i="31"/>
  <c r="H2075" i="31"/>
  <c r="H2076" i="31"/>
  <c r="H2077" i="31"/>
  <c r="H2078" i="31"/>
  <c r="H2079" i="31"/>
  <c r="H2080" i="31"/>
  <c r="H2081" i="31"/>
  <c r="H2082" i="31"/>
  <c r="H2083" i="31"/>
  <c r="H2084" i="31"/>
  <c r="H2085" i="31"/>
  <c r="H2087" i="31"/>
  <c r="H2088" i="31"/>
  <c r="H2047" i="31"/>
  <c r="A2315" i="24"/>
  <c r="A2314" i="24"/>
  <c r="A2313" i="24"/>
  <c r="A2312" i="24"/>
  <c r="A2311" i="24"/>
  <c r="A2310" i="24"/>
  <c r="A2309" i="24"/>
  <c r="A2308" i="24"/>
  <c r="B2315" i="24"/>
  <c r="B2314" i="24"/>
  <c r="B2313" i="24"/>
  <c r="B2312" i="24"/>
  <c r="B2311" i="24"/>
  <c r="B2310" i="24"/>
  <c r="B2309" i="24"/>
  <c r="B2308" i="24"/>
  <c r="H2003" i="31"/>
  <c r="H2005" i="31"/>
  <c r="H2006" i="31"/>
  <c r="H2007" i="31"/>
  <c r="H2008" i="31"/>
  <c r="H2010" i="31"/>
  <c r="H2011" i="31"/>
  <c r="H2012" i="31"/>
  <c r="H2013" i="31"/>
  <c r="H2014" i="31"/>
  <c r="H2015" i="31"/>
  <c r="H2016" i="31"/>
  <c r="H2017" i="31"/>
  <c r="H2018" i="31"/>
  <c r="H2019" i="31"/>
  <c r="H2020" i="31"/>
  <c r="H2021" i="31"/>
  <c r="H2022" i="31"/>
  <c r="H2024" i="31"/>
  <c r="H2025" i="31"/>
  <c r="H2026" i="31"/>
  <c r="H2027" i="31"/>
  <c r="H2028" i="31"/>
  <c r="H2029" i="31"/>
  <c r="H2030" i="31"/>
  <c r="H2031" i="31"/>
  <c r="H2032" i="31"/>
  <c r="H2033" i="31"/>
  <c r="H2034" i="31"/>
  <c r="H2035" i="31"/>
  <c r="H2036" i="31"/>
  <c r="H2037" i="31"/>
  <c r="H2038" i="31"/>
  <c r="H2039" i="31"/>
  <c r="H2040" i="31"/>
  <c r="H2042" i="31"/>
  <c r="H2043" i="31"/>
  <c r="H2002" i="31"/>
  <c r="H2091" i="31" l="1"/>
  <c r="C2325" i="24" s="1"/>
  <c r="H2094" i="31"/>
  <c r="C2326" i="24" s="1"/>
  <c r="H2106" i="31"/>
  <c r="C2328" i="24" s="1"/>
  <c r="H2097" i="31"/>
  <c r="C2327" i="24" s="1"/>
  <c r="H2046" i="31"/>
  <c r="C2318" i="24" s="1"/>
  <c r="H2054" i="31"/>
  <c r="C2320" i="24" s="1"/>
  <c r="H2049" i="31"/>
  <c r="C2319" i="24" s="1"/>
  <c r="H2086" i="31"/>
  <c r="C2322" i="24" s="1"/>
  <c r="H2068" i="31"/>
  <c r="H2001" i="31"/>
  <c r="C2311" i="24" s="1"/>
  <c r="H2041" i="31"/>
  <c r="C2315" i="24" s="1"/>
  <c r="H2004" i="31"/>
  <c r="C2312" i="24" s="1"/>
  <c r="H2009" i="31"/>
  <c r="C2313" i="24" s="1"/>
  <c r="H2023" i="31"/>
  <c r="A2307" i="24"/>
  <c r="A2306" i="24"/>
  <c r="A2305" i="24"/>
  <c r="A2304" i="24"/>
  <c r="A2303" i="24"/>
  <c r="A2302" i="24"/>
  <c r="B2307" i="24"/>
  <c r="B2306" i="24"/>
  <c r="B2305" i="24"/>
  <c r="B2304" i="24"/>
  <c r="B2303" i="24"/>
  <c r="B2302" i="24"/>
  <c r="H1981" i="31"/>
  <c r="H1983" i="31"/>
  <c r="H1984" i="31"/>
  <c r="H1986" i="31"/>
  <c r="H1987" i="31"/>
  <c r="H1988" i="31"/>
  <c r="H1989" i="31"/>
  <c r="H1990" i="31"/>
  <c r="H1991" i="31"/>
  <c r="H1992" i="31"/>
  <c r="H1993" i="31"/>
  <c r="H1994" i="31"/>
  <c r="H1995" i="31"/>
  <c r="H1997" i="31"/>
  <c r="H1980" i="31"/>
  <c r="A2301" i="24"/>
  <c r="A2300" i="24"/>
  <c r="A2299" i="24"/>
  <c r="A2298" i="24"/>
  <c r="A2297" i="24"/>
  <c r="A2296" i="24"/>
  <c r="B2301" i="24"/>
  <c r="B2300" i="24"/>
  <c r="B2299" i="24"/>
  <c r="B2298" i="24"/>
  <c r="B2297" i="24"/>
  <c r="B2296" i="24"/>
  <c r="H1960" i="31"/>
  <c r="H1962" i="31"/>
  <c r="H1963" i="31"/>
  <c r="H1965" i="31"/>
  <c r="H1966" i="31"/>
  <c r="H1967" i="31"/>
  <c r="H1968" i="31"/>
  <c r="H1969" i="31"/>
  <c r="H1970" i="31"/>
  <c r="H1971" i="31"/>
  <c r="H1972" i="31"/>
  <c r="H1973" i="31"/>
  <c r="H1974" i="31"/>
  <c r="H1976" i="31"/>
  <c r="H1959" i="31"/>
  <c r="A2295" i="24"/>
  <c r="A2294" i="24"/>
  <c r="A2293" i="24"/>
  <c r="A2292" i="24"/>
  <c r="A2291" i="24"/>
  <c r="A2290" i="24"/>
  <c r="B2295" i="24"/>
  <c r="B2294" i="24"/>
  <c r="B2293" i="24"/>
  <c r="B2292" i="24"/>
  <c r="B2291" i="24"/>
  <c r="B2290" i="24"/>
  <c r="H1941" i="31"/>
  <c r="H1943" i="31"/>
  <c r="H1944" i="31"/>
  <c r="H1946" i="31"/>
  <c r="H1947" i="31"/>
  <c r="H1948" i="31"/>
  <c r="H1949" i="31"/>
  <c r="H1950" i="31"/>
  <c r="H1951" i="31"/>
  <c r="H1952" i="31"/>
  <c r="H1953" i="31"/>
  <c r="H1955" i="31"/>
  <c r="H1940" i="31"/>
  <c r="A2289" i="24"/>
  <c r="A2288" i="24"/>
  <c r="A2287" i="24"/>
  <c r="A2286" i="24"/>
  <c r="A2285" i="24"/>
  <c r="A2284" i="24"/>
  <c r="B2289" i="24"/>
  <c r="B2288" i="24"/>
  <c r="B2287" i="24"/>
  <c r="B2286" i="24"/>
  <c r="B2285" i="24"/>
  <c r="B2284" i="24"/>
  <c r="H1921" i="31"/>
  <c r="H1923" i="31"/>
  <c r="H1924" i="31"/>
  <c r="H1926" i="31"/>
  <c r="H1927" i="31"/>
  <c r="H1928" i="31"/>
  <c r="H1929" i="31"/>
  <c r="H1930" i="31"/>
  <c r="H1931" i="31"/>
  <c r="H1932" i="31"/>
  <c r="H1933" i="31"/>
  <c r="H1934" i="31"/>
  <c r="H1936" i="31"/>
  <c r="H1920" i="31"/>
  <c r="A2283" i="24"/>
  <c r="A2282" i="24"/>
  <c r="A2281" i="24"/>
  <c r="A2280" i="24"/>
  <c r="A2279" i="24"/>
  <c r="A2278" i="24"/>
  <c r="A2277" i="24"/>
  <c r="B2283" i="24"/>
  <c r="B2282" i="24"/>
  <c r="B2281" i="24"/>
  <c r="B2280" i="24"/>
  <c r="B2279" i="24"/>
  <c r="B2278" i="24"/>
  <c r="B2277" i="24"/>
  <c r="H1881" i="31"/>
  <c r="H1883" i="31"/>
  <c r="H1884" i="31"/>
  <c r="H1885" i="31"/>
  <c r="H1886" i="31"/>
  <c r="H1887" i="31"/>
  <c r="H1889" i="31"/>
  <c r="H1890" i="31"/>
  <c r="H1891" i="31"/>
  <c r="H1892" i="31"/>
  <c r="H1893" i="31"/>
  <c r="H1894" i="31"/>
  <c r="H1895" i="31"/>
  <c r="H1896" i="31"/>
  <c r="H1897" i="31"/>
  <c r="H1898" i="31"/>
  <c r="H1899" i="31"/>
  <c r="H1900" i="31"/>
  <c r="H1901" i="31"/>
  <c r="H1903" i="31"/>
  <c r="H1904" i="31"/>
  <c r="H1905" i="31"/>
  <c r="H1906" i="31"/>
  <c r="H1907" i="31"/>
  <c r="H1908" i="31"/>
  <c r="H1909" i="31"/>
  <c r="H1910" i="31"/>
  <c r="H1911" i="31"/>
  <c r="H1913" i="31"/>
  <c r="H1914" i="31"/>
  <c r="H1915" i="31"/>
  <c r="H1916" i="31"/>
  <c r="H1880" i="31"/>
  <c r="H2090" i="31" l="1"/>
  <c r="H2045" i="31"/>
  <c r="C2321" i="24"/>
  <c r="C2314" i="24"/>
  <c r="H2000" i="31"/>
  <c r="H1979" i="31"/>
  <c r="C2304" i="24" s="1"/>
  <c r="H1982" i="31"/>
  <c r="C2305" i="24" s="1"/>
  <c r="H1985" i="31"/>
  <c r="C2306" i="24" s="1"/>
  <c r="H1996" i="31"/>
  <c r="C2307" i="24" s="1"/>
  <c r="H1958" i="31"/>
  <c r="C2298" i="24" s="1"/>
  <c r="H1975" i="31"/>
  <c r="C2301" i="24" s="1"/>
  <c r="H1961" i="31"/>
  <c r="C2299" i="24" s="1"/>
  <c r="H1964" i="31"/>
  <c r="C2300" i="24" s="1"/>
  <c r="H1942" i="31"/>
  <c r="C2293" i="24" s="1"/>
  <c r="H1939" i="31"/>
  <c r="C2292" i="24" s="1"/>
  <c r="H1945" i="31"/>
  <c r="C2294" i="24" s="1"/>
  <c r="H1954" i="31"/>
  <c r="C2295" i="24" s="1"/>
  <c r="H1919" i="31"/>
  <c r="C2286" i="24" s="1"/>
  <c r="H1922" i="31"/>
  <c r="C2287" i="24" s="1"/>
  <c r="H1925" i="31"/>
  <c r="C2288" i="24" s="1"/>
  <c r="H1935" i="31"/>
  <c r="C2289" i="24" s="1"/>
  <c r="H1879" i="31"/>
  <c r="C2279" i="24" s="1"/>
  <c r="H1888" i="31"/>
  <c r="C2281" i="24" s="1"/>
  <c r="H1912" i="31"/>
  <c r="C2283" i="24" s="1"/>
  <c r="H1902" i="31"/>
  <c r="C2282" i="24" s="1"/>
  <c r="H1882" i="31"/>
  <c r="C2280" i="24" s="1"/>
  <c r="A2276" i="24"/>
  <c r="A2275" i="24"/>
  <c r="A2274" i="24"/>
  <c r="A2273" i="24"/>
  <c r="A2272" i="24"/>
  <c r="A2271" i="24"/>
  <c r="A2270" i="24"/>
  <c r="B2276" i="24"/>
  <c r="B2275" i="24"/>
  <c r="B2274" i="24"/>
  <c r="B2273" i="24"/>
  <c r="B2272" i="24"/>
  <c r="B2271" i="24"/>
  <c r="B2270" i="24"/>
  <c r="H1841" i="31"/>
  <c r="H1843" i="31"/>
  <c r="H1844" i="31"/>
  <c r="H1845" i="31"/>
  <c r="H1846" i="31"/>
  <c r="H1847" i="31"/>
  <c r="H1849" i="31"/>
  <c r="H1850" i="31"/>
  <c r="H1851" i="31"/>
  <c r="H1852" i="31"/>
  <c r="H1853" i="31"/>
  <c r="H1854" i="31"/>
  <c r="H1855" i="31"/>
  <c r="H1856" i="31"/>
  <c r="H1857" i="31"/>
  <c r="H1858" i="31"/>
  <c r="H1859" i="31"/>
  <c r="H1860" i="31"/>
  <c r="H1861" i="31"/>
  <c r="H1863" i="31"/>
  <c r="H1864" i="31"/>
  <c r="H1865" i="31"/>
  <c r="H1866" i="31"/>
  <c r="H1867" i="31"/>
  <c r="H1868" i="31"/>
  <c r="H1869" i="31"/>
  <c r="H1870" i="31"/>
  <c r="H1871" i="31"/>
  <c r="H1873" i="31"/>
  <c r="H1874" i="31"/>
  <c r="H1875" i="31"/>
  <c r="H1876" i="31"/>
  <c r="H1840" i="31"/>
  <c r="H2089" i="31" l="1"/>
  <c r="C2323" i="24" s="1"/>
  <c r="C2317" i="24"/>
  <c r="H2044" i="31"/>
  <c r="C2316" i="24" s="1"/>
  <c r="C2310" i="24"/>
  <c r="H1999" i="31"/>
  <c r="C2324" i="24"/>
  <c r="H1978" i="31"/>
  <c r="H1957" i="31"/>
  <c r="H1938" i="31"/>
  <c r="H1918" i="31"/>
  <c r="H1917" i="31" s="1"/>
  <c r="H1878" i="31"/>
  <c r="H1839" i="31"/>
  <c r="C2272" i="24" s="1"/>
  <c r="H1842" i="31"/>
  <c r="C2273" i="24" s="1"/>
  <c r="H1848" i="31"/>
  <c r="C2274" i="24" s="1"/>
  <c r="H1872" i="31"/>
  <c r="C2276" i="24" s="1"/>
  <c r="H1862" i="31"/>
  <c r="C2275" i="24" s="1"/>
  <c r="A2269" i="24"/>
  <c r="A2268" i="24"/>
  <c r="A2267" i="24"/>
  <c r="A2266" i="24"/>
  <c r="A2265" i="24"/>
  <c r="A2264" i="24"/>
  <c r="A2263" i="24"/>
  <c r="A2262" i="24"/>
  <c r="B2269" i="24"/>
  <c r="B2268" i="24"/>
  <c r="B2267" i="24"/>
  <c r="B2266" i="24"/>
  <c r="B2265" i="24"/>
  <c r="B2264" i="24"/>
  <c r="B2263" i="24"/>
  <c r="B2262" i="24"/>
  <c r="H1787" i="31"/>
  <c r="H1789" i="31"/>
  <c r="H1790" i="31"/>
  <c r="H1791" i="31"/>
  <c r="H1792" i="31"/>
  <c r="H1793" i="31"/>
  <c r="H1795" i="31"/>
  <c r="H1796" i="31"/>
  <c r="H1797" i="31"/>
  <c r="H1798" i="31"/>
  <c r="H1799" i="31"/>
  <c r="H1800" i="31"/>
  <c r="H1801" i="31"/>
  <c r="H1802" i="31"/>
  <c r="H1803" i="31"/>
  <c r="H1804" i="31"/>
  <c r="H1805" i="31"/>
  <c r="H1806" i="31"/>
  <c r="H1807" i="31"/>
  <c r="H1808" i="31"/>
  <c r="H1809" i="31"/>
  <c r="H1811" i="31"/>
  <c r="H1812" i="31"/>
  <c r="H1813" i="31"/>
  <c r="H1814" i="31"/>
  <c r="H1815" i="31"/>
  <c r="H1816" i="31"/>
  <c r="H1817" i="31"/>
  <c r="H1818" i="31"/>
  <c r="H1819" i="31"/>
  <c r="H1820" i="31"/>
  <c r="H1821" i="31"/>
  <c r="H1822" i="31"/>
  <c r="H1823" i="31"/>
  <c r="H1824" i="31"/>
  <c r="H1825" i="31"/>
  <c r="H1826" i="31"/>
  <c r="H1827" i="31"/>
  <c r="H1828" i="31"/>
  <c r="H1829" i="31"/>
  <c r="H1830" i="31"/>
  <c r="H1831" i="31"/>
  <c r="H1833" i="31"/>
  <c r="H1834" i="31"/>
  <c r="H1835" i="31"/>
  <c r="H1836" i="31"/>
  <c r="H1786" i="31"/>
  <c r="A2261" i="24"/>
  <c r="A2260" i="24"/>
  <c r="A2259" i="24"/>
  <c r="A2258" i="24"/>
  <c r="A2257" i="24"/>
  <c r="A2256" i="24"/>
  <c r="A2255" i="24"/>
  <c r="A2254" i="24"/>
  <c r="B2261" i="24"/>
  <c r="B2260" i="24"/>
  <c r="B2259" i="24"/>
  <c r="B2258" i="24"/>
  <c r="B2257" i="24"/>
  <c r="B2256" i="24"/>
  <c r="B2255" i="24"/>
  <c r="B2254" i="24"/>
  <c r="H1718" i="31"/>
  <c r="H1719" i="31"/>
  <c r="H1720" i="31"/>
  <c r="H1722" i="31"/>
  <c r="H1723" i="31"/>
  <c r="H1725" i="31"/>
  <c r="H1726" i="31"/>
  <c r="H1727" i="31"/>
  <c r="H1728" i="31"/>
  <c r="H1729" i="31"/>
  <c r="H1730" i="31"/>
  <c r="H1731" i="31"/>
  <c r="H1732" i="31"/>
  <c r="H1733" i="31"/>
  <c r="H1734" i="31"/>
  <c r="H1735" i="31"/>
  <c r="H1736" i="31"/>
  <c r="H1737" i="31"/>
  <c r="H1738" i="31"/>
  <c r="H1739" i="31"/>
  <c r="H1740" i="31"/>
  <c r="H1741" i="31"/>
  <c r="H1742" i="31"/>
  <c r="H1743" i="31"/>
  <c r="H1744" i="31"/>
  <c r="H1746" i="31"/>
  <c r="H1747" i="31"/>
  <c r="H1748" i="31"/>
  <c r="H1749" i="31"/>
  <c r="H1750" i="31"/>
  <c r="H1751" i="31"/>
  <c r="H1752" i="31"/>
  <c r="H1753" i="31"/>
  <c r="H1754" i="31"/>
  <c r="H1755" i="31"/>
  <c r="H1756" i="31"/>
  <c r="H1757" i="31"/>
  <c r="H1758" i="31"/>
  <c r="H1759" i="31"/>
  <c r="H1760" i="31"/>
  <c r="H1761" i="31"/>
  <c r="H1762" i="31"/>
  <c r="H1763" i="31"/>
  <c r="H1764" i="31"/>
  <c r="H1765" i="31"/>
  <c r="H1766" i="31"/>
  <c r="H1767" i="31"/>
  <c r="H1768" i="31"/>
  <c r="H1769" i="31"/>
  <c r="H1770" i="31"/>
  <c r="H1771" i="31"/>
  <c r="H1772" i="31"/>
  <c r="H1773" i="31"/>
  <c r="H1774" i="31"/>
  <c r="H1775" i="31"/>
  <c r="H1776" i="31"/>
  <c r="H1777" i="31"/>
  <c r="H1778" i="31"/>
  <c r="H1780" i="31"/>
  <c r="H1781" i="31"/>
  <c r="H1717" i="31"/>
  <c r="A2252" i="24"/>
  <c r="A2251" i="24"/>
  <c r="A2250" i="24"/>
  <c r="A2249" i="24"/>
  <c r="A2248" i="24"/>
  <c r="B2252" i="24"/>
  <c r="B2251" i="24"/>
  <c r="B2250" i="24"/>
  <c r="B2249" i="24"/>
  <c r="B2248" i="24"/>
  <c r="H1611" i="31"/>
  <c r="H1612" i="31"/>
  <c r="H1613" i="31"/>
  <c r="H1614" i="31"/>
  <c r="H1615" i="31"/>
  <c r="H1616" i="31"/>
  <c r="H1617" i="31"/>
  <c r="H1618" i="31"/>
  <c r="H1619" i="31"/>
  <c r="H1620" i="31"/>
  <c r="H1621" i="31"/>
  <c r="H1622" i="31"/>
  <c r="H1623" i="31"/>
  <c r="H1624" i="31"/>
  <c r="H1625" i="31"/>
  <c r="H1626" i="31"/>
  <c r="H1627" i="31"/>
  <c r="H1628" i="31"/>
  <c r="H1629" i="31"/>
  <c r="H1630" i="31"/>
  <c r="H1631" i="31"/>
  <c r="H1633" i="31"/>
  <c r="H1634" i="31"/>
  <c r="H1635" i="31"/>
  <c r="H1636" i="31"/>
  <c r="H1637" i="31"/>
  <c r="H1638" i="31"/>
  <c r="H1639" i="31"/>
  <c r="H1640" i="31"/>
  <c r="H1641" i="31"/>
  <c r="H1642" i="31"/>
  <c r="H1643" i="31"/>
  <c r="H1644" i="31"/>
  <c r="H1645" i="31"/>
  <c r="H1646" i="31"/>
  <c r="H1647" i="31"/>
  <c r="H1648" i="31"/>
  <c r="H1649" i="31"/>
  <c r="H1650" i="31"/>
  <c r="H1651" i="31"/>
  <c r="H1652" i="31"/>
  <c r="H1653" i="31"/>
  <c r="H1654" i="31"/>
  <c r="H1655" i="31"/>
  <c r="H1656" i="31"/>
  <c r="H1657" i="31"/>
  <c r="H1658" i="31"/>
  <c r="H1659" i="31"/>
  <c r="H1660" i="31"/>
  <c r="H1661" i="31"/>
  <c r="H1662" i="31"/>
  <c r="H1663" i="31"/>
  <c r="H1664" i="31"/>
  <c r="H1665" i="31"/>
  <c r="H1666" i="31"/>
  <c r="H1667" i="31"/>
  <c r="H1668" i="31"/>
  <c r="H1669" i="31"/>
  <c r="H1670" i="31"/>
  <c r="H1671" i="31"/>
  <c r="H1672" i="31"/>
  <c r="H1673" i="31"/>
  <c r="H1674" i="31"/>
  <c r="H1675" i="31"/>
  <c r="H1676" i="31"/>
  <c r="H1677" i="31"/>
  <c r="H1678" i="31"/>
  <c r="H1679" i="31"/>
  <c r="H1680" i="31"/>
  <c r="H1681" i="31"/>
  <c r="H1682" i="31"/>
  <c r="H1683" i="31"/>
  <c r="H1684" i="31"/>
  <c r="H1685" i="31"/>
  <c r="H1686" i="31"/>
  <c r="H1687" i="31"/>
  <c r="H1688" i="31"/>
  <c r="H1689" i="31"/>
  <c r="H1690" i="31"/>
  <c r="H1691" i="31"/>
  <c r="H1692" i="31"/>
  <c r="H1693" i="31"/>
  <c r="H1694" i="31"/>
  <c r="H1695" i="31"/>
  <c r="H1696" i="31"/>
  <c r="H1700" i="31"/>
  <c r="H1701" i="31"/>
  <c r="H1702" i="31"/>
  <c r="H1703" i="31"/>
  <c r="H1704" i="31"/>
  <c r="H1705" i="31"/>
  <c r="H1706" i="31"/>
  <c r="H1707" i="31"/>
  <c r="H1709" i="31"/>
  <c r="H1710" i="31"/>
  <c r="H1711" i="31"/>
  <c r="H1610" i="31"/>
  <c r="A2247" i="24"/>
  <c r="A2246" i="24"/>
  <c r="A2245" i="24"/>
  <c r="A2244" i="24"/>
  <c r="A2242" i="24"/>
  <c r="A2241" i="24"/>
  <c r="A2240" i="24"/>
  <c r="B2247" i="24"/>
  <c r="B2246" i="24"/>
  <c r="B2245" i="24"/>
  <c r="B2244" i="24"/>
  <c r="B2242" i="24"/>
  <c r="B2241" i="24"/>
  <c r="B2240" i="24"/>
  <c r="H1584" i="31"/>
  <c r="H1585" i="31"/>
  <c r="H1586" i="31"/>
  <c r="H1587" i="31"/>
  <c r="H1588" i="31"/>
  <c r="H1591" i="31"/>
  <c r="H1592" i="31"/>
  <c r="H1593" i="31"/>
  <c r="H1594" i="31"/>
  <c r="H1595" i="31"/>
  <c r="H1596" i="31"/>
  <c r="H1597" i="31"/>
  <c r="H1598" i="31"/>
  <c r="H1599" i="31"/>
  <c r="H1600" i="31"/>
  <c r="H1601" i="31"/>
  <c r="H1602" i="31"/>
  <c r="H1603" i="31"/>
  <c r="H1606" i="31"/>
  <c r="H1607" i="31"/>
  <c r="H1582" i="31"/>
  <c r="H1581" i="31" s="1"/>
  <c r="A2239" i="24"/>
  <c r="A2238" i="24"/>
  <c r="A2237" i="24"/>
  <c r="A2236" i="24"/>
  <c r="A2235" i="24"/>
  <c r="B2239" i="24"/>
  <c r="B2238" i="24"/>
  <c r="B2237" i="24"/>
  <c r="B2236" i="24"/>
  <c r="B2235" i="24"/>
  <c r="H1561" i="31"/>
  <c r="H1562" i="31"/>
  <c r="H1563" i="31"/>
  <c r="H1564" i="31"/>
  <c r="H1565" i="31"/>
  <c r="H1567" i="31"/>
  <c r="H1568" i="31"/>
  <c r="H1569" i="31"/>
  <c r="H1570" i="31"/>
  <c r="H1571" i="31"/>
  <c r="H1572" i="31"/>
  <c r="H1573" i="31"/>
  <c r="H1575" i="31"/>
  <c r="H1576" i="31"/>
  <c r="H1577" i="31"/>
  <c r="H1578" i="31"/>
  <c r="H1560" i="31"/>
  <c r="C2278" i="24" l="1"/>
  <c r="H1877" i="31"/>
  <c r="C2277" i="24" s="1"/>
  <c r="C2303" i="24"/>
  <c r="H1977" i="31"/>
  <c r="C2302" i="24" s="1"/>
  <c r="H1956" i="31"/>
  <c r="C2296" i="24" s="1"/>
  <c r="C2291" i="24"/>
  <c r="H1937" i="31"/>
  <c r="C2290" i="24" s="1"/>
  <c r="H1583" i="31"/>
  <c r="C2243" i="24" s="1"/>
  <c r="C2309" i="24"/>
  <c r="H1998" i="31"/>
  <c r="C2308" i="24" s="1"/>
  <c r="H1785" i="31"/>
  <c r="C2265" i="24" s="1"/>
  <c r="C2297" i="24"/>
  <c r="C2284" i="24"/>
  <c r="C2285" i="24"/>
  <c r="H1838" i="31"/>
  <c r="H1794" i="31"/>
  <c r="C2267" i="24" s="1"/>
  <c r="H1832" i="31"/>
  <c r="C2269" i="24" s="1"/>
  <c r="H1788" i="31"/>
  <c r="C2266" i="24" s="1"/>
  <c r="H1810" i="31"/>
  <c r="C2268" i="24" s="1"/>
  <c r="H1721" i="31"/>
  <c r="C2258" i="24" s="1"/>
  <c r="H1716" i="31"/>
  <c r="H1745" i="31"/>
  <c r="C2260" i="24" s="1"/>
  <c r="H1724" i="31"/>
  <c r="C2259" i="24" s="1"/>
  <c r="H1779" i="31"/>
  <c r="C2261" i="24" s="1"/>
  <c r="H1708" i="31"/>
  <c r="C2252" i="24" s="1"/>
  <c r="H1632" i="31"/>
  <c r="C2250" i="24" s="1"/>
  <c r="H1699" i="31"/>
  <c r="C2251" i="24" s="1"/>
  <c r="H1609" i="31"/>
  <c r="C2249" i="24" s="1"/>
  <c r="H1605" i="31"/>
  <c r="H1590" i="31"/>
  <c r="H1566" i="31"/>
  <c r="C2238" i="24" s="1"/>
  <c r="H1574" i="31"/>
  <c r="C2239" i="24" s="1"/>
  <c r="H1559" i="31"/>
  <c r="C2237" i="24" s="1"/>
  <c r="C2271" i="24" l="1"/>
  <c r="H1837" i="31"/>
  <c r="C2270" i="24" s="1"/>
  <c r="H1580" i="31"/>
  <c r="C2241" i="24" s="1"/>
  <c r="H1784" i="31"/>
  <c r="H1783" i="31" s="1"/>
  <c r="H1715" i="31"/>
  <c r="H1714" i="31" s="1"/>
  <c r="C2257" i="24"/>
  <c r="H1608" i="31"/>
  <c r="C2248" i="24" s="1"/>
  <c r="C2242" i="24"/>
  <c r="H1589" i="31"/>
  <c r="C2245" i="24"/>
  <c r="H1604" i="31"/>
  <c r="C2246" i="24" s="1"/>
  <c r="C2247" i="24"/>
  <c r="H1558" i="31"/>
  <c r="H1782" i="31" l="1"/>
  <c r="C2262" i="24" s="1"/>
  <c r="C2263" i="24"/>
  <c r="C2264" i="24"/>
  <c r="C2256" i="24"/>
  <c r="C2236" i="24"/>
  <c r="C2244" i="24"/>
  <c r="H1579" i="31"/>
  <c r="C2240" i="24" s="1"/>
  <c r="C2255" i="24" l="1"/>
  <c r="H1713" i="31"/>
  <c r="C2254" i="24" s="1"/>
  <c r="H1557" i="31"/>
  <c r="C2235" i="24" s="1"/>
  <c r="A2233" i="24" l="1"/>
  <c r="A2232" i="24"/>
  <c r="A2231" i="24"/>
  <c r="A2230" i="24"/>
  <c r="A2229" i="24"/>
  <c r="A2228" i="24"/>
  <c r="A2227" i="24"/>
  <c r="A2226" i="24"/>
  <c r="A2225" i="24"/>
  <c r="A2224" i="24"/>
  <c r="A2223" i="24"/>
  <c r="A2222" i="24"/>
  <c r="A2221" i="24"/>
  <c r="A2220" i="24"/>
  <c r="A2219" i="24"/>
  <c r="A2218" i="24"/>
  <c r="A2217" i="24"/>
  <c r="A2216" i="24"/>
  <c r="A2215" i="24"/>
  <c r="A2214" i="24"/>
  <c r="A2213" i="24"/>
  <c r="B2233" i="24"/>
  <c r="B2232" i="24"/>
  <c r="B2231" i="24"/>
  <c r="B2230" i="24"/>
  <c r="B2229" i="24"/>
  <c r="B2228" i="24"/>
  <c r="B2227" i="24"/>
  <c r="B2226" i="24"/>
  <c r="B2225" i="24"/>
  <c r="B2224" i="24"/>
  <c r="B2223" i="24"/>
  <c r="B2222" i="24"/>
  <c r="B2221" i="24"/>
  <c r="B2220" i="24"/>
  <c r="B2219" i="24"/>
  <c r="B2218" i="24"/>
  <c r="B2217" i="24"/>
  <c r="B2216" i="24"/>
  <c r="B2215" i="24"/>
  <c r="B2214" i="24"/>
  <c r="B2213" i="24"/>
  <c r="H1500" i="31"/>
  <c r="H1502" i="31"/>
  <c r="H1503" i="31"/>
  <c r="H1506" i="31"/>
  <c r="H1507" i="31"/>
  <c r="H1508" i="31"/>
  <c r="H1510" i="31"/>
  <c r="H1509" i="31" s="1"/>
  <c r="C2219" i="24" s="1"/>
  <c r="H1512" i="31"/>
  <c r="H1513" i="31"/>
  <c r="H1515" i="31"/>
  <c r="H1516" i="31"/>
  <c r="H1517" i="31"/>
  <c r="H1518" i="31"/>
  <c r="H1519" i="31"/>
  <c r="H1521" i="31"/>
  <c r="H1522" i="31"/>
  <c r="H1523" i="31"/>
  <c r="H1525" i="31"/>
  <c r="H1524" i="31" s="1"/>
  <c r="C2223" i="24" s="1"/>
  <c r="H1528" i="31"/>
  <c r="H1529" i="31"/>
  <c r="H1530" i="31"/>
  <c r="H1532" i="31"/>
  <c r="H1533" i="31"/>
  <c r="H1536" i="31"/>
  <c r="H1535" i="31" s="1"/>
  <c r="C2228" i="24" s="1"/>
  <c r="H1538" i="31"/>
  <c r="H1539" i="31"/>
  <c r="H1541" i="31"/>
  <c r="H1542" i="31"/>
  <c r="H1543" i="31"/>
  <c r="H1544" i="31"/>
  <c r="H1545" i="31"/>
  <c r="H1546" i="31"/>
  <c r="H1547" i="31"/>
  <c r="H1548" i="31"/>
  <c r="H1549" i="31"/>
  <c r="H1550" i="31"/>
  <c r="H1552" i="31"/>
  <c r="H1551" i="31" s="1"/>
  <c r="C2231" i="24" s="1"/>
  <c r="H1555" i="31"/>
  <c r="H1554" i="31" s="1"/>
  <c r="H1553" i="31" s="1"/>
  <c r="C2232" i="24" s="1"/>
  <c r="H1499" i="31"/>
  <c r="A2212" i="24"/>
  <c r="A2211" i="24"/>
  <c r="A2210" i="24"/>
  <c r="A2209" i="24"/>
  <c r="A2208" i="24"/>
  <c r="A2207" i="24"/>
  <c r="A2206" i="24"/>
  <c r="A2205" i="24"/>
  <c r="A2204" i="24"/>
  <c r="A2203" i="24"/>
  <c r="A2202" i="24"/>
  <c r="A2201" i="24"/>
  <c r="A2200" i="24"/>
  <c r="A2199" i="24"/>
  <c r="A2198" i="24"/>
  <c r="A2197" i="24"/>
  <c r="A2196" i="24"/>
  <c r="A2195" i="24"/>
  <c r="A2194" i="24"/>
  <c r="A2193" i="24"/>
  <c r="A2192" i="24"/>
  <c r="B2212" i="24"/>
  <c r="B2211" i="24"/>
  <c r="B2210" i="24"/>
  <c r="B2209" i="24"/>
  <c r="B2208" i="24"/>
  <c r="B2207" i="24"/>
  <c r="B2206" i="24"/>
  <c r="B2205" i="24"/>
  <c r="B2204" i="24"/>
  <c r="B2203" i="24"/>
  <c r="B2202" i="24"/>
  <c r="B2201" i="24"/>
  <c r="B2200" i="24"/>
  <c r="B2199" i="24"/>
  <c r="B2198" i="24"/>
  <c r="B2197" i="24"/>
  <c r="B2196" i="24"/>
  <c r="B2195" i="24"/>
  <c r="B2194" i="24"/>
  <c r="B2193" i="24"/>
  <c r="B2192" i="24"/>
  <c r="H1443" i="31"/>
  <c r="H1445" i="31"/>
  <c r="H1446" i="31"/>
  <c r="H1449" i="31"/>
  <c r="H1450" i="31"/>
  <c r="H1452" i="31"/>
  <c r="H1451" i="31" s="1"/>
  <c r="C2198" i="24" s="1"/>
  <c r="H1454" i="31"/>
  <c r="H1455" i="31"/>
  <c r="H1457" i="31"/>
  <c r="H1458" i="31"/>
  <c r="H1459" i="31"/>
  <c r="H1460" i="31"/>
  <c r="H1461" i="31"/>
  <c r="H1463" i="31"/>
  <c r="H1464" i="31"/>
  <c r="H1466" i="31"/>
  <c r="H1465" i="31" s="1"/>
  <c r="C2202" i="24" s="1"/>
  <c r="H1469" i="31"/>
  <c r="H1470" i="31"/>
  <c r="H1472" i="31"/>
  <c r="H1473" i="31"/>
  <c r="H1476" i="31"/>
  <c r="H1475" i="31" s="1"/>
  <c r="C2207" i="24" s="1"/>
  <c r="H1478" i="31"/>
  <c r="H1479" i="31"/>
  <c r="H1481" i="31"/>
  <c r="H1482" i="31"/>
  <c r="H1483" i="31"/>
  <c r="H1484" i="31"/>
  <c r="H1485" i="31"/>
  <c r="H1486" i="31"/>
  <c r="H1487" i="31"/>
  <c r="H1488" i="31"/>
  <c r="H1489" i="31"/>
  <c r="H1490" i="31"/>
  <c r="H1492" i="31"/>
  <c r="H1491" i="31" s="1"/>
  <c r="C2210" i="24" s="1"/>
  <c r="H1495" i="31"/>
  <c r="H1494" i="31" s="1"/>
  <c r="H1493" i="31" s="1"/>
  <c r="C2211" i="24" s="1"/>
  <c r="H1442" i="31"/>
  <c r="A2172" i="24"/>
  <c r="B2172" i="24"/>
  <c r="A2155" i="24"/>
  <c r="B2155" i="24"/>
  <c r="A2154" i="24"/>
  <c r="A2153" i="24"/>
  <c r="A2152" i="24"/>
  <c r="A2151" i="24"/>
  <c r="A2150" i="24"/>
  <c r="A2149" i="24"/>
  <c r="A2148" i="24"/>
  <c r="A2147" i="24"/>
  <c r="A2146" i="24"/>
  <c r="A2145" i="24"/>
  <c r="A2144" i="24"/>
  <c r="A2143" i="24"/>
  <c r="A2142" i="24"/>
  <c r="A2141" i="24"/>
  <c r="A2140" i="24"/>
  <c r="B2154" i="24"/>
  <c r="B2153" i="24"/>
  <c r="B2152" i="24"/>
  <c r="B2151" i="24"/>
  <c r="B2150" i="24"/>
  <c r="B2149" i="24"/>
  <c r="B2148" i="24"/>
  <c r="B2147" i="24"/>
  <c r="B2146" i="24"/>
  <c r="B2145" i="24"/>
  <c r="B2144" i="24"/>
  <c r="B2143" i="24"/>
  <c r="B2142" i="24"/>
  <c r="B2141" i="24"/>
  <c r="B2140" i="24"/>
  <c r="C2233" i="24" l="1"/>
  <c r="H1537" i="31"/>
  <c r="C2229" i="24" s="1"/>
  <c r="H1498" i="31"/>
  <c r="C2215" i="24" s="1"/>
  <c r="H1540" i="31"/>
  <c r="C2230" i="24" s="1"/>
  <c r="H1527" i="31"/>
  <c r="C2225" i="24" s="1"/>
  <c r="H1511" i="31"/>
  <c r="C2220" i="24" s="1"/>
  <c r="H1505" i="31"/>
  <c r="C2218" i="24" s="1"/>
  <c r="H1520" i="31"/>
  <c r="C2222" i="24" s="1"/>
  <c r="H1531" i="31"/>
  <c r="C2226" i="24" s="1"/>
  <c r="H1514" i="31"/>
  <c r="C2221" i="24" s="1"/>
  <c r="H1501" i="31"/>
  <c r="C2216" i="24" s="1"/>
  <c r="H1444" i="31"/>
  <c r="C2195" i="24" s="1"/>
  <c r="H1468" i="31"/>
  <c r="C2204" i="24" s="1"/>
  <c r="H1453" i="31"/>
  <c r="C2199" i="24" s="1"/>
  <c r="H1441" i="31"/>
  <c r="C2194" i="24" s="1"/>
  <c r="H1448" i="31"/>
  <c r="C2197" i="24" s="1"/>
  <c r="H1480" i="31"/>
  <c r="C2209" i="24" s="1"/>
  <c r="H1471" i="31"/>
  <c r="C2205" i="24" s="1"/>
  <c r="H1456" i="31"/>
  <c r="C2200" i="24" s="1"/>
  <c r="C2212" i="24"/>
  <c r="H1477" i="31"/>
  <c r="C2208" i="24" s="1"/>
  <c r="H1462" i="31"/>
  <c r="C2201" i="24" s="1"/>
  <c r="H1534" i="31" l="1"/>
  <c r="C2227" i="24" s="1"/>
  <c r="H1497" i="31"/>
  <c r="H1526" i="31"/>
  <c r="C2224" i="24" s="1"/>
  <c r="H1504" i="31"/>
  <c r="C2217" i="24" s="1"/>
  <c r="H1440" i="31"/>
  <c r="H1474" i="31"/>
  <c r="C2206" i="24" s="1"/>
  <c r="H1467" i="31"/>
  <c r="C2203" i="24" s="1"/>
  <c r="H1447" i="31"/>
  <c r="C2214" i="24" l="1"/>
  <c r="H1496" i="31"/>
  <c r="C2213" i="24" s="1"/>
  <c r="C2193" i="24"/>
  <c r="H1439" i="31"/>
  <c r="C2192" i="24" s="1"/>
  <c r="C2172" i="24"/>
  <c r="C2155" i="24"/>
  <c r="C2196" i="24"/>
  <c r="H1270" i="31" l="1"/>
  <c r="H1271" i="31"/>
  <c r="H1274" i="31"/>
  <c r="H1275" i="31"/>
  <c r="H1276" i="31"/>
  <c r="H1278" i="31"/>
  <c r="H1277" i="31" s="1"/>
  <c r="C2145" i="24" s="1"/>
  <c r="H1280" i="31"/>
  <c r="H1281" i="31"/>
  <c r="H1282" i="31"/>
  <c r="H1284" i="31"/>
  <c r="H1283" i="31" s="1"/>
  <c r="C2147" i="24" s="1"/>
  <c r="H1286" i="31"/>
  <c r="H1287" i="31"/>
  <c r="H1288" i="31"/>
  <c r="H1289" i="31"/>
  <c r="H1290" i="31"/>
  <c r="H1291" i="31"/>
  <c r="H1292" i="31"/>
  <c r="H1293" i="31"/>
  <c r="H1294" i="31"/>
  <c r="H1296" i="31"/>
  <c r="H1297" i="31"/>
  <c r="H1298" i="31"/>
  <c r="H1299" i="31"/>
  <c r="H1300" i="31"/>
  <c r="H1302" i="31"/>
  <c r="H1303" i="31"/>
  <c r="H1306" i="31"/>
  <c r="H1307" i="31"/>
  <c r="H1308" i="31"/>
  <c r="H1309" i="31"/>
  <c r="H1311" i="31"/>
  <c r="H1312" i="31"/>
  <c r="H1313" i="31"/>
  <c r="H1314" i="31"/>
  <c r="H1315" i="31"/>
  <c r="H1316" i="31"/>
  <c r="H1318" i="31"/>
  <c r="H1319" i="31"/>
  <c r="H1320" i="31"/>
  <c r="H1321" i="31"/>
  <c r="H1269" i="31"/>
  <c r="A2139" i="24"/>
  <c r="A2138" i="24"/>
  <c r="A2137" i="24"/>
  <c r="A2136" i="24"/>
  <c r="A2135" i="24"/>
  <c r="A2134" i="24"/>
  <c r="A2133" i="24"/>
  <c r="A2132" i="24"/>
  <c r="A2131" i="24"/>
  <c r="A2130" i="24"/>
  <c r="A2129" i="24"/>
  <c r="A2128" i="24"/>
  <c r="A2127" i="24"/>
  <c r="A2126" i="24"/>
  <c r="A2125" i="24"/>
  <c r="B2139" i="24"/>
  <c r="B2138" i="24"/>
  <c r="B2137" i="24"/>
  <c r="B2136" i="24"/>
  <c r="B2135" i="24"/>
  <c r="B2134" i="24"/>
  <c r="B2133" i="24"/>
  <c r="B2132" i="24"/>
  <c r="B2131" i="24"/>
  <c r="B2130" i="24"/>
  <c r="B2129" i="24"/>
  <c r="B2128" i="24"/>
  <c r="B2127" i="24"/>
  <c r="B2126" i="24"/>
  <c r="B2125" i="24"/>
  <c r="H1229" i="31"/>
  <c r="H1225" i="31"/>
  <c r="H1226" i="31"/>
  <c r="H1230" i="31"/>
  <c r="H1232" i="31"/>
  <c r="H1231" i="31" s="1"/>
  <c r="C2131" i="24" s="1"/>
  <c r="H1234" i="31"/>
  <c r="H1235" i="31"/>
  <c r="H1237" i="31"/>
  <c r="H1238" i="31"/>
  <c r="H1239" i="31"/>
  <c r="H1241" i="31"/>
  <c r="H1242" i="31"/>
  <c r="H1245" i="31"/>
  <c r="H1246" i="31"/>
  <c r="H1247" i="31"/>
  <c r="H1248" i="31"/>
  <c r="H1250" i="31"/>
  <c r="H1251" i="31"/>
  <c r="H1253" i="31"/>
  <c r="H1254" i="31"/>
  <c r="H1255" i="31"/>
  <c r="H1256" i="31"/>
  <c r="H1257" i="31"/>
  <c r="H1258" i="31"/>
  <c r="H1259" i="31"/>
  <c r="H1260" i="31"/>
  <c r="H1261" i="31"/>
  <c r="H1263" i="31"/>
  <c r="H1264" i="31"/>
  <c r="H1265" i="31"/>
  <c r="H1224" i="31"/>
  <c r="H1268" i="31" l="1"/>
  <c r="H1301" i="31"/>
  <c r="C2150" i="24" s="1"/>
  <c r="H1295" i="31"/>
  <c r="C2149" i="24" s="1"/>
  <c r="H1310" i="31"/>
  <c r="C2153" i="24" s="1"/>
  <c r="H1305" i="31"/>
  <c r="C2152" i="24" s="1"/>
  <c r="H1285" i="31"/>
  <c r="C2148" i="24" s="1"/>
  <c r="H1279" i="31"/>
  <c r="C2146" i="24" s="1"/>
  <c r="H1273" i="31"/>
  <c r="C2144" i="24" s="1"/>
  <c r="H1317" i="31"/>
  <c r="C2154" i="24" s="1"/>
  <c r="H1228" i="31"/>
  <c r="C2130" i="24" s="1"/>
  <c r="H1240" i="31"/>
  <c r="C2134" i="24" s="1"/>
  <c r="H1252" i="31"/>
  <c r="C2138" i="24" s="1"/>
  <c r="H1233" i="31"/>
  <c r="C2132" i="24" s="1"/>
  <c r="H1223" i="31"/>
  <c r="H1262" i="31"/>
  <c r="C2139" i="24" s="1"/>
  <c r="H1249" i="31"/>
  <c r="C2137" i="24" s="1"/>
  <c r="H1244" i="31"/>
  <c r="C2136" i="24" s="1"/>
  <c r="H1236" i="31"/>
  <c r="C2133" i="24" s="1"/>
  <c r="H1267" i="31" l="1"/>
  <c r="C2142" i="24"/>
  <c r="H1304" i="31"/>
  <c r="C2151" i="24" s="1"/>
  <c r="H1272" i="31"/>
  <c r="C2143" i="24" s="1"/>
  <c r="H1222" i="31"/>
  <c r="C2128" i="24"/>
  <c r="H1243" i="31"/>
  <c r="C2135" i="24" s="1"/>
  <c r="H1227" i="31"/>
  <c r="C2141" i="24" l="1"/>
  <c r="H1266" i="31"/>
  <c r="C2140" i="24" s="1"/>
  <c r="C2127" i="24"/>
  <c r="H1221" i="31"/>
  <c r="C2129" i="24"/>
  <c r="C2126" i="24" l="1"/>
  <c r="H1220" i="31"/>
  <c r="C2125" i="24" s="1"/>
  <c r="A2124" i="24"/>
  <c r="A2123" i="24"/>
  <c r="A2122" i="24"/>
  <c r="A2121" i="24"/>
  <c r="A2120" i="24"/>
  <c r="A2119" i="24"/>
  <c r="A2118" i="24"/>
  <c r="A2117" i="24"/>
  <c r="A2116" i="24"/>
  <c r="A2115" i="24"/>
  <c r="A2114" i="24"/>
  <c r="A2113" i="24"/>
  <c r="A2112" i="24"/>
  <c r="B2124" i="24"/>
  <c r="B2123" i="24"/>
  <c r="B2122" i="24"/>
  <c r="B2121" i="24"/>
  <c r="B2120" i="24"/>
  <c r="B2119" i="24"/>
  <c r="B2118" i="24"/>
  <c r="B2117" i="24"/>
  <c r="B2116" i="24"/>
  <c r="B2115" i="24"/>
  <c r="B2114" i="24"/>
  <c r="B2113" i="24"/>
  <c r="B2112" i="24"/>
  <c r="H1121" i="31"/>
  <c r="H1122" i="31"/>
  <c r="H1124" i="31"/>
  <c r="H1125" i="31"/>
  <c r="H1128" i="31"/>
  <c r="H1129" i="31"/>
  <c r="H1130" i="31"/>
  <c r="H1131" i="31"/>
  <c r="H1132" i="31"/>
  <c r="H1133" i="31"/>
  <c r="H1135" i="31"/>
  <c r="H1134" i="31" s="1"/>
  <c r="C2118" i="24" s="1"/>
  <c r="H1137" i="31"/>
  <c r="H1138" i="31"/>
  <c r="H1139" i="31"/>
  <c r="H1140" i="31"/>
  <c r="H1142" i="31"/>
  <c r="H1143" i="31"/>
  <c r="H1146" i="31"/>
  <c r="H1147" i="31"/>
  <c r="H1148" i="31"/>
  <c r="H1149" i="31"/>
  <c r="H1150" i="31"/>
  <c r="H1151" i="31"/>
  <c r="H1152" i="31"/>
  <c r="H1153" i="31"/>
  <c r="H1154" i="31"/>
  <c r="H1156" i="31"/>
  <c r="H1157" i="31"/>
  <c r="H1158" i="31"/>
  <c r="H1159" i="31"/>
  <c r="H1160" i="31"/>
  <c r="H1161" i="31"/>
  <c r="H1162" i="31"/>
  <c r="H1163" i="31"/>
  <c r="H1164" i="31"/>
  <c r="H1165" i="31"/>
  <c r="H1166" i="31"/>
  <c r="H1167" i="31"/>
  <c r="H1168" i="31"/>
  <c r="H1169" i="31"/>
  <c r="H1170" i="31"/>
  <c r="H1171" i="31"/>
  <c r="H1172" i="31"/>
  <c r="H1173" i="31"/>
  <c r="H1174" i="31"/>
  <c r="H1175" i="31"/>
  <c r="H1176" i="31"/>
  <c r="H1177" i="31"/>
  <c r="H1178" i="31"/>
  <c r="H1179" i="31"/>
  <c r="H1180" i="31"/>
  <c r="H1181" i="31"/>
  <c r="H1182" i="31"/>
  <c r="H1183" i="31"/>
  <c r="H1184" i="31"/>
  <c r="H1185" i="31"/>
  <c r="H1186" i="31"/>
  <c r="H1187" i="31"/>
  <c r="H1188" i="31"/>
  <c r="H1189" i="31"/>
  <c r="H1190" i="31"/>
  <c r="H1192" i="31"/>
  <c r="H1193" i="31"/>
  <c r="H1194" i="31"/>
  <c r="H1195" i="31"/>
  <c r="H1196" i="31"/>
  <c r="H1197" i="31"/>
  <c r="H1198" i="31"/>
  <c r="H1199" i="31"/>
  <c r="H1200" i="31"/>
  <c r="H1201" i="31"/>
  <c r="H1202" i="31"/>
  <c r="H1203" i="31"/>
  <c r="H1204" i="31"/>
  <c r="H1205" i="31"/>
  <c r="H1206" i="31"/>
  <c r="H1207" i="31"/>
  <c r="H1208" i="31"/>
  <c r="H1209" i="31"/>
  <c r="H1210" i="31"/>
  <c r="H1211" i="31"/>
  <c r="H1212" i="31"/>
  <c r="H1213" i="31"/>
  <c r="H1214" i="31"/>
  <c r="H1215" i="31"/>
  <c r="H1216" i="31"/>
  <c r="H1217" i="31"/>
  <c r="H1218" i="31"/>
  <c r="H1219" i="31"/>
  <c r="H1120" i="31"/>
  <c r="A2108" i="24"/>
  <c r="A2107" i="24"/>
  <c r="A2105" i="24"/>
  <c r="B2108" i="24"/>
  <c r="B2107" i="24"/>
  <c r="B2105" i="24"/>
  <c r="H1051" i="31"/>
  <c r="H1052" i="31"/>
  <c r="H1053" i="31"/>
  <c r="H1055" i="31"/>
  <c r="H1056" i="31"/>
  <c r="H1057" i="31"/>
  <c r="H1058" i="31"/>
  <c r="H1059" i="31"/>
  <c r="H1060" i="31"/>
  <c r="H1061" i="31"/>
  <c r="H1062" i="31"/>
  <c r="H1063" i="31"/>
  <c r="H1064" i="31"/>
  <c r="H1065" i="31"/>
  <c r="H1066" i="31"/>
  <c r="H1067" i="31"/>
  <c r="H1068" i="31"/>
  <c r="H1069" i="31"/>
  <c r="H1070" i="31"/>
  <c r="H1071" i="31"/>
  <c r="H1072" i="31"/>
  <c r="H1073" i="31"/>
  <c r="H1074" i="31"/>
  <c r="H1075" i="31"/>
  <c r="H1076" i="31"/>
  <c r="H1077" i="31"/>
  <c r="H1078" i="31"/>
  <c r="H1079" i="31"/>
  <c r="H1080" i="31"/>
  <c r="H1083" i="31"/>
  <c r="H1084" i="31"/>
  <c r="H1085" i="31"/>
  <c r="H1050" i="31"/>
  <c r="A2104" i="24"/>
  <c r="A2103" i="24"/>
  <c r="A2102" i="24"/>
  <c r="A2101" i="24"/>
  <c r="A2100" i="24"/>
  <c r="B2104" i="24"/>
  <c r="B2103" i="24"/>
  <c r="B2102" i="24"/>
  <c r="B2101" i="24"/>
  <c r="B2100" i="24"/>
  <c r="H1123" i="31" l="1"/>
  <c r="C2115" i="24" s="1"/>
  <c r="H1119" i="31"/>
  <c r="H1127" i="31"/>
  <c r="C2117" i="24" s="1"/>
  <c r="H1141" i="31"/>
  <c r="C2120" i="24" s="1"/>
  <c r="H1155" i="31"/>
  <c r="C2123" i="24" s="1"/>
  <c r="H1191" i="31"/>
  <c r="C2124" i="24" s="1"/>
  <c r="H1145" i="31"/>
  <c r="C2122" i="24" s="1"/>
  <c r="H1136" i="31"/>
  <c r="C2119" i="24" s="1"/>
  <c r="H1049" i="31"/>
  <c r="H1054" i="31"/>
  <c r="C2108" i="24" l="1"/>
  <c r="H1048" i="31"/>
  <c r="H1047" i="31" s="1"/>
  <c r="C2107" i="24"/>
  <c r="H1118" i="31"/>
  <c r="H1126" i="31"/>
  <c r="C2116" i="24" s="1"/>
  <c r="C2114" i="24"/>
  <c r="H1144" i="31"/>
  <c r="C2121" i="24" s="1"/>
  <c r="C2103" i="24"/>
  <c r="C2102" i="24"/>
  <c r="C2105" i="24" l="1"/>
  <c r="C2106" i="24"/>
  <c r="C2113" i="24"/>
  <c r="H1117" i="31"/>
  <c r="C2112" i="24" s="1"/>
  <c r="C2101" i="24"/>
  <c r="H968" i="31"/>
  <c r="C2100" i="24" s="1"/>
  <c r="C2104" i="24"/>
  <c r="A2099" i="24" l="1"/>
  <c r="A2098" i="24"/>
  <c r="A2097" i="24"/>
  <c r="A2096" i="24"/>
  <c r="A2095" i="24"/>
  <c r="A2094" i="24"/>
  <c r="B2099" i="24"/>
  <c r="B2098" i="24"/>
  <c r="B2097" i="24"/>
  <c r="B2096" i="24"/>
  <c r="B2095" i="24"/>
  <c r="B2094" i="24"/>
  <c r="A2093" i="24" l="1"/>
  <c r="A2092" i="24"/>
  <c r="A2091" i="24"/>
  <c r="A2090" i="24"/>
  <c r="A2089" i="24"/>
  <c r="A2088" i="24"/>
  <c r="A2087" i="24"/>
  <c r="A2086" i="24"/>
  <c r="B2093" i="24"/>
  <c r="B2092" i="24"/>
  <c r="B2091" i="24"/>
  <c r="B2090" i="24"/>
  <c r="B2089" i="24"/>
  <c r="B2088" i="24"/>
  <c r="B2087" i="24"/>
  <c r="B2086" i="24"/>
  <c r="A2085" i="24"/>
  <c r="A2084" i="24"/>
  <c r="A2083" i="24"/>
  <c r="A2082" i="24"/>
  <c r="A2081" i="24"/>
  <c r="B2085" i="24"/>
  <c r="B2084" i="24"/>
  <c r="B2083" i="24"/>
  <c r="B2082" i="24"/>
  <c r="B2081" i="24"/>
  <c r="A1968" i="24"/>
  <c r="B1968" i="24"/>
  <c r="C2092" i="24" l="1"/>
  <c r="C2090" i="24"/>
  <c r="A2080" i="24"/>
  <c r="A2079" i="24"/>
  <c r="A2078" i="24"/>
  <c r="A2077" i="24"/>
  <c r="A2076" i="24"/>
  <c r="B2080" i="24"/>
  <c r="B2079" i="24"/>
  <c r="B2078" i="24"/>
  <c r="B2077" i="24"/>
  <c r="B2076" i="24"/>
  <c r="A2075" i="24"/>
  <c r="A2074" i="24"/>
  <c r="A2073" i="24"/>
  <c r="A2072" i="24"/>
  <c r="A2071" i="24"/>
  <c r="B2075" i="24"/>
  <c r="B2074" i="24"/>
  <c r="B2073" i="24"/>
  <c r="B2072" i="24"/>
  <c r="B2071" i="24"/>
  <c r="C2093" i="24" l="1"/>
  <c r="C2098" i="24"/>
  <c r="C2097" i="24"/>
  <c r="C2096" i="24"/>
  <c r="C2099" i="24"/>
  <c r="C2089" i="24"/>
  <c r="C2088" i="24"/>
  <c r="C2091" i="24"/>
  <c r="C2079" i="24"/>
  <c r="A2070" i="24"/>
  <c r="A2069" i="24"/>
  <c r="A2068" i="24"/>
  <c r="A2067" i="24"/>
  <c r="A2066" i="24"/>
  <c r="A2065" i="24"/>
  <c r="A2064" i="24"/>
  <c r="B2070" i="24"/>
  <c r="B2069" i="24"/>
  <c r="B2068" i="24"/>
  <c r="B2067" i="24"/>
  <c r="B2066" i="24"/>
  <c r="B2065" i="24"/>
  <c r="B2064" i="24"/>
  <c r="A2063" i="24"/>
  <c r="A2062" i="24"/>
  <c r="A2061" i="24"/>
  <c r="A2060" i="24"/>
  <c r="A2059" i="24"/>
  <c r="A2058" i="24"/>
  <c r="A2057" i="24"/>
  <c r="A2056" i="24"/>
  <c r="B2063" i="24"/>
  <c r="B2062" i="24"/>
  <c r="B2061" i="24"/>
  <c r="B2060" i="24"/>
  <c r="B2059" i="24"/>
  <c r="B2058" i="24"/>
  <c r="B2057" i="24"/>
  <c r="B2056" i="24"/>
  <c r="H397" i="31"/>
  <c r="H400" i="31"/>
  <c r="H401" i="31"/>
  <c r="H402" i="31"/>
  <c r="H403" i="31"/>
  <c r="H404" i="31"/>
  <c r="H405" i="31"/>
  <c r="H406" i="31"/>
  <c r="H407" i="31"/>
  <c r="H408" i="31"/>
  <c r="H410" i="31"/>
  <c r="H411" i="31"/>
  <c r="H412" i="31"/>
  <c r="H413" i="31"/>
  <c r="H414" i="31"/>
  <c r="H416" i="31"/>
  <c r="H417" i="31"/>
  <c r="H419" i="31"/>
  <c r="H421" i="31"/>
  <c r="H396" i="31"/>
  <c r="A2055" i="24"/>
  <c r="A2054" i="24"/>
  <c r="A2053" i="24"/>
  <c r="A2052" i="24"/>
  <c r="A2051" i="24"/>
  <c r="A2050" i="24"/>
  <c r="A2049" i="24"/>
  <c r="B2055" i="24"/>
  <c r="B2054" i="24"/>
  <c r="B2053" i="24"/>
  <c r="B2052" i="24"/>
  <c r="B2051" i="24"/>
  <c r="B2050" i="24"/>
  <c r="B2049" i="24"/>
  <c r="H372" i="31"/>
  <c r="H373" i="31"/>
  <c r="H374" i="31"/>
  <c r="H375" i="31"/>
  <c r="H376" i="31"/>
  <c r="H377" i="31"/>
  <c r="H379" i="31"/>
  <c r="H380" i="31"/>
  <c r="H381" i="31"/>
  <c r="H382" i="31"/>
  <c r="H383" i="31"/>
  <c r="H385" i="31"/>
  <c r="H386" i="31"/>
  <c r="H388" i="31"/>
  <c r="H389" i="31"/>
  <c r="H390" i="31"/>
  <c r="H392" i="31"/>
  <c r="H371" i="31"/>
  <c r="A2043" i="24"/>
  <c r="A2042" i="24"/>
  <c r="A2041" i="24"/>
  <c r="A2040" i="24"/>
  <c r="A2039" i="24"/>
  <c r="A2038" i="24"/>
  <c r="A2037" i="24"/>
  <c r="A2036" i="24"/>
  <c r="A2035" i="24"/>
  <c r="A2034" i="24"/>
  <c r="A2033" i="24"/>
  <c r="B2043" i="24"/>
  <c r="B2042" i="24"/>
  <c r="B2041" i="24"/>
  <c r="B2040" i="24"/>
  <c r="B2039" i="24"/>
  <c r="B2038" i="24"/>
  <c r="B2037" i="24"/>
  <c r="B2036" i="24"/>
  <c r="B2035" i="24"/>
  <c r="B2034" i="24"/>
  <c r="B2033" i="24"/>
  <c r="H286" i="31"/>
  <c r="H289" i="31"/>
  <c r="H290" i="31"/>
  <c r="H293" i="31"/>
  <c r="H294" i="31"/>
  <c r="H295" i="31"/>
  <c r="H296" i="31"/>
  <c r="H299" i="31"/>
  <c r="H298" i="31" s="1"/>
  <c r="H285" i="31"/>
  <c r="C2095" i="24" l="1"/>
  <c r="H877" i="31"/>
  <c r="C2094" i="24" s="1"/>
  <c r="C2087" i="24"/>
  <c r="H756" i="31"/>
  <c r="C2086" i="24" s="1"/>
  <c r="C2083" i="24"/>
  <c r="C2085" i="24"/>
  <c r="C2084" i="24"/>
  <c r="C2078" i="24"/>
  <c r="C2080" i="24"/>
  <c r="C2074" i="24"/>
  <c r="C2073" i="24"/>
  <c r="C2075" i="24"/>
  <c r="C2068" i="24"/>
  <c r="H415" i="31"/>
  <c r="C2062" i="24" s="1"/>
  <c r="H395" i="31"/>
  <c r="H394" i="31" s="1"/>
  <c r="H418" i="31"/>
  <c r="C2063" i="24" s="1"/>
  <c r="H399" i="31"/>
  <c r="H409" i="31"/>
  <c r="C2061" i="24" s="1"/>
  <c r="H384" i="31"/>
  <c r="C2053" i="24" s="1"/>
  <c r="H378" i="31"/>
  <c r="C2052" i="24" s="1"/>
  <c r="H370" i="31"/>
  <c r="C2051" i="24" s="1"/>
  <c r="H387" i="31"/>
  <c r="C2054" i="24" s="1"/>
  <c r="H391" i="31"/>
  <c r="C2055" i="24" s="1"/>
  <c r="H288" i="31"/>
  <c r="H287" i="31" s="1"/>
  <c r="C2037" i="24" s="1"/>
  <c r="H284" i="31"/>
  <c r="H283" i="31" s="1"/>
  <c r="C2042" i="24"/>
  <c r="H297" i="31"/>
  <c r="C2041" i="24" s="1"/>
  <c r="H292" i="31"/>
  <c r="H636" i="31" l="1"/>
  <c r="C2081" i="24" s="1"/>
  <c r="C2077" i="24"/>
  <c r="H584" i="31"/>
  <c r="C2076" i="24" s="1"/>
  <c r="C2072" i="24"/>
  <c r="C2071" i="24"/>
  <c r="C2057" i="24"/>
  <c r="C2035" i="24"/>
  <c r="H398" i="31"/>
  <c r="H393" i="31" s="1"/>
  <c r="C2082" i="24"/>
  <c r="C2066" i="24"/>
  <c r="C2069" i="24"/>
  <c r="C2070" i="24"/>
  <c r="C2058" i="24"/>
  <c r="C2060" i="24"/>
  <c r="H369" i="31"/>
  <c r="H368" i="31" s="1"/>
  <c r="C2038" i="24"/>
  <c r="C2036" i="24"/>
  <c r="H291" i="31"/>
  <c r="C2039" i="24" s="1"/>
  <c r="C2040" i="24"/>
  <c r="H282" i="31" l="1"/>
  <c r="H423" i="31"/>
  <c r="C2067" i="24"/>
  <c r="C2059" i="24"/>
  <c r="C2056" i="24"/>
  <c r="C2049" i="24"/>
  <c r="C2050" i="24"/>
  <c r="C2043" i="24"/>
  <c r="C2065" i="24" l="1"/>
  <c r="H422" i="31"/>
  <c r="C2064" i="24" s="1"/>
  <c r="C2419" i="24" s="1"/>
  <c r="C2429" i="24" s="1"/>
  <c r="C2034" i="24"/>
  <c r="H281" i="31"/>
  <c r="C2033" i="24" s="1"/>
  <c r="A2011" i="24" l="1"/>
  <c r="A2009" i="24"/>
  <c r="A2008" i="24"/>
  <c r="A2007" i="24"/>
  <c r="A2005" i="24"/>
  <c r="A2004" i="24"/>
  <c r="A2003" i="24"/>
  <c r="A2002" i="24"/>
  <c r="A2001" i="24"/>
  <c r="A2000" i="24"/>
  <c r="A1999" i="24"/>
  <c r="A1998" i="24"/>
  <c r="A1997" i="24"/>
  <c r="A1996" i="24"/>
  <c r="A1995" i="24"/>
  <c r="A1994" i="24"/>
  <c r="A1993" i="24"/>
  <c r="A1991" i="24"/>
  <c r="B2011" i="24"/>
  <c r="B2009" i="24"/>
  <c r="B2008" i="24"/>
  <c r="B2007" i="24"/>
  <c r="B2005" i="24"/>
  <c r="B2004" i="24"/>
  <c r="B2003" i="24"/>
  <c r="B2002" i="24"/>
  <c r="B2001" i="24"/>
  <c r="B2000" i="24"/>
  <c r="B1999" i="24"/>
  <c r="B1998" i="24"/>
  <c r="B1997" i="24"/>
  <c r="B1996" i="24"/>
  <c r="B1995" i="24"/>
  <c r="B1994" i="24"/>
  <c r="B1993" i="24"/>
  <c r="B1991" i="24"/>
  <c r="H138" i="31"/>
  <c r="H139" i="31"/>
  <c r="H141" i="31"/>
  <c r="H142" i="31"/>
  <c r="H143" i="31"/>
  <c r="H144" i="31"/>
  <c r="H145" i="31"/>
  <c r="H147" i="31"/>
  <c r="H148" i="31"/>
  <c r="H149" i="31"/>
  <c r="H152" i="31"/>
  <c r="H153" i="31"/>
  <c r="H154" i="31"/>
  <c r="H157" i="31"/>
  <c r="H156" i="31" s="1"/>
  <c r="C1998" i="24" s="1"/>
  <c r="H159" i="31"/>
  <c r="H158" i="31" s="1"/>
  <c r="C1999" i="24" s="1"/>
  <c r="H161" i="31"/>
  <c r="H162" i="31"/>
  <c r="H164" i="31"/>
  <c r="H167" i="31"/>
  <c r="H168" i="31"/>
  <c r="H169" i="31"/>
  <c r="H171" i="31"/>
  <c r="H172" i="31"/>
  <c r="H174" i="31"/>
  <c r="H177" i="31"/>
  <c r="H178" i="31"/>
  <c r="H180" i="31"/>
  <c r="H182" i="31"/>
  <c r="H188" i="31"/>
  <c r="H189" i="31"/>
  <c r="H193" i="31"/>
  <c r="H195" i="31"/>
  <c r="H199" i="31"/>
  <c r="H202" i="31"/>
  <c r="H137" i="31"/>
  <c r="H187" i="31" l="1"/>
  <c r="H192" i="31"/>
  <c r="C2009" i="24" s="1"/>
  <c r="H166" i="31"/>
  <c r="C2001" i="24" s="1"/>
  <c r="H151" i="31"/>
  <c r="C1997" i="24" s="1"/>
  <c r="H170" i="31"/>
  <c r="C2002" i="24" s="1"/>
  <c r="H136" i="31"/>
  <c r="H179" i="31"/>
  <c r="C2005" i="24" s="1"/>
  <c r="H160" i="31"/>
  <c r="C2000" i="24" s="1"/>
  <c r="H198" i="31"/>
  <c r="H176" i="31"/>
  <c r="H140" i="31"/>
  <c r="C1995" i="24" s="1"/>
  <c r="C2011" i="24" l="1"/>
  <c r="H191" i="31"/>
  <c r="C2008" i="24" s="1"/>
  <c r="C2007" i="24"/>
  <c r="H175" i="31"/>
  <c r="C2003" i="24" s="1"/>
  <c r="C1994" i="24"/>
  <c r="H135" i="31"/>
  <c r="H150" i="31"/>
  <c r="C2004" i="24"/>
  <c r="C1996" i="24" l="1"/>
  <c r="H134" i="31"/>
  <c r="H133" i="31" s="1"/>
  <c r="C1993" i="24"/>
  <c r="C1992" i="24" l="1"/>
  <c r="C1991" i="24"/>
  <c r="A1988" i="24"/>
  <c r="A1987" i="24"/>
  <c r="A1986" i="24"/>
  <c r="A1985" i="24"/>
  <c r="A1984" i="24"/>
  <c r="A1983" i="24"/>
  <c r="A1982" i="24"/>
  <c r="A1981" i="24"/>
  <c r="A1980" i="24"/>
  <c r="A1979" i="24"/>
  <c r="A1978" i="24"/>
  <c r="A1977" i="24"/>
  <c r="A1976" i="24"/>
  <c r="A1975" i="24"/>
  <c r="A1974" i="24"/>
  <c r="A1973" i="24"/>
  <c r="A1972" i="24"/>
  <c r="A1971" i="24"/>
  <c r="A1970" i="24"/>
  <c r="A1969" i="24"/>
  <c r="B1988" i="24"/>
  <c r="B1987" i="24"/>
  <c r="B1986" i="24"/>
  <c r="B1985" i="24"/>
  <c r="B1984" i="24"/>
  <c r="B1983" i="24"/>
  <c r="B1982" i="24"/>
  <c r="B1981" i="24"/>
  <c r="B1980" i="24"/>
  <c r="B1979" i="24"/>
  <c r="B1978" i="24"/>
  <c r="B1977" i="24"/>
  <c r="B1976" i="24"/>
  <c r="B1975" i="24"/>
  <c r="B1974" i="24"/>
  <c r="B1973" i="24"/>
  <c r="B1972" i="24"/>
  <c r="B1971" i="24"/>
  <c r="B1970" i="24"/>
  <c r="B1969" i="24"/>
  <c r="H43" i="31"/>
  <c r="H44" i="31"/>
  <c r="H46" i="31"/>
  <c r="H47" i="31"/>
  <c r="H48" i="31"/>
  <c r="H49" i="31"/>
  <c r="H50" i="31"/>
  <c r="H51" i="31"/>
  <c r="H52" i="31"/>
  <c r="H53" i="31"/>
  <c r="H54" i="31"/>
  <c r="H55" i="31"/>
  <c r="H56" i="31"/>
  <c r="H57" i="31"/>
  <c r="H58" i="31"/>
  <c r="H59" i="31"/>
  <c r="H60" i="31"/>
  <c r="H61" i="31"/>
  <c r="H64" i="31"/>
  <c r="H65" i="31"/>
  <c r="H66" i="31"/>
  <c r="H67" i="31"/>
  <c r="H69" i="31"/>
  <c r="H68" i="31" s="1"/>
  <c r="C1975" i="24" s="1"/>
  <c r="H71" i="31"/>
  <c r="H70" i="31" s="1"/>
  <c r="C1976" i="24" s="1"/>
  <c r="H73" i="31"/>
  <c r="H74" i="31"/>
  <c r="H75" i="31"/>
  <c r="H76" i="31"/>
  <c r="H77" i="31"/>
  <c r="H79" i="31"/>
  <c r="H80" i="31"/>
  <c r="H81" i="31"/>
  <c r="H84" i="31"/>
  <c r="H87" i="31"/>
  <c r="H88" i="31"/>
  <c r="H89" i="31"/>
  <c r="H90" i="31"/>
  <c r="H93" i="31"/>
  <c r="H94" i="31"/>
  <c r="H95" i="31"/>
  <c r="H97" i="31"/>
  <c r="H98" i="31"/>
  <c r="H99" i="31"/>
  <c r="H100" i="31"/>
  <c r="H101" i="31"/>
  <c r="H102" i="31"/>
  <c r="H104" i="31"/>
  <c r="H105" i="31"/>
  <c r="H106" i="31"/>
  <c r="H107" i="31"/>
  <c r="H108" i="31"/>
  <c r="H109" i="31"/>
  <c r="H110" i="31"/>
  <c r="H111" i="31"/>
  <c r="H112" i="31"/>
  <c r="H113" i="31"/>
  <c r="H115" i="31"/>
  <c r="H116" i="31"/>
  <c r="H117" i="31"/>
  <c r="H118" i="31"/>
  <c r="H120" i="31"/>
  <c r="H121" i="31"/>
  <c r="H122" i="31"/>
  <c r="H125" i="31"/>
  <c r="H126" i="31"/>
  <c r="H127" i="31"/>
  <c r="H42" i="31"/>
  <c r="H83" i="31" l="1"/>
  <c r="C1979" i="24" s="1"/>
  <c r="H78" i="31"/>
  <c r="C1978" i="24" s="1"/>
  <c r="H124" i="31"/>
  <c r="H92" i="31"/>
  <c r="C1982" i="24" s="1"/>
  <c r="H41" i="31"/>
  <c r="H119" i="31"/>
  <c r="C1986" i="24" s="1"/>
  <c r="H114" i="31"/>
  <c r="C1985" i="24" s="1"/>
  <c r="H96" i="31"/>
  <c r="C1983" i="24" s="1"/>
  <c r="H103" i="31"/>
  <c r="C1984" i="24" s="1"/>
  <c r="H63" i="31"/>
  <c r="C1974" i="24" s="1"/>
  <c r="H45" i="31"/>
  <c r="H72" i="31"/>
  <c r="C1977" i="24" s="1"/>
  <c r="H86" i="31"/>
  <c r="C1980" i="24" s="1"/>
  <c r="H123" i="31" l="1"/>
  <c r="C1987" i="24" s="1"/>
  <c r="C1971" i="24"/>
  <c r="H40" i="31"/>
  <c r="C1970" i="24" s="1"/>
  <c r="C1988" i="24"/>
  <c r="H91" i="31"/>
  <c r="C1981" i="24" s="1"/>
  <c r="C1972" i="24"/>
  <c r="H62" i="31"/>
  <c r="H39" i="31" l="1"/>
  <c r="C1973" i="24"/>
  <c r="C1969" i="24" l="1"/>
  <c r="H38" i="31"/>
  <c r="C1968" i="24" s="1"/>
  <c r="A1966" i="24"/>
  <c r="A1965" i="24"/>
  <c r="A1964" i="24"/>
  <c r="A1963" i="24"/>
  <c r="A1962" i="24"/>
  <c r="A1961" i="24"/>
  <c r="A1960" i="24"/>
  <c r="A1959" i="24"/>
  <c r="A1957" i="24"/>
  <c r="B1966" i="24"/>
  <c r="B1965" i="24"/>
  <c r="B1964" i="24"/>
  <c r="B1963" i="24"/>
  <c r="B1962" i="24"/>
  <c r="B1961" i="24"/>
  <c r="B1960" i="24"/>
  <c r="B1959" i="24"/>
  <c r="B1957" i="24"/>
  <c r="H11" i="31" l="1"/>
  <c r="H10" i="31" s="1"/>
  <c r="H13" i="31"/>
  <c r="H14" i="31"/>
  <c r="H15" i="31"/>
  <c r="H16" i="31"/>
  <c r="H18" i="31"/>
  <c r="H17" i="31" s="1"/>
  <c r="C1962" i="24" s="1"/>
  <c r="H21" i="31"/>
  <c r="H22" i="31"/>
  <c r="H23" i="31"/>
  <c r="H25" i="31"/>
  <c r="H26" i="31"/>
  <c r="H27" i="31"/>
  <c r="H28" i="31"/>
  <c r="H29" i="31"/>
  <c r="H30" i="31"/>
  <c r="H31" i="31"/>
  <c r="H32" i="31"/>
  <c r="H33" i="31"/>
  <c r="H35" i="31"/>
  <c r="H36" i="31"/>
  <c r="C1960" i="24" l="1"/>
  <c r="H34" i="31"/>
  <c r="C1966" i="24" s="1"/>
  <c r="H20" i="31"/>
  <c r="C1964" i="24" s="1"/>
  <c r="H12" i="31"/>
  <c r="C1961" i="24" s="1"/>
  <c r="H24" i="31"/>
  <c r="H126" i="30"/>
  <c r="H38" i="30"/>
  <c r="H19" i="31" l="1"/>
  <c r="H9" i="31" s="1"/>
  <c r="C1965" i="24"/>
  <c r="A1943" i="24"/>
  <c r="A1942" i="24"/>
  <c r="A1941" i="24"/>
  <c r="A1940" i="24"/>
  <c r="A1939" i="24"/>
  <c r="B1943" i="24"/>
  <c r="B1942" i="24"/>
  <c r="B1941" i="24"/>
  <c r="B1940" i="24"/>
  <c r="B1939" i="24"/>
  <c r="H3408" i="29"/>
  <c r="H3409" i="29"/>
  <c r="H3410" i="29"/>
  <c r="H3412" i="29"/>
  <c r="H3413" i="29"/>
  <c r="H3414" i="29"/>
  <c r="H3415" i="29"/>
  <c r="H3416" i="29"/>
  <c r="H3417" i="29"/>
  <c r="H3418" i="29"/>
  <c r="H3419" i="29"/>
  <c r="H3420" i="29"/>
  <c r="H3421" i="29"/>
  <c r="H3422" i="29"/>
  <c r="H3423" i="29"/>
  <c r="H3424" i="29"/>
  <c r="H3425" i="29"/>
  <c r="H3426" i="29"/>
  <c r="H3427" i="29"/>
  <c r="H3428" i="29"/>
  <c r="H3429" i="29"/>
  <c r="H3430" i="29"/>
  <c r="H3431" i="29"/>
  <c r="H3432" i="29"/>
  <c r="H3433" i="29"/>
  <c r="H3434" i="29"/>
  <c r="H3435" i="29"/>
  <c r="H3436" i="29"/>
  <c r="H3437" i="29"/>
  <c r="H3438" i="29"/>
  <c r="H3439" i="29"/>
  <c r="H3440" i="29"/>
  <c r="H3441" i="29"/>
  <c r="H3442" i="29"/>
  <c r="H3443" i="29"/>
  <c r="H3444" i="29"/>
  <c r="H3445" i="29"/>
  <c r="H3446" i="29"/>
  <c r="H3447" i="29"/>
  <c r="H3448" i="29"/>
  <c r="H3449" i="29"/>
  <c r="H3450" i="29"/>
  <c r="H3451" i="29"/>
  <c r="H3452" i="29"/>
  <c r="H3453" i="29"/>
  <c r="H3454" i="29"/>
  <c r="H3455" i="29"/>
  <c r="H3456" i="29"/>
  <c r="H3457" i="29"/>
  <c r="H3458" i="29"/>
  <c r="H3459" i="29"/>
  <c r="H3460" i="29"/>
  <c r="H3461" i="29"/>
  <c r="H3462" i="29"/>
  <c r="H3463" i="29"/>
  <c r="H3464" i="29"/>
  <c r="H3465" i="29"/>
  <c r="H3466" i="29"/>
  <c r="H3467" i="29"/>
  <c r="H3468" i="29"/>
  <c r="H3469" i="29"/>
  <c r="H3470" i="29"/>
  <c r="H3471" i="29"/>
  <c r="H3472" i="29"/>
  <c r="H3473" i="29"/>
  <c r="H3474" i="29"/>
  <c r="H3475" i="29"/>
  <c r="H3476" i="29"/>
  <c r="H3477" i="29"/>
  <c r="H3478" i="29"/>
  <c r="H3480" i="29"/>
  <c r="H3481" i="29"/>
  <c r="H3482" i="29"/>
  <c r="H3483" i="29"/>
  <c r="H3484" i="29"/>
  <c r="H3485" i="29"/>
  <c r="H3486" i="29"/>
  <c r="H3487" i="29"/>
  <c r="H3488" i="29"/>
  <c r="H3489" i="29"/>
  <c r="H3490" i="29"/>
  <c r="H3491" i="29"/>
  <c r="H3492" i="29"/>
  <c r="H3493" i="29"/>
  <c r="H3494" i="29"/>
  <c r="H3495" i="29"/>
  <c r="H3496" i="29"/>
  <c r="H3497" i="29"/>
  <c r="H3498" i="29"/>
  <c r="H3499" i="29"/>
  <c r="H3500" i="29"/>
  <c r="H3501" i="29"/>
  <c r="H3502" i="29"/>
  <c r="H3503" i="29"/>
  <c r="H3504" i="29"/>
  <c r="H3505" i="29"/>
  <c r="H3506" i="29"/>
  <c r="H3507" i="29"/>
  <c r="H3508" i="29"/>
  <c r="H3509" i="29"/>
  <c r="H3510" i="29"/>
  <c r="H3511" i="29"/>
  <c r="H3512" i="29"/>
  <c r="H3513" i="29"/>
  <c r="H3514" i="29"/>
  <c r="H3515" i="29"/>
  <c r="H3516" i="29"/>
  <c r="H3517" i="29"/>
  <c r="H3518" i="29"/>
  <c r="H3519" i="29"/>
  <c r="H3520" i="29"/>
  <c r="H3521" i="29"/>
  <c r="H3522" i="29"/>
  <c r="H3523" i="29"/>
  <c r="H3524" i="29"/>
  <c r="H3525" i="29"/>
  <c r="H3526" i="29"/>
  <c r="H3527" i="29"/>
  <c r="H3528" i="29"/>
  <c r="H3529" i="29"/>
  <c r="H3530" i="29"/>
  <c r="H3531" i="29"/>
  <c r="H3532" i="29"/>
  <c r="H3533" i="29"/>
  <c r="H3534" i="29"/>
  <c r="H3535" i="29"/>
  <c r="H3536" i="29"/>
  <c r="H3537" i="29"/>
  <c r="H3538" i="29"/>
  <c r="H3539" i="29"/>
  <c r="H3540" i="29"/>
  <c r="H3541" i="29"/>
  <c r="H3542" i="29"/>
  <c r="H3544" i="29"/>
  <c r="H3545" i="29"/>
  <c r="H3546" i="29"/>
  <c r="H3547" i="29"/>
  <c r="A1938" i="24"/>
  <c r="A1937" i="24"/>
  <c r="A1936" i="24"/>
  <c r="A1935" i="24"/>
  <c r="A1934" i="24"/>
  <c r="A1933" i="24"/>
  <c r="B1938" i="24"/>
  <c r="B1937" i="24"/>
  <c r="B1936" i="24"/>
  <c r="B1935" i="24"/>
  <c r="B1934" i="24"/>
  <c r="B1933" i="24"/>
  <c r="H3283" i="29"/>
  <c r="H3284" i="29"/>
  <c r="H3288" i="29"/>
  <c r="H3289" i="29"/>
  <c r="H3290" i="29"/>
  <c r="H3291" i="29"/>
  <c r="H3292" i="29"/>
  <c r="H3293" i="29"/>
  <c r="H3294" i="29"/>
  <c r="H3295" i="29"/>
  <c r="H3296" i="29"/>
  <c r="H3297" i="29"/>
  <c r="H3298" i="29"/>
  <c r="H3299" i="29"/>
  <c r="H3300" i="29"/>
  <c r="H3301" i="29"/>
  <c r="H3302" i="29"/>
  <c r="H3303" i="29"/>
  <c r="H3304" i="29"/>
  <c r="H3305" i="29"/>
  <c r="H3306" i="29"/>
  <c r="H3307" i="29"/>
  <c r="H3308" i="29"/>
  <c r="H3309" i="29"/>
  <c r="H3310" i="29"/>
  <c r="H3311" i="29"/>
  <c r="H3312" i="29"/>
  <c r="H3313" i="29"/>
  <c r="H3314" i="29"/>
  <c r="H3315" i="29"/>
  <c r="H3316" i="29"/>
  <c r="H3317" i="29"/>
  <c r="H3318" i="29"/>
  <c r="H3319" i="29"/>
  <c r="H3320" i="29"/>
  <c r="H3321" i="29"/>
  <c r="H3322" i="29"/>
  <c r="H3323" i="29"/>
  <c r="H3324" i="29"/>
  <c r="H3325" i="29"/>
  <c r="H3326" i="29"/>
  <c r="H3327" i="29"/>
  <c r="H3328" i="29"/>
  <c r="H3329" i="29"/>
  <c r="H3330" i="29"/>
  <c r="H3331" i="29"/>
  <c r="H3332" i="29"/>
  <c r="H3333" i="29"/>
  <c r="H3334" i="29"/>
  <c r="H3335" i="29"/>
  <c r="H3336" i="29"/>
  <c r="H3337" i="29"/>
  <c r="H3338" i="29"/>
  <c r="H3339" i="29"/>
  <c r="H3340" i="29"/>
  <c r="H3341" i="29"/>
  <c r="H3342" i="29"/>
  <c r="H3343" i="29"/>
  <c r="H3344" i="29"/>
  <c r="H3345" i="29"/>
  <c r="H3346" i="29"/>
  <c r="H3347" i="29"/>
  <c r="H3348" i="29"/>
  <c r="H3349" i="29"/>
  <c r="H3350" i="29"/>
  <c r="H3352" i="29"/>
  <c r="H3353" i="29"/>
  <c r="H3354" i="29"/>
  <c r="H3355" i="29"/>
  <c r="H3356" i="29"/>
  <c r="H3357" i="29"/>
  <c r="H3358" i="29"/>
  <c r="H3359" i="29"/>
  <c r="H3360" i="29"/>
  <c r="H3361" i="29"/>
  <c r="H3362" i="29"/>
  <c r="H3363" i="29"/>
  <c r="H3364" i="29"/>
  <c r="H3365" i="29"/>
  <c r="H3366" i="29"/>
  <c r="H3367" i="29"/>
  <c r="H3368" i="29"/>
  <c r="H3369" i="29"/>
  <c r="H3370" i="29"/>
  <c r="H3371" i="29"/>
  <c r="H3372" i="29"/>
  <c r="H3373" i="29"/>
  <c r="H3374" i="29"/>
  <c r="H3375" i="29"/>
  <c r="H3376" i="29"/>
  <c r="H3377" i="29"/>
  <c r="H3378" i="29"/>
  <c r="H3379" i="29"/>
  <c r="H3380" i="29"/>
  <c r="H3381" i="29"/>
  <c r="H3382" i="29"/>
  <c r="H3383" i="29"/>
  <c r="H3384" i="29"/>
  <c r="H3385" i="29"/>
  <c r="H3386" i="29"/>
  <c r="H3387" i="29"/>
  <c r="H3388" i="29"/>
  <c r="H3389" i="29"/>
  <c r="H3390" i="29"/>
  <c r="H3391" i="29"/>
  <c r="H3392" i="29"/>
  <c r="H3393" i="29"/>
  <c r="H3394" i="29"/>
  <c r="H3400" i="29"/>
  <c r="H3401" i="29"/>
  <c r="H3402" i="29"/>
  <c r="H3403" i="29"/>
  <c r="C1963" i="24" l="1"/>
  <c r="H8" i="31"/>
  <c r="H3351" i="29"/>
  <c r="C1937" i="24" s="1"/>
  <c r="H3286" i="29"/>
  <c r="C1936" i="24" s="1"/>
  <c r="H3282" i="29"/>
  <c r="C1935" i="24" s="1"/>
  <c r="H3479" i="29"/>
  <c r="C1942" i="24" s="1"/>
  <c r="H3411" i="29"/>
  <c r="C1941" i="24" s="1"/>
  <c r="H3543" i="29"/>
  <c r="C1943" i="24" s="1"/>
  <c r="H3407" i="29"/>
  <c r="C1940" i="24" s="1"/>
  <c r="H3399" i="29"/>
  <c r="C1938" i="24" s="1"/>
  <c r="C1959" i="24" l="1"/>
  <c r="C1957" i="24"/>
  <c r="H3404" i="29"/>
  <c r="C1939" i="24" s="1"/>
  <c r="H3279" i="29"/>
  <c r="C2418" i="24" l="1"/>
  <c r="C2420" i="24" s="1"/>
  <c r="C2421" i="24" s="1"/>
  <c r="C2422" i="24" s="1"/>
  <c r="C2423" i="24" s="1"/>
  <c r="C1934" i="24"/>
  <c r="H3278" i="29"/>
  <c r="C1933" i="24" s="1"/>
  <c r="B1930" i="24" l="1"/>
  <c r="B1929" i="24"/>
  <c r="B1928" i="24"/>
  <c r="B1927" i="24"/>
  <c r="B1926" i="24"/>
  <c r="B1925" i="24"/>
  <c r="B1924" i="24"/>
  <c r="B1923" i="24"/>
  <c r="B1922" i="24"/>
  <c r="B1921" i="24"/>
  <c r="B1920" i="24"/>
  <c r="B1919" i="24"/>
  <c r="B1918" i="24"/>
  <c r="B1917" i="24"/>
  <c r="B1916" i="24"/>
  <c r="B1915" i="24"/>
  <c r="B1914" i="24"/>
  <c r="B1913" i="24"/>
  <c r="B1912" i="24"/>
  <c r="B1911" i="24"/>
  <c r="B1910" i="24"/>
  <c r="B1909" i="24"/>
  <c r="B1908" i="24"/>
  <c r="B1907" i="24"/>
  <c r="H3167" i="29"/>
  <c r="H3168" i="29"/>
  <c r="H3169" i="29"/>
  <c r="H3170" i="29"/>
  <c r="H3171" i="29"/>
  <c r="H3173" i="29"/>
  <c r="H3174" i="29"/>
  <c r="H3175" i="29"/>
  <c r="H3177" i="29"/>
  <c r="H3176" i="29" s="1"/>
  <c r="C1911" i="24" s="1"/>
  <c r="H3179" i="29"/>
  <c r="H3178" i="29" s="1"/>
  <c r="C1912" i="24" s="1"/>
  <c r="H3181" i="29"/>
  <c r="H3182" i="29"/>
  <c r="H3183" i="29"/>
  <c r="H3184" i="29"/>
  <c r="H3185" i="29"/>
  <c r="H3187" i="29"/>
  <c r="H3188" i="29"/>
  <c r="H3189" i="29"/>
  <c r="H3192" i="29"/>
  <c r="H3193" i="29"/>
  <c r="H3194" i="29"/>
  <c r="H3195" i="29"/>
  <c r="H3197" i="29"/>
  <c r="H3198" i="29"/>
  <c r="H3200" i="29"/>
  <c r="H3201" i="29"/>
  <c r="H3202" i="29"/>
  <c r="H3204" i="29"/>
  <c r="H3205" i="29"/>
  <c r="H3207" i="29"/>
  <c r="H3208" i="29"/>
  <c r="H3209" i="29"/>
  <c r="H3210" i="29"/>
  <c r="H3211" i="29"/>
  <c r="H3212" i="29"/>
  <c r="H3214" i="29"/>
  <c r="H3215" i="29"/>
  <c r="H3217" i="29"/>
  <c r="H3218" i="29"/>
  <c r="H3219" i="29"/>
  <c r="H3220" i="29"/>
  <c r="H3221" i="29"/>
  <c r="H3222" i="29"/>
  <c r="H3223" i="29"/>
  <c r="H3224" i="29"/>
  <c r="H3225" i="29"/>
  <c r="H3226" i="29"/>
  <c r="H3227" i="29"/>
  <c r="H3228" i="29"/>
  <c r="H3229" i="29"/>
  <c r="H3230" i="29"/>
  <c r="H3231" i="29"/>
  <c r="H3232" i="29"/>
  <c r="H3234" i="29"/>
  <c r="H3236" i="29"/>
  <c r="H3237" i="29"/>
  <c r="H3238" i="29"/>
  <c r="H3239" i="29"/>
  <c r="H3241" i="29"/>
  <c r="H3244" i="29"/>
  <c r="H3245" i="29"/>
  <c r="H3246" i="29"/>
  <c r="H3248" i="29"/>
  <c r="H3249" i="29"/>
  <c r="H3250" i="29"/>
  <c r="H3251" i="29"/>
  <c r="H3252" i="29"/>
  <c r="H3254" i="29"/>
  <c r="H3255" i="29"/>
  <c r="H3257" i="29"/>
  <c r="H3258" i="29"/>
  <c r="H3260" i="29"/>
  <c r="H3259" i="29" s="1"/>
  <c r="C1928" i="24" s="1"/>
  <c r="H3262" i="29"/>
  <c r="H3263" i="29"/>
  <c r="H3264" i="29"/>
  <c r="H3266" i="29"/>
  <c r="H3267" i="29"/>
  <c r="H3268" i="29"/>
  <c r="H3269" i="29"/>
  <c r="H3270" i="29"/>
  <c r="H3166" i="29"/>
  <c r="H3253" i="29" l="1"/>
  <c r="C1926" i="24" s="1"/>
  <c r="H3196" i="29"/>
  <c r="C1917" i="24" s="1"/>
  <c r="H3247" i="29"/>
  <c r="C1925" i="24" s="1"/>
  <c r="H3206" i="29"/>
  <c r="C1920" i="24" s="1"/>
  <c r="H3256" i="29"/>
  <c r="C1927" i="24" s="1"/>
  <c r="H3165" i="29"/>
  <c r="C1909" i="24" s="1"/>
  <c r="H3265" i="29"/>
  <c r="C1930" i="24" s="1"/>
  <c r="H3261" i="29"/>
  <c r="C1929" i="24" s="1"/>
  <c r="H3213" i="29"/>
  <c r="C1921" i="24" s="1"/>
  <c r="H3203" i="29"/>
  <c r="C1919" i="24" s="1"/>
  <c r="H3172" i="29"/>
  <c r="H3180" i="29"/>
  <c r="C1913" i="24" s="1"/>
  <c r="H3243" i="29"/>
  <c r="H3216" i="29"/>
  <c r="C1922" i="24" s="1"/>
  <c r="H3199" i="29"/>
  <c r="C1918" i="24" s="1"/>
  <c r="H3191" i="29"/>
  <c r="H3186" i="29"/>
  <c r="C1914" i="24" s="1"/>
  <c r="C1916" i="24" l="1"/>
  <c r="H3190" i="29"/>
  <c r="C1915" i="24" s="1"/>
  <c r="H3242" i="29"/>
  <c r="C1923" i="24" s="1"/>
  <c r="C1924" i="24"/>
  <c r="H3164" i="29"/>
  <c r="C1908" i="24" s="1"/>
  <c r="C1910" i="24"/>
  <c r="H3163" i="29" l="1"/>
  <c r="C1907" i="24" s="1"/>
  <c r="B1906" i="24" l="1"/>
  <c r="B1905" i="24"/>
  <c r="B1904" i="24"/>
  <c r="B1903" i="24"/>
  <c r="B1902" i="24"/>
  <c r="B1901" i="24"/>
  <c r="B1900" i="24"/>
  <c r="B1899" i="24"/>
  <c r="B1898" i="24"/>
  <c r="B1897" i="24"/>
  <c r="B1896" i="24"/>
  <c r="B1895" i="24"/>
  <c r="B1894" i="24"/>
  <c r="B1893" i="24"/>
  <c r="B1892" i="24"/>
  <c r="B1891" i="24"/>
  <c r="B1890" i="24"/>
  <c r="B1889" i="24"/>
  <c r="B1888" i="24"/>
  <c r="B1887" i="24"/>
  <c r="B1886" i="24"/>
  <c r="B1885" i="24"/>
  <c r="B1884" i="24"/>
  <c r="B1883" i="24"/>
  <c r="B1882" i="24"/>
  <c r="H3050" i="29"/>
  <c r="H3051" i="29"/>
  <c r="H3052" i="29"/>
  <c r="H3053" i="29"/>
  <c r="H3054" i="29"/>
  <c r="H3055" i="29"/>
  <c r="H3056" i="29"/>
  <c r="H3057" i="29"/>
  <c r="H3058" i="29"/>
  <c r="H3059" i="29"/>
  <c r="H3061" i="29"/>
  <c r="H3062" i="29"/>
  <c r="H3063" i="29"/>
  <c r="H3064" i="29"/>
  <c r="H3065" i="29"/>
  <c r="H3067" i="29"/>
  <c r="H3066" i="29" s="1"/>
  <c r="C1887" i="24" s="1"/>
  <c r="H3069" i="29"/>
  <c r="H3068" i="29" s="1"/>
  <c r="C1888" i="24" s="1"/>
  <c r="H3071" i="29"/>
  <c r="H3072" i="29"/>
  <c r="H3073" i="29"/>
  <c r="H3074" i="29"/>
  <c r="H3075" i="29"/>
  <c r="H3077" i="29"/>
  <c r="H3078" i="29"/>
  <c r="H3079" i="29"/>
  <c r="H3082" i="29"/>
  <c r="H3083" i="29"/>
  <c r="H3084" i="29"/>
  <c r="H3085" i="29"/>
  <c r="H3087" i="29"/>
  <c r="H3088" i="29"/>
  <c r="H3090" i="29"/>
  <c r="H3091" i="29"/>
  <c r="H3092" i="29"/>
  <c r="H3094" i="29"/>
  <c r="H3095" i="29"/>
  <c r="H3097" i="29"/>
  <c r="H3098" i="29"/>
  <c r="H3099" i="29"/>
  <c r="H3100" i="29"/>
  <c r="H3101" i="29"/>
  <c r="H3102" i="29"/>
  <c r="H3104" i="29"/>
  <c r="H3105" i="29"/>
  <c r="H3107" i="29"/>
  <c r="H3108" i="29"/>
  <c r="H3109" i="29"/>
  <c r="H3110" i="29"/>
  <c r="H3111" i="29"/>
  <c r="H3112" i="29"/>
  <c r="H3113" i="29"/>
  <c r="H3114" i="29"/>
  <c r="H3115" i="29"/>
  <c r="H3116" i="29"/>
  <c r="H3117" i="29"/>
  <c r="H3118" i="29"/>
  <c r="H3119" i="29"/>
  <c r="H3120" i="29"/>
  <c r="H3121" i="29"/>
  <c r="H3122" i="29"/>
  <c r="H3124" i="29"/>
  <c r="H3126" i="29"/>
  <c r="H3127" i="29"/>
  <c r="H3128" i="29"/>
  <c r="H3129" i="29"/>
  <c r="H3130" i="29"/>
  <c r="H3134" i="29"/>
  <c r="H3135" i="29"/>
  <c r="H3136" i="29"/>
  <c r="H3137" i="29"/>
  <c r="H3139" i="29"/>
  <c r="H3140" i="29"/>
  <c r="H3141" i="29"/>
  <c r="H3142" i="29"/>
  <c r="H3143" i="29"/>
  <c r="H3144" i="29"/>
  <c r="H3146" i="29"/>
  <c r="H3147" i="29"/>
  <c r="H3149" i="29"/>
  <c r="H3150" i="29"/>
  <c r="H3152" i="29"/>
  <c r="H3151" i="29" s="1"/>
  <c r="C1904" i="24" s="1"/>
  <c r="H3154" i="29"/>
  <c r="H3155" i="29"/>
  <c r="H3156" i="29"/>
  <c r="H3158" i="29"/>
  <c r="H3159" i="29"/>
  <c r="H3160" i="29"/>
  <c r="H3161" i="29"/>
  <c r="H3162" i="29"/>
  <c r="H3049" i="29"/>
  <c r="A1880" i="24"/>
  <c r="A1879" i="24"/>
  <c r="A1878" i="24"/>
  <c r="A1877" i="24"/>
  <c r="A1876" i="24"/>
  <c r="A1875" i="24"/>
  <c r="A1874" i="24"/>
  <c r="A1873" i="24"/>
  <c r="A1872" i="24"/>
  <c r="A1871" i="24"/>
  <c r="A1870" i="24"/>
  <c r="A1869" i="24"/>
  <c r="A1868" i="24"/>
  <c r="A1867" i="24"/>
  <c r="A1866" i="24"/>
  <c r="A1865" i="24"/>
  <c r="A1864" i="24"/>
  <c r="A1863" i="24"/>
  <c r="B1880" i="24"/>
  <c r="B1879" i="24"/>
  <c r="B1878" i="24"/>
  <c r="B1877" i="24"/>
  <c r="B1876" i="24"/>
  <c r="B1875" i="24"/>
  <c r="B1874" i="24"/>
  <c r="B1873" i="24"/>
  <c r="B1872" i="24"/>
  <c r="B1871" i="24"/>
  <c r="B1870" i="24"/>
  <c r="B1869" i="24"/>
  <c r="B1868" i="24"/>
  <c r="B1867" i="24"/>
  <c r="B1866" i="24"/>
  <c r="B1865" i="24"/>
  <c r="B1864" i="24"/>
  <c r="B1863" i="24"/>
  <c r="H2987" i="29"/>
  <c r="H2988" i="29"/>
  <c r="H2990" i="29"/>
  <c r="H2991" i="29"/>
  <c r="H2992" i="29"/>
  <c r="H2993" i="29"/>
  <c r="H2994" i="29"/>
  <c r="H2996" i="29"/>
  <c r="H2997" i="29"/>
  <c r="H2999" i="29"/>
  <c r="H3000" i="29"/>
  <c r="H3001" i="29"/>
  <c r="H3002" i="29"/>
  <c r="H3005" i="29"/>
  <c r="H3006" i="29"/>
  <c r="H3007" i="29"/>
  <c r="H3009" i="29"/>
  <c r="H3008" i="29" s="1"/>
  <c r="C1871" i="24" s="1"/>
  <c r="H3011" i="29"/>
  <c r="H3012" i="29"/>
  <c r="H3014" i="29"/>
  <c r="H3015" i="29"/>
  <c r="H3016" i="29"/>
  <c r="H3019" i="29"/>
  <c r="H3020" i="29"/>
  <c r="H3021" i="29"/>
  <c r="H3023" i="29"/>
  <c r="H3024" i="29"/>
  <c r="H3025" i="29"/>
  <c r="H3027" i="29"/>
  <c r="H3028" i="29"/>
  <c r="H3029" i="29"/>
  <c r="H3030" i="29"/>
  <c r="H3031" i="29"/>
  <c r="H3033" i="29"/>
  <c r="H3034" i="29"/>
  <c r="H3036" i="29"/>
  <c r="H3037" i="29"/>
  <c r="H3039" i="29"/>
  <c r="H3040" i="29"/>
  <c r="H3041" i="29"/>
  <c r="H3042" i="29"/>
  <c r="H2986" i="29"/>
  <c r="A1862" i="24"/>
  <c r="A1861" i="24"/>
  <c r="A1860" i="24"/>
  <c r="A1859" i="24"/>
  <c r="A1858" i="24"/>
  <c r="A1857" i="24"/>
  <c r="A1856" i="24"/>
  <c r="A1855" i="24"/>
  <c r="A1854" i="24"/>
  <c r="A1853" i="24"/>
  <c r="A1852" i="24"/>
  <c r="A1851" i="24"/>
  <c r="A1850" i="24"/>
  <c r="A1849" i="24"/>
  <c r="A1848" i="24"/>
  <c r="A1847" i="24"/>
  <c r="A1846" i="24"/>
  <c r="A1845" i="24"/>
  <c r="B1862" i="24"/>
  <c r="B1861" i="24"/>
  <c r="B1860" i="24"/>
  <c r="B1859" i="24"/>
  <c r="B1858" i="24"/>
  <c r="B1857" i="24"/>
  <c r="B1856" i="24"/>
  <c r="B1855" i="24"/>
  <c r="B1854" i="24"/>
  <c r="B1853" i="24"/>
  <c r="B1852" i="24"/>
  <c r="B1851" i="24"/>
  <c r="B1850" i="24"/>
  <c r="B1849" i="24"/>
  <c r="B1848" i="24"/>
  <c r="B1847" i="24"/>
  <c r="B1846" i="24"/>
  <c r="B1845" i="24"/>
  <c r="H2932" i="29"/>
  <c r="H2933" i="29"/>
  <c r="H2935" i="29"/>
  <c r="H2936" i="29"/>
  <c r="H2937" i="29"/>
  <c r="H2938" i="29"/>
  <c r="H2940" i="29"/>
  <c r="H2942" i="29"/>
  <c r="H2943" i="29"/>
  <c r="H2944" i="29"/>
  <c r="H2947" i="29"/>
  <c r="H2948" i="29"/>
  <c r="H2950" i="29"/>
  <c r="H2949" i="29" s="1"/>
  <c r="C1853" i="24" s="1"/>
  <c r="H2952" i="29"/>
  <c r="H2953" i="29"/>
  <c r="H2955" i="29"/>
  <c r="H2956" i="29"/>
  <c r="H2957" i="29"/>
  <c r="H2960" i="29"/>
  <c r="H2961" i="29"/>
  <c r="H2962" i="29"/>
  <c r="H2964" i="29"/>
  <c r="H2965" i="29"/>
  <c r="H2966" i="29"/>
  <c r="H2968" i="29"/>
  <c r="H2969" i="29"/>
  <c r="H2970" i="29"/>
  <c r="H2971" i="29"/>
  <c r="H2972" i="29"/>
  <c r="H2973" i="29"/>
  <c r="H2974" i="29"/>
  <c r="H2976" i="29"/>
  <c r="H2977" i="29"/>
  <c r="H2979" i="29"/>
  <c r="H2978" i="29" s="1"/>
  <c r="C1861" i="24" s="1"/>
  <c r="H2981" i="29"/>
  <c r="H2982" i="29"/>
  <c r="H2931" i="29"/>
  <c r="A1844" i="24"/>
  <c r="A1843" i="24"/>
  <c r="A1842" i="24"/>
  <c r="A1841" i="24"/>
  <c r="A1840" i="24"/>
  <c r="A1839" i="24"/>
  <c r="A1838" i="24"/>
  <c r="A1837" i="24"/>
  <c r="A1836" i="24"/>
  <c r="A1835" i="24"/>
  <c r="A1834" i="24"/>
  <c r="A1833" i="24"/>
  <c r="A1832" i="24"/>
  <c r="A1831" i="24"/>
  <c r="A1830" i="24"/>
  <c r="B1844" i="24"/>
  <c r="B1843" i="24"/>
  <c r="B1842" i="24"/>
  <c r="B1841" i="24"/>
  <c r="B1840" i="24"/>
  <c r="B1839" i="24"/>
  <c r="B1838" i="24"/>
  <c r="B1837" i="24"/>
  <c r="B1836" i="24"/>
  <c r="B1835" i="24"/>
  <c r="B1834" i="24"/>
  <c r="B1833" i="24"/>
  <c r="B1832" i="24"/>
  <c r="B1831" i="24"/>
  <c r="B1830" i="24"/>
  <c r="H2894" i="29"/>
  <c r="H2895" i="29"/>
  <c r="H2897" i="29"/>
  <c r="H2898" i="29"/>
  <c r="H2899" i="29"/>
  <c r="H2901" i="29"/>
  <c r="H2902" i="29"/>
  <c r="H2904" i="29"/>
  <c r="H2905" i="29"/>
  <c r="H2906" i="29"/>
  <c r="H2909" i="29"/>
  <c r="H2910" i="29"/>
  <c r="H2912" i="29"/>
  <c r="H2913" i="29"/>
  <c r="H2916" i="29"/>
  <c r="H2915" i="29" s="1"/>
  <c r="C1840" i="24" s="1"/>
  <c r="H2918" i="29"/>
  <c r="H2919" i="29"/>
  <c r="H2921" i="29"/>
  <c r="H2922" i="29"/>
  <c r="H2924" i="29"/>
  <c r="H2923" i="29" s="1"/>
  <c r="C1843" i="24" s="1"/>
  <c r="H2926" i="29"/>
  <c r="H2927" i="29"/>
  <c r="H2893" i="29"/>
  <c r="A1829" i="24"/>
  <c r="A1828" i="24"/>
  <c r="A1827" i="24"/>
  <c r="A1826" i="24"/>
  <c r="A1825" i="24"/>
  <c r="A1824" i="24"/>
  <c r="A1823" i="24"/>
  <c r="A1822" i="24"/>
  <c r="A1821" i="24"/>
  <c r="A1820" i="24"/>
  <c r="A1819" i="24"/>
  <c r="A1818" i="24"/>
  <c r="A1817" i="24"/>
  <c r="A1816" i="24"/>
  <c r="A1815" i="24"/>
  <c r="A1814" i="24"/>
  <c r="A1813" i="24"/>
  <c r="A1812" i="24"/>
  <c r="B1829" i="24"/>
  <c r="B1828" i="24"/>
  <c r="B1827" i="24"/>
  <c r="B1826" i="24"/>
  <c r="B1825" i="24"/>
  <c r="B1824" i="24"/>
  <c r="B1823" i="24"/>
  <c r="B1822" i="24"/>
  <c r="B1821" i="24"/>
  <c r="B1820" i="24"/>
  <c r="B1819" i="24"/>
  <c r="B1818" i="24"/>
  <c r="B1817" i="24"/>
  <c r="B1816" i="24"/>
  <c r="B1815" i="24"/>
  <c r="B1814" i="24"/>
  <c r="B1813" i="24"/>
  <c r="B1812" i="24"/>
  <c r="H2837" i="29"/>
  <c r="H2838" i="29"/>
  <c r="H2840" i="29"/>
  <c r="H2841" i="29"/>
  <c r="H2842" i="29"/>
  <c r="H2844" i="29"/>
  <c r="H2845" i="29"/>
  <c r="H2847" i="29"/>
  <c r="H2848" i="29"/>
  <c r="H2849" i="29"/>
  <c r="H2852" i="29"/>
  <c r="H2853" i="29"/>
  <c r="H2855" i="29"/>
  <c r="H2854" i="29" s="1"/>
  <c r="C1820" i="24" s="1"/>
  <c r="H2857" i="29"/>
  <c r="H2858" i="29"/>
  <c r="H2860" i="29"/>
  <c r="H2861" i="29"/>
  <c r="H2862" i="29"/>
  <c r="H2865" i="29"/>
  <c r="H2866" i="29"/>
  <c r="H2867" i="29"/>
  <c r="H2868" i="29"/>
  <c r="H2870" i="29"/>
  <c r="H2871" i="29"/>
  <c r="H2872" i="29"/>
  <c r="H2874" i="29"/>
  <c r="H2875" i="29"/>
  <c r="H2876" i="29"/>
  <c r="H2877" i="29"/>
  <c r="H2878" i="29"/>
  <c r="H2879" i="29"/>
  <c r="H2880" i="29"/>
  <c r="H2881" i="29"/>
  <c r="H2883" i="29"/>
  <c r="H2884" i="29"/>
  <c r="H2886" i="29"/>
  <c r="H2885" i="29" s="1"/>
  <c r="C1828" i="24" s="1"/>
  <c r="H2888" i="29"/>
  <c r="H2889" i="29"/>
  <c r="H2836" i="29"/>
  <c r="H3106" i="29" l="1"/>
  <c r="C1898" i="24" s="1"/>
  <c r="H3145" i="29"/>
  <c r="C1902" i="24" s="1"/>
  <c r="H3148" i="29"/>
  <c r="C1903" i="24" s="1"/>
  <c r="H3048" i="29"/>
  <c r="C1885" i="24" s="1"/>
  <c r="H3153" i="29"/>
  <c r="C1905" i="24" s="1"/>
  <c r="H3138" i="29"/>
  <c r="C1901" i="24" s="1"/>
  <c r="H3103" i="29"/>
  <c r="C1897" i="24" s="1"/>
  <c r="H3093" i="29"/>
  <c r="C1895" i="24" s="1"/>
  <c r="H3086" i="29"/>
  <c r="C1893" i="24" s="1"/>
  <c r="H3076" i="29"/>
  <c r="C1890" i="24" s="1"/>
  <c r="H3060" i="29"/>
  <c r="C1886" i="24" s="1"/>
  <c r="H3157" i="29"/>
  <c r="C1906" i="24" s="1"/>
  <c r="H3133" i="29"/>
  <c r="H3096" i="29"/>
  <c r="C1896" i="24" s="1"/>
  <c r="H3089" i="29"/>
  <c r="C1894" i="24" s="1"/>
  <c r="H3081" i="29"/>
  <c r="H3070" i="29"/>
  <c r="C1889" i="24" s="1"/>
  <c r="H3032" i="29"/>
  <c r="C1878" i="24" s="1"/>
  <c r="H3022" i="29"/>
  <c r="C1876" i="24" s="1"/>
  <c r="H3010" i="29"/>
  <c r="C1872" i="24" s="1"/>
  <c r="H2985" i="29"/>
  <c r="C1865" i="24" s="1"/>
  <c r="H3035" i="29"/>
  <c r="C1879" i="24" s="1"/>
  <c r="H3013" i="29"/>
  <c r="C1873" i="24" s="1"/>
  <c r="H2995" i="29"/>
  <c r="C1867" i="24" s="1"/>
  <c r="H3018" i="29"/>
  <c r="C1875" i="24" s="1"/>
  <c r="H2998" i="29"/>
  <c r="C1868" i="24" s="1"/>
  <c r="H3004" i="29"/>
  <c r="H3038" i="29"/>
  <c r="C1880" i="24" s="1"/>
  <c r="H3026" i="29"/>
  <c r="C1877" i="24" s="1"/>
  <c r="H2989" i="29"/>
  <c r="C1866" i="24" s="1"/>
  <c r="H2980" i="29"/>
  <c r="C1862" i="24" s="1"/>
  <c r="H2963" i="29"/>
  <c r="C1858" i="24" s="1"/>
  <c r="H2951" i="29"/>
  <c r="C1854" i="24" s="1"/>
  <c r="H2967" i="29"/>
  <c r="C1859" i="24" s="1"/>
  <c r="H2934" i="29"/>
  <c r="C1848" i="24" s="1"/>
  <c r="H2930" i="29"/>
  <c r="C1847" i="24" s="1"/>
  <c r="H2959" i="29"/>
  <c r="C1857" i="24" s="1"/>
  <c r="H2946" i="29"/>
  <c r="C1852" i="24" s="1"/>
  <c r="H2939" i="29"/>
  <c r="C1849" i="24" s="1"/>
  <c r="H2975" i="29"/>
  <c r="C1860" i="24" s="1"/>
  <c r="H2954" i="29"/>
  <c r="C1855" i="24" s="1"/>
  <c r="H2941" i="29"/>
  <c r="C1850" i="24" s="1"/>
  <c r="H2892" i="29"/>
  <c r="C1832" i="24" s="1"/>
  <c r="H2925" i="29"/>
  <c r="C1844" i="24" s="1"/>
  <c r="H2911" i="29"/>
  <c r="C1838" i="24" s="1"/>
  <c r="H2896" i="29"/>
  <c r="C1833" i="24" s="1"/>
  <c r="H2917" i="29"/>
  <c r="C1841" i="24" s="1"/>
  <c r="H2903" i="29"/>
  <c r="C1835" i="24" s="1"/>
  <c r="H2908" i="29"/>
  <c r="H2900" i="29"/>
  <c r="C1834" i="24" s="1"/>
  <c r="H2920" i="29"/>
  <c r="C1842" i="24" s="1"/>
  <c r="H2851" i="29"/>
  <c r="C1819" i="24" s="1"/>
  <c r="H2835" i="29"/>
  <c r="C1814" i="24" s="1"/>
  <c r="H2882" i="29"/>
  <c r="C1827" i="24" s="1"/>
  <c r="H2873" i="29"/>
  <c r="C1826" i="24" s="1"/>
  <c r="H2864" i="29"/>
  <c r="C1824" i="24" s="1"/>
  <c r="H2856" i="29"/>
  <c r="C1821" i="24" s="1"/>
  <c r="H2887" i="29"/>
  <c r="C1829" i="24" s="1"/>
  <c r="H2869" i="29"/>
  <c r="C1825" i="24" s="1"/>
  <c r="H2839" i="29"/>
  <c r="C1815" i="24" s="1"/>
  <c r="H2859" i="29"/>
  <c r="C1822" i="24" s="1"/>
  <c r="H2846" i="29"/>
  <c r="C1817" i="24" s="1"/>
  <c r="H2843" i="29"/>
  <c r="C1816" i="24" s="1"/>
  <c r="C1892" i="24" l="1"/>
  <c r="H3080" i="29"/>
  <c r="C1891" i="24" s="1"/>
  <c r="H3132" i="29"/>
  <c r="C1899" i="24" s="1"/>
  <c r="C1900" i="24"/>
  <c r="H3046" i="29"/>
  <c r="H3017" i="29"/>
  <c r="C1874" i="24" s="1"/>
  <c r="H3003" i="29"/>
  <c r="C1869" i="24" s="1"/>
  <c r="C1870" i="24"/>
  <c r="H2984" i="29"/>
  <c r="H2929" i="29"/>
  <c r="H2958" i="29"/>
  <c r="C1856" i="24" s="1"/>
  <c r="H2945" i="29"/>
  <c r="C1851" i="24" s="1"/>
  <c r="H2914" i="29"/>
  <c r="C1839" i="24" s="1"/>
  <c r="H2891" i="29"/>
  <c r="H2907" i="29"/>
  <c r="C1836" i="24" s="1"/>
  <c r="C1837" i="24"/>
  <c r="H2850" i="29"/>
  <c r="C1818" i="24" s="1"/>
  <c r="H2863" i="29"/>
  <c r="C1823" i="24" s="1"/>
  <c r="H2834" i="29"/>
  <c r="H2983" i="29" l="1"/>
  <c r="C1846" i="24"/>
  <c r="H2928" i="29"/>
  <c r="C1845" i="24" s="1"/>
  <c r="H2890" i="29"/>
  <c r="C1830" i="24" s="1"/>
  <c r="C1813" i="24"/>
  <c r="H2833" i="29"/>
  <c r="C1812" i="24" s="1"/>
  <c r="H3045" i="29"/>
  <c r="H3044" i="29" s="1"/>
  <c r="C1884" i="24"/>
  <c r="C1863" i="24"/>
  <c r="C1864" i="24"/>
  <c r="C1831" i="24"/>
  <c r="C1883" i="24" l="1"/>
  <c r="C1882" i="24"/>
  <c r="A1811" i="24"/>
  <c r="A1810" i="24"/>
  <c r="A1809" i="24"/>
  <c r="A1808" i="24"/>
  <c r="A1807" i="24"/>
  <c r="A1806" i="24"/>
  <c r="A1805" i="24"/>
  <c r="A1804" i="24"/>
  <c r="A1803" i="24"/>
  <c r="A1802" i="24"/>
  <c r="A1801" i="24"/>
  <c r="A1800" i="24"/>
  <c r="A1799" i="24"/>
  <c r="A1798" i="24"/>
  <c r="A1797" i="24"/>
  <c r="A1796" i="24"/>
  <c r="A1795" i="24"/>
  <c r="B1811" i="24"/>
  <c r="B1810" i="24"/>
  <c r="B1809" i="24"/>
  <c r="B1808" i="24"/>
  <c r="B1807" i="24"/>
  <c r="B1806" i="24"/>
  <c r="B1805" i="24"/>
  <c r="B1804" i="24"/>
  <c r="B1803" i="24"/>
  <c r="B1802" i="24"/>
  <c r="B1801" i="24"/>
  <c r="B1800" i="24"/>
  <c r="B1799" i="24"/>
  <c r="B1798" i="24"/>
  <c r="B1797" i="24"/>
  <c r="B1796" i="24"/>
  <c r="B1795" i="24"/>
  <c r="H2807" i="29"/>
  <c r="H2796" i="29"/>
  <c r="H2797" i="29"/>
  <c r="H2799" i="29"/>
  <c r="H2800" i="29"/>
  <c r="H2801" i="29"/>
  <c r="H2803" i="29"/>
  <c r="H2805" i="29"/>
  <c r="H2806" i="29"/>
  <c r="H2810" i="29"/>
  <c r="H2809" i="29" s="1"/>
  <c r="C1802" i="24" s="1"/>
  <c r="H2812" i="29"/>
  <c r="H2813" i="29"/>
  <c r="H2815" i="29"/>
  <c r="H2816" i="29"/>
  <c r="H2819" i="29"/>
  <c r="H2818" i="29" s="1"/>
  <c r="C1806" i="24" s="1"/>
  <c r="H2821" i="29"/>
  <c r="H2822" i="29"/>
  <c r="H2824" i="29"/>
  <c r="H2825" i="29"/>
  <c r="H2827" i="29"/>
  <c r="H2826" i="29" s="1"/>
  <c r="C1809" i="24" s="1"/>
  <c r="H2829" i="29"/>
  <c r="H2828" i="29" s="1"/>
  <c r="C1810" i="24" s="1"/>
  <c r="H2831" i="29"/>
  <c r="H2832" i="29"/>
  <c r="H2795" i="29"/>
  <c r="A1794" i="24"/>
  <c r="A1793" i="24"/>
  <c r="A1792" i="24"/>
  <c r="A1791" i="24"/>
  <c r="A1790" i="24"/>
  <c r="A1789" i="24"/>
  <c r="A1788" i="24"/>
  <c r="A1787" i="24"/>
  <c r="A1786" i="24"/>
  <c r="A1785" i="24"/>
  <c r="A1784" i="24"/>
  <c r="A1783" i="24"/>
  <c r="A1782" i="24"/>
  <c r="A1781" i="24"/>
  <c r="A1780" i="24"/>
  <c r="A1779" i="24"/>
  <c r="A1778" i="24"/>
  <c r="A1777" i="24"/>
  <c r="A1776" i="24"/>
  <c r="A1775" i="24"/>
  <c r="A1774" i="24"/>
  <c r="A1773" i="24"/>
  <c r="A1772" i="24"/>
  <c r="B1794" i="24"/>
  <c r="B1793" i="24"/>
  <c r="B1792" i="24"/>
  <c r="B1791" i="24"/>
  <c r="B1790" i="24"/>
  <c r="B1789" i="24"/>
  <c r="B1788" i="24"/>
  <c r="B1787" i="24"/>
  <c r="B1786" i="24"/>
  <c r="B1785" i="24"/>
  <c r="B1784" i="24"/>
  <c r="B1783" i="24"/>
  <c r="B1782" i="24"/>
  <c r="B1781" i="24"/>
  <c r="B1780" i="24"/>
  <c r="B1779" i="24"/>
  <c r="B1778" i="24"/>
  <c r="B1777" i="24"/>
  <c r="B1776" i="24"/>
  <c r="B1775" i="24"/>
  <c r="B1774" i="24"/>
  <c r="B1773" i="24"/>
  <c r="B1772" i="24"/>
  <c r="H2735" i="29"/>
  <c r="H2736" i="29"/>
  <c r="H2738" i="29"/>
  <c r="H2739" i="29"/>
  <c r="H2740" i="29"/>
  <c r="H2741" i="29"/>
  <c r="H2742" i="29"/>
  <c r="H2744" i="29"/>
  <c r="H2745" i="29"/>
  <c r="H2747" i="29"/>
  <c r="H2748" i="29"/>
  <c r="H2751" i="29"/>
  <c r="H2752" i="29"/>
  <c r="H2753" i="29"/>
  <c r="H2755" i="29"/>
  <c r="H2754" i="29" s="1"/>
  <c r="C1780" i="24" s="1"/>
  <c r="H2757" i="29"/>
  <c r="H2758" i="29"/>
  <c r="H2760" i="29"/>
  <c r="H2759" i="29" s="1"/>
  <c r="C1782" i="24" s="1"/>
  <c r="H2762" i="29"/>
  <c r="H2763" i="29"/>
  <c r="H2765" i="29"/>
  <c r="H2766" i="29"/>
  <c r="H2767" i="29"/>
  <c r="H2770" i="29"/>
  <c r="H2771" i="29"/>
  <c r="H2772" i="29"/>
  <c r="H2774" i="29"/>
  <c r="H2773" i="29" s="1"/>
  <c r="C1787" i="24" s="1"/>
  <c r="H2776" i="29"/>
  <c r="H2775" i="29" s="1"/>
  <c r="C1788" i="24" s="1"/>
  <c r="H2779" i="29"/>
  <c r="H2780" i="29"/>
  <c r="H2782" i="29"/>
  <c r="H2781" i="29" s="1"/>
  <c r="C1791" i="24" s="1"/>
  <c r="H2784" i="29"/>
  <c r="H2785" i="29"/>
  <c r="H2787" i="29"/>
  <c r="H2786" i="29" s="1"/>
  <c r="C1793" i="24" s="1"/>
  <c r="H2789" i="29"/>
  <c r="H2790" i="29"/>
  <c r="H2791" i="29"/>
  <c r="H2734" i="29"/>
  <c r="A1771" i="24"/>
  <c r="A1770" i="24"/>
  <c r="A1769" i="24"/>
  <c r="A1768" i="24"/>
  <c r="A1767" i="24"/>
  <c r="A1766" i="24"/>
  <c r="A1765" i="24"/>
  <c r="A1764" i="24"/>
  <c r="A1763" i="24"/>
  <c r="A1762" i="24"/>
  <c r="A1761" i="24"/>
  <c r="A1760" i="24"/>
  <c r="A1759" i="24"/>
  <c r="A1758" i="24"/>
  <c r="A1757" i="24"/>
  <c r="A1756" i="24"/>
  <c r="A1755" i="24"/>
  <c r="A1754" i="24"/>
  <c r="A1753" i="24"/>
  <c r="A1752" i="24"/>
  <c r="A1751" i="24"/>
  <c r="A1750" i="24"/>
  <c r="A1749" i="24"/>
  <c r="B1771" i="24"/>
  <c r="B1770" i="24"/>
  <c r="B1769" i="24"/>
  <c r="B1768" i="24"/>
  <c r="B1767" i="24"/>
  <c r="B1766" i="24"/>
  <c r="B1765" i="24"/>
  <c r="B1764" i="24"/>
  <c r="B1763" i="24"/>
  <c r="B1762" i="24"/>
  <c r="B1761" i="24"/>
  <c r="B1760" i="24"/>
  <c r="B1759" i="24"/>
  <c r="B1758" i="24"/>
  <c r="B1757" i="24"/>
  <c r="B1756" i="24"/>
  <c r="B1755" i="24"/>
  <c r="B1754" i="24"/>
  <c r="B1753" i="24"/>
  <c r="B1752" i="24"/>
  <c r="B1751" i="24"/>
  <c r="B1750" i="24"/>
  <c r="B1749" i="24"/>
  <c r="H2675" i="29"/>
  <c r="H2677" i="29"/>
  <c r="H2678" i="29"/>
  <c r="H2680" i="29"/>
  <c r="H2681" i="29"/>
  <c r="H2684" i="29"/>
  <c r="H2685" i="29"/>
  <c r="H2686" i="29"/>
  <c r="H2688" i="29"/>
  <c r="H2689" i="29"/>
  <c r="H2691" i="29"/>
  <c r="H2692" i="29"/>
  <c r="H2694" i="29"/>
  <c r="H2693" i="29" s="1"/>
  <c r="C1758" i="24" s="1"/>
  <c r="H2696" i="29"/>
  <c r="H2697" i="29"/>
  <c r="H2698" i="29"/>
  <c r="H2700" i="29"/>
  <c r="H2701" i="29"/>
  <c r="H2704" i="29"/>
  <c r="H2703" i="29" s="1"/>
  <c r="H2706" i="29"/>
  <c r="H2707" i="29"/>
  <c r="H2708" i="29"/>
  <c r="H2710" i="29"/>
  <c r="H2709" i="29" s="1"/>
  <c r="C1764" i="24" s="1"/>
  <c r="H2713" i="29"/>
  <c r="H2714" i="29"/>
  <c r="H2715" i="29"/>
  <c r="H2717" i="29"/>
  <c r="H2718" i="29"/>
  <c r="H2720" i="29"/>
  <c r="H2721" i="29"/>
  <c r="H2722" i="29"/>
  <c r="H2723" i="29"/>
  <c r="H2725" i="29"/>
  <c r="H2726" i="29"/>
  <c r="H2728" i="29"/>
  <c r="H2727" i="29" s="1"/>
  <c r="C1770" i="24" s="1"/>
  <c r="H2730" i="29"/>
  <c r="H2729" i="29" s="1"/>
  <c r="C1771" i="24" s="1"/>
  <c r="H2674" i="29"/>
  <c r="A1748" i="24"/>
  <c r="A1747" i="24"/>
  <c r="A1746" i="24"/>
  <c r="A1745" i="24"/>
  <c r="A1744" i="24"/>
  <c r="A1743" i="24"/>
  <c r="A1742" i="24"/>
  <c r="A1741" i="24"/>
  <c r="A1740" i="24"/>
  <c r="A1739" i="24"/>
  <c r="A1738" i="24"/>
  <c r="A1737" i="24"/>
  <c r="A1736" i="24"/>
  <c r="A1735" i="24"/>
  <c r="A1734" i="24"/>
  <c r="A1733" i="24"/>
  <c r="A1732" i="24"/>
  <c r="A1731" i="24"/>
  <c r="A1730" i="24"/>
  <c r="A1729" i="24"/>
  <c r="A1728" i="24"/>
  <c r="A1727" i="24"/>
  <c r="A1726" i="24"/>
  <c r="A1725" i="24"/>
  <c r="B1748" i="24"/>
  <c r="B1747" i="24"/>
  <c r="B1746" i="24"/>
  <c r="B1745" i="24"/>
  <c r="B1744" i="24"/>
  <c r="B1743" i="24"/>
  <c r="B1742" i="24"/>
  <c r="B1741" i="24"/>
  <c r="B1740" i="24"/>
  <c r="B1739" i="24"/>
  <c r="B1738" i="24"/>
  <c r="B1737" i="24"/>
  <c r="B1736" i="24"/>
  <c r="B1735" i="24"/>
  <c r="B1734" i="24"/>
  <c r="B1733" i="24"/>
  <c r="B1732" i="24"/>
  <c r="B1731" i="24"/>
  <c r="B1730" i="24"/>
  <c r="B1729" i="24"/>
  <c r="B1728" i="24"/>
  <c r="B1727" i="24"/>
  <c r="B1726" i="24"/>
  <c r="B1725" i="24"/>
  <c r="H2602" i="29"/>
  <c r="H2603" i="29"/>
  <c r="H2605" i="29"/>
  <c r="H2606" i="29"/>
  <c r="H2607" i="29"/>
  <c r="H2608" i="29"/>
  <c r="H2609" i="29"/>
  <c r="H2611" i="29"/>
  <c r="H2612" i="29"/>
  <c r="H2614" i="29"/>
  <c r="H2615" i="29"/>
  <c r="H2618" i="29"/>
  <c r="H2619" i="29"/>
  <c r="H2620" i="29"/>
  <c r="H2621" i="29"/>
  <c r="H2623" i="29"/>
  <c r="H2622" i="29" s="1"/>
  <c r="C1733" i="24" s="1"/>
  <c r="H2625" i="29"/>
  <c r="H2626" i="29"/>
  <c r="H2628" i="29"/>
  <c r="H2629" i="29"/>
  <c r="H2631" i="29"/>
  <c r="H2632" i="29"/>
  <c r="H2633" i="29"/>
  <c r="H2634" i="29"/>
  <c r="H2636" i="29"/>
  <c r="H2637" i="29"/>
  <c r="H2640" i="29"/>
  <c r="H2639" i="29" s="1"/>
  <c r="C1739" i="24" s="1"/>
  <c r="H2642" i="29"/>
  <c r="H2643" i="29"/>
  <c r="H2644" i="29"/>
  <c r="H2645" i="29"/>
  <c r="H2647" i="29"/>
  <c r="H2646" i="29" s="1"/>
  <c r="C1741" i="24" s="1"/>
  <c r="H2650" i="29"/>
  <c r="H2651" i="29"/>
  <c r="H2652" i="29"/>
  <c r="H2654" i="29"/>
  <c r="H2655" i="29"/>
  <c r="H2657" i="29"/>
  <c r="H2658" i="29"/>
  <c r="H2659" i="29"/>
  <c r="H2660" i="29"/>
  <c r="H2661" i="29"/>
  <c r="H2663" i="29"/>
  <c r="H2664" i="29"/>
  <c r="H2666" i="29"/>
  <c r="H2665" i="29" s="1"/>
  <c r="C1747" i="24" s="1"/>
  <c r="H2668" i="29"/>
  <c r="H2669" i="29"/>
  <c r="H2670" i="29"/>
  <c r="H2601" i="29"/>
  <c r="H2673" i="29" l="1"/>
  <c r="C1751" i="24" s="1"/>
  <c r="H2811" i="29"/>
  <c r="C1803" i="24" s="1"/>
  <c r="H2794" i="29"/>
  <c r="C1797" i="24" s="1"/>
  <c r="H2830" i="29"/>
  <c r="C1811" i="24" s="1"/>
  <c r="H2823" i="29"/>
  <c r="C1808" i="24" s="1"/>
  <c r="H2798" i="29"/>
  <c r="C1798" i="24" s="1"/>
  <c r="H2814" i="29"/>
  <c r="C1804" i="24" s="1"/>
  <c r="H2802" i="29"/>
  <c r="C1799" i="24" s="1"/>
  <c r="H2820" i="29"/>
  <c r="C1807" i="24" s="1"/>
  <c r="H2804" i="29"/>
  <c r="C1800" i="24" s="1"/>
  <c r="H2746" i="29"/>
  <c r="C1777" i="24" s="1"/>
  <c r="H2788" i="29"/>
  <c r="C1794" i="24" s="1"/>
  <c r="H2761" i="29"/>
  <c r="C1783" i="24" s="1"/>
  <c r="H2733" i="29"/>
  <c r="C1774" i="24" s="1"/>
  <c r="H2783" i="29"/>
  <c r="C1792" i="24" s="1"/>
  <c r="H2756" i="29"/>
  <c r="C1781" i="24" s="1"/>
  <c r="H2750" i="29"/>
  <c r="C1779" i="24" s="1"/>
  <c r="H2769" i="29"/>
  <c r="H2743" i="29"/>
  <c r="C1776" i="24" s="1"/>
  <c r="H2778" i="29"/>
  <c r="H2764" i="29"/>
  <c r="C1784" i="24" s="1"/>
  <c r="H2737" i="29"/>
  <c r="C1775" i="24" s="1"/>
  <c r="H2716" i="29"/>
  <c r="C1767" i="24" s="1"/>
  <c r="H2695" i="29"/>
  <c r="C1759" i="24" s="1"/>
  <c r="H2690" i="29"/>
  <c r="C1757" i="24" s="1"/>
  <c r="H2683" i="29"/>
  <c r="C1755" i="24" s="1"/>
  <c r="H2724" i="29"/>
  <c r="C1769" i="24" s="1"/>
  <c r="H2699" i="29"/>
  <c r="C1760" i="24" s="1"/>
  <c r="H2687" i="29"/>
  <c r="C1756" i="24" s="1"/>
  <c r="H2676" i="29"/>
  <c r="C1752" i="24" s="1"/>
  <c r="H2719" i="29"/>
  <c r="C1768" i="24" s="1"/>
  <c r="C1762" i="24"/>
  <c r="H2712" i="29"/>
  <c r="C1766" i="24" s="1"/>
  <c r="H2705" i="29"/>
  <c r="C1763" i="24" s="1"/>
  <c r="H2679" i="29"/>
  <c r="C1753" i="24" s="1"/>
  <c r="H2624" i="29"/>
  <c r="C1734" i="24" s="1"/>
  <c r="H2667" i="29"/>
  <c r="C1748" i="24" s="1"/>
  <c r="H2653" i="29"/>
  <c r="C1744" i="24" s="1"/>
  <c r="H2641" i="29"/>
  <c r="C1740" i="24" s="1"/>
  <c r="H2617" i="29"/>
  <c r="C1732" i="24" s="1"/>
  <c r="H2610" i="29"/>
  <c r="C1729" i="24" s="1"/>
  <c r="H2630" i="29"/>
  <c r="C1736" i="24" s="1"/>
  <c r="H2649" i="29"/>
  <c r="C1743" i="24" s="1"/>
  <c r="H2635" i="29"/>
  <c r="C1737" i="24" s="1"/>
  <c r="H2604" i="29"/>
  <c r="C1728" i="24" s="1"/>
  <c r="H2600" i="29"/>
  <c r="C1727" i="24" s="1"/>
  <c r="H2662" i="29"/>
  <c r="C1746" i="24" s="1"/>
  <c r="H2656" i="29"/>
  <c r="C1745" i="24" s="1"/>
  <c r="H2627" i="29"/>
  <c r="C1735" i="24" s="1"/>
  <c r="H2613" i="29"/>
  <c r="C1730" i="24" s="1"/>
  <c r="A1724" i="24"/>
  <c r="A1723" i="24"/>
  <c r="A1722" i="24"/>
  <c r="A1721" i="24"/>
  <c r="A1720" i="24"/>
  <c r="A1719" i="24"/>
  <c r="A1718" i="24"/>
  <c r="A1717" i="24"/>
  <c r="A1716" i="24"/>
  <c r="A1715" i="24"/>
  <c r="A1714" i="24"/>
  <c r="A1713" i="24"/>
  <c r="A1712" i="24"/>
  <c r="A1711" i="24"/>
  <c r="A1710" i="24"/>
  <c r="A1709" i="24"/>
  <c r="A1708" i="24"/>
  <c r="A1707" i="24"/>
  <c r="A1706" i="24"/>
  <c r="A1705" i="24"/>
  <c r="A1704" i="24"/>
  <c r="A1703" i="24"/>
  <c r="B1724" i="24"/>
  <c r="B1723" i="24"/>
  <c r="B1722" i="24"/>
  <c r="B1721" i="24"/>
  <c r="B1720" i="24"/>
  <c r="B1719" i="24"/>
  <c r="B1718" i="24"/>
  <c r="B1717" i="24"/>
  <c r="B1716" i="24"/>
  <c r="B1715" i="24"/>
  <c r="B1714" i="24"/>
  <c r="B1713" i="24"/>
  <c r="B1712" i="24"/>
  <c r="B1711" i="24"/>
  <c r="B1710" i="24"/>
  <c r="B1709" i="24"/>
  <c r="B1708" i="24"/>
  <c r="B1707" i="24"/>
  <c r="B1706" i="24"/>
  <c r="B1705" i="24"/>
  <c r="B1704" i="24"/>
  <c r="B1703" i="24"/>
  <c r="H2541" i="29"/>
  <c r="H2542" i="29"/>
  <c r="H2544" i="29"/>
  <c r="H2545" i="29"/>
  <c r="H2546" i="29"/>
  <c r="H2547" i="29"/>
  <c r="H2549" i="29"/>
  <c r="H2550" i="29"/>
  <c r="H2552" i="29"/>
  <c r="H2553" i="29"/>
  <c r="H2556" i="29"/>
  <c r="H2557" i="29"/>
  <c r="H2558" i="29"/>
  <c r="H2560" i="29"/>
  <c r="H2559" i="29" s="1"/>
  <c r="C1711" i="24" s="1"/>
  <c r="H2562" i="29"/>
  <c r="H2563" i="29"/>
  <c r="H2565" i="29"/>
  <c r="H2566" i="29"/>
  <c r="H2568" i="29"/>
  <c r="H2569" i="29"/>
  <c r="H2570" i="29"/>
  <c r="H2573" i="29"/>
  <c r="H2572" i="29" s="1"/>
  <c r="C1716" i="24" s="1"/>
  <c r="H2575" i="29"/>
  <c r="H2576" i="29"/>
  <c r="H2577" i="29"/>
  <c r="H2578" i="29"/>
  <c r="H2580" i="29"/>
  <c r="H2579" i="29" s="1"/>
  <c r="C1718" i="24" s="1"/>
  <c r="H2583" i="29"/>
  <c r="H2584" i="29"/>
  <c r="H2586" i="29"/>
  <c r="H2585" i="29" s="1"/>
  <c r="C1721" i="24" s="1"/>
  <c r="H2588" i="29"/>
  <c r="H2589" i="29"/>
  <c r="H2590" i="29"/>
  <c r="H2591" i="29"/>
  <c r="H2593" i="29"/>
  <c r="H2592" i="29" s="1"/>
  <c r="C1723" i="24" s="1"/>
  <c r="H2595" i="29"/>
  <c r="H2596" i="29"/>
  <c r="H2597" i="29"/>
  <c r="H2540" i="29"/>
  <c r="A1684" i="24"/>
  <c r="B1684" i="24"/>
  <c r="A1702" i="24"/>
  <c r="A1701" i="24"/>
  <c r="A1700" i="24"/>
  <c r="A1699" i="24"/>
  <c r="A1698" i="24"/>
  <c r="A1697" i="24"/>
  <c r="A1696" i="24"/>
  <c r="A1695" i="24"/>
  <c r="A1694" i="24"/>
  <c r="A1693" i="24"/>
  <c r="A1692" i="24"/>
  <c r="A1691" i="24"/>
  <c r="A1690" i="24"/>
  <c r="A1689" i="24"/>
  <c r="A1688" i="24"/>
  <c r="A1687" i="24"/>
  <c r="A1686" i="24"/>
  <c r="A1685" i="24"/>
  <c r="A1683" i="24"/>
  <c r="A1682" i="24"/>
  <c r="A1681" i="24"/>
  <c r="A1680" i="24"/>
  <c r="A1679" i="24"/>
  <c r="B1702" i="24"/>
  <c r="B1701" i="24"/>
  <c r="B1700" i="24"/>
  <c r="B1699" i="24"/>
  <c r="B1698" i="24"/>
  <c r="B1697" i="24"/>
  <c r="B1696" i="24"/>
  <c r="B1695" i="24"/>
  <c r="B1694" i="24"/>
  <c r="B1693" i="24"/>
  <c r="B1692" i="24"/>
  <c r="B1691" i="24"/>
  <c r="B1690" i="24"/>
  <c r="B1689" i="24"/>
  <c r="B1688" i="24"/>
  <c r="B1687" i="24"/>
  <c r="B1686" i="24"/>
  <c r="B1685" i="24"/>
  <c r="B1683" i="24"/>
  <c r="B1682" i="24"/>
  <c r="B1681" i="24"/>
  <c r="B1680" i="24"/>
  <c r="B1679" i="24"/>
  <c r="H2470" i="29"/>
  <c r="H2471" i="29"/>
  <c r="H2473" i="29"/>
  <c r="H2474" i="29"/>
  <c r="H2475" i="29"/>
  <c r="H2476" i="29"/>
  <c r="H2478" i="29"/>
  <c r="H2479" i="29"/>
  <c r="H2481" i="29"/>
  <c r="H2482" i="29"/>
  <c r="H2485" i="29"/>
  <c r="H2486" i="29"/>
  <c r="H2487" i="29"/>
  <c r="H2488" i="29"/>
  <c r="H2490" i="29"/>
  <c r="H2489" i="29" s="1"/>
  <c r="C1687" i="24" s="1"/>
  <c r="H2492" i="29"/>
  <c r="H2493" i="29"/>
  <c r="H2495" i="29"/>
  <c r="H2494" i="29" s="1"/>
  <c r="C1689" i="24" s="1"/>
  <c r="H2497" i="29"/>
  <c r="H2498" i="29"/>
  <c r="H2499" i="29"/>
  <c r="H2500" i="29"/>
  <c r="H2502" i="29"/>
  <c r="H2503" i="29"/>
  <c r="H2506" i="29"/>
  <c r="H2505" i="29" s="1"/>
  <c r="C1693" i="24" s="1"/>
  <c r="H2508" i="29"/>
  <c r="H2509" i="29"/>
  <c r="H2510" i="29"/>
  <c r="H2511" i="29"/>
  <c r="H2513" i="29"/>
  <c r="H2512" i="29" s="1"/>
  <c r="C1695" i="24" s="1"/>
  <c r="H2516" i="29"/>
  <c r="H2517" i="29"/>
  <c r="H2518" i="29"/>
  <c r="H2520" i="29"/>
  <c r="H2521" i="29"/>
  <c r="H2523" i="29"/>
  <c r="H2524" i="29"/>
  <c r="H2525" i="29"/>
  <c r="H2526" i="29"/>
  <c r="H2527" i="29"/>
  <c r="H2529" i="29"/>
  <c r="H2530" i="29"/>
  <c r="H2532" i="29"/>
  <c r="H2531" i="29" s="1"/>
  <c r="C1701" i="24" s="1"/>
  <c r="H2534" i="29"/>
  <c r="H2535" i="29"/>
  <c r="H2536" i="29"/>
  <c r="H2469" i="29"/>
  <c r="A1678" i="24"/>
  <c r="A1677" i="24"/>
  <c r="A1676" i="24"/>
  <c r="A1675" i="24"/>
  <c r="A1674" i="24"/>
  <c r="A1673" i="24"/>
  <c r="A1672" i="24"/>
  <c r="A1671" i="24"/>
  <c r="A1670" i="24"/>
  <c r="A1669" i="24"/>
  <c r="A1668" i="24"/>
  <c r="A1667" i="24"/>
  <c r="A1666" i="24"/>
  <c r="A1665" i="24"/>
  <c r="A1664" i="24"/>
  <c r="A1663" i="24"/>
  <c r="A1662" i="24"/>
  <c r="A1661" i="24"/>
  <c r="A1660" i="24"/>
  <c r="A1659" i="24"/>
  <c r="A1658" i="24"/>
  <c r="A1657" i="24"/>
  <c r="A1656" i="24"/>
  <c r="A1655" i="24"/>
  <c r="B1678" i="24"/>
  <c r="B1677" i="24"/>
  <c r="B1676" i="24"/>
  <c r="B1675" i="24"/>
  <c r="B1674" i="24"/>
  <c r="B1673" i="24"/>
  <c r="B1672" i="24"/>
  <c r="B1671" i="24"/>
  <c r="B1670" i="24"/>
  <c r="B1669" i="24"/>
  <c r="B1668" i="24"/>
  <c r="B1667" i="24"/>
  <c r="B1666" i="24"/>
  <c r="B1665" i="24"/>
  <c r="B1664" i="24"/>
  <c r="B1663" i="24"/>
  <c r="B1662" i="24"/>
  <c r="B1661" i="24"/>
  <c r="B1660" i="24"/>
  <c r="B1659" i="24"/>
  <c r="B1658" i="24"/>
  <c r="B1657" i="24"/>
  <c r="B1656" i="24"/>
  <c r="B1655" i="24"/>
  <c r="H2399" i="29"/>
  <c r="H2400" i="29"/>
  <c r="H2402" i="29"/>
  <c r="H2403" i="29"/>
  <c r="H2404" i="29"/>
  <c r="H2405" i="29"/>
  <c r="H2407" i="29"/>
  <c r="H2408" i="29"/>
  <c r="H2410" i="29"/>
  <c r="H2411" i="29"/>
  <c r="H2414" i="29"/>
  <c r="H2415" i="29"/>
  <c r="H2416" i="29"/>
  <c r="H2417" i="29"/>
  <c r="H2419" i="29"/>
  <c r="H2418" i="29" s="1"/>
  <c r="C1663" i="24" s="1"/>
  <c r="H2421" i="29"/>
  <c r="H2422" i="29"/>
  <c r="H2424" i="29"/>
  <c r="H2423" i="29" s="1"/>
  <c r="C1665" i="24" s="1"/>
  <c r="H2426" i="29"/>
  <c r="H2427" i="29"/>
  <c r="H2428" i="29"/>
  <c r="H2429" i="29"/>
  <c r="H2431" i="29"/>
  <c r="H2432" i="29"/>
  <c r="H2435" i="29"/>
  <c r="H2434" i="29" s="1"/>
  <c r="H2437" i="29"/>
  <c r="H2438" i="29"/>
  <c r="H2439" i="29"/>
  <c r="H2440" i="29"/>
  <c r="H2442" i="29"/>
  <c r="H2441" i="29" s="1"/>
  <c r="C1671" i="24" s="1"/>
  <c r="H2445" i="29"/>
  <c r="H2446" i="29"/>
  <c r="H2447" i="29"/>
  <c r="H2449" i="29"/>
  <c r="H2450" i="29"/>
  <c r="H2452" i="29"/>
  <c r="H2453" i="29"/>
  <c r="H2454" i="29"/>
  <c r="H2455" i="29"/>
  <c r="H2456" i="29"/>
  <c r="H2458" i="29"/>
  <c r="H2459" i="29"/>
  <c r="H2461" i="29"/>
  <c r="H2460" i="29" s="1"/>
  <c r="C1677" i="24" s="1"/>
  <c r="H2463" i="29"/>
  <c r="H2464" i="29"/>
  <c r="H2465" i="29"/>
  <c r="H2398" i="29"/>
  <c r="A1654" i="24"/>
  <c r="A1653" i="24"/>
  <c r="A1652" i="24"/>
  <c r="A1651" i="24"/>
  <c r="A1650" i="24"/>
  <c r="A1649" i="24"/>
  <c r="A1648" i="24"/>
  <c r="A1647" i="24"/>
  <c r="A1646" i="24"/>
  <c r="A1645" i="24"/>
  <c r="A1644" i="24"/>
  <c r="A1643" i="24"/>
  <c r="A1642" i="24"/>
  <c r="A1641" i="24"/>
  <c r="A1640" i="24"/>
  <c r="A1639" i="24"/>
  <c r="A1638" i="24"/>
  <c r="A1637" i="24"/>
  <c r="A1636" i="24"/>
  <c r="A1635" i="24"/>
  <c r="A1634" i="24"/>
  <c r="A1633" i="24"/>
  <c r="A1632" i="24"/>
  <c r="A1631" i="24"/>
  <c r="B1654" i="24"/>
  <c r="B1653" i="24"/>
  <c r="B1652" i="24"/>
  <c r="B1651" i="24"/>
  <c r="B1650" i="24"/>
  <c r="B1649" i="24"/>
  <c r="B1648" i="24"/>
  <c r="B1647" i="24"/>
  <c r="B1646" i="24"/>
  <c r="B1645" i="24"/>
  <c r="B1644" i="24"/>
  <c r="B1643" i="24"/>
  <c r="B1642" i="24"/>
  <c r="B1641" i="24"/>
  <c r="B1640" i="24"/>
  <c r="B1639" i="24"/>
  <c r="B1638" i="24"/>
  <c r="B1637" i="24"/>
  <c r="B1636" i="24"/>
  <c r="B1635" i="24"/>
  <c r="B1634" i="24"/>
  <c r="B1633" i="24"/>
  <c r="B1632" i="24"/>
  <c r="B1631" i="24"/>
  <c r="H2326" i="29"/>
  <c r="H2327" i="29"/>
  <c r="H2329" i="29"/>
  <c r="H2330" i="29"/>
  <c r="H2331" i="29"/>
  <c r="H2332" i="29"/>
  <c r="H2334" i="29"/>
  <c r="H2335" i="29"/>
  <c r="H2336" i="29"/>
  <c r="H2337" i="29"/>
  <c r="H2339" i="29"/>
  <c r="H2340" i="29"/>
  <c r="H2343" i="29"/>
  <c r="H2344" i="29"/>
  <c r="H2345" i="29"/>
  <c r="H2346" i="29"/>
  <c r="H2348" i="29"/>
  <c r="H2347" i="29" s="1"/>
  <c r="C1639" i="24" s="1"/>
  <c r="H2350" i="29"/>
  <c r="H2351" i="29"/>
  <c r="H2353" i="29"/>
  <c r="H2352" i="29" s="1"/>
  <c r="C1641" i="24" s="1"/>
  <c r="H2355" i="29"/>
  <c r="H2356" i="29"/>
  <c r="H2357" i="29"/>
  <c r="H2358" i="29"/>
  <c r="H2360" i="29"/>
  <c r="H2361" i="29"/>
  <c r="H2364" i="29"/>
  <c r="H2363" i="29" s="1"/>
  <c r="C1645" i="24" s="1"/>
  <c r="H2366" i="29"/>
  <c r="H2367" i="29"/>
  <c r="H2368" i="29"/>
  <c r="H2369" i="29"/>
  <c r="H2371" i="29"/>
  <c r="H2370" i="29" s="1"/>
  <c r="C1647" i="24" s="1"/>
  <c r="H2374" i="29"/>
  <c r="H2375" i="29"/>
  <c r="H2376" i="29"/>
  <c r="H2378" i="29"/>
  <c r="H2379" i="29"/>
  <c r="H2381" i="29"/>
  <c r="H2382" i="29"/>
  <c r="H2383" i="29"/>
  <c r="H2384" i="29"/>
  <c r="H2385" i="29"/>
  <c r="H2387" i="29"/>
  <c r="H2388" i="29"/>
  <c r="H2390" i="29"/>
  <c r="H2389" i="29" s="1"/>
  <c r="C1653" i="24" s="1"/>
  <c r="H2392" i="29"/>
  <c r="H2393" i="29"/>
  <c r="H2394" i="29"/>
  <c r="H2325" i="29"/>
  <c r="H2793" i="29" l="1"/>
  <c r="H2817" i="29"/>
  <c r="C1805" i="24" s="1"/>
  <c r="H2808" i="29"/>
  <c r="C1801" i="24" s="1"/>
  <c r="H2749" i="29"/>
  <c r="C1778" i="24" s="1"/>
  <c r="H2732" i="29"/>
  <c r="H2777" i="29"/>
  <c r="C1789" i="24" s="1"/>
  <c r="C1790" i="24"/>
  <c r="H2768" i="29"/>
  <c r="C1785" i="24" s="1"/>
  <c r="C1786" i="24"/>
  <c r="H2682" i="29"/>
  <c r="C1754" i="24" s="1"/>
  <c r="H2672" i="29"/>
  <c r="H2711" i="29"/>
  <c r="C1765" i="24" s="1"/>
  <c r="H2702" i="29"/>
  <c r="C1761" i="24" s="1"/>
  <c r="H2638" i="29"/>
  <c r="C1738" i="24" s="1"/>
  <c r="H2599" i="29"/>
  <c r="H2616" i="29"/>
  <c r="C1731" i="24" s="1"/>
  <c r="H2648" i="29"/>
  <c r="C1742" i="24" s="1"/>
  <c r="H2582" i="29"/>
  <c r="C1720" i="24" s="1"/>
  <c r="H2567" i="29"/>
  <c r="C1714" i="24" s="1"/>
  <c r="H2561" i="29"/>
  <c r="C1712" i="24" s="1"/>
  <c r="H2555" i="29"/>
  <c r="C1710" i="24" s="1"/>
  <c r="H2564" i="29"/>
  <c r="C1713" i="24" s="1"/>
  <c r="H2551" i="29"/>
  <c r="C1708" i="24" s="1"/>
  <c r="H2543" i="29"/>
  <c r="C1706" i="24" s="1"/>
  <c r="H2594" i="29"/>
  <c r="C1724" i="24" s="1"/>
  <c r="H2587" i="29"/>
  <c r="C1722" i="24" s="1"/>
  <c r="H2574" i="29"/>
  <c r="C1717" i="24" s="1"/>
  <c r="H2548" i="29"/>
  <c r="C1707" i="24" s="1"/>
  <c r="H2539" i="29"/>
  <c r="C1705" i="24" s="1"/>
  <c r="H2528" i="29"/>
  <c r="C1700" i="24" s="1"/>
  <c r="H2480" i="29"/>
  <c r="C1684" i="24" s="1"/>
  <c r="H2477" i="29"/>
  <c r="C1683" i="24" s="1"/>
  <c r="H2472" i="29"/>
  <c r="C1682" i="24" s="1"/>
  <c r="H2533" i="29"/>
  <c r="C1702" i="24" s="1"/>
  <c r="H2522" i="29"/>
  <c r="C1699" i="24" s="1"/>
  <c r="H2491" i="29"/>
  <c r="C1688" i="24" s="1"/>
  <c r="H2468" i="29"/>
  <c r="H2515" i="29"/>
  <c r="C1697" i="24" s="1"/>
  <c r="H2501" i="29"/>
  <c r="C1691" i="24" s="1"/>
  <c r="H2519" i="29"/>
  <c r="C1698" i="24" s="1"/>
  <c r="H2507" i="29"/>
  <c r="C1694" i="24" s="1"/>
  <c r="H2496" i="29"/>
  <c r="C1690" i="24" s="1"/>
  <c r="H2484" i="29"/>
  <c r="C1686" i="24" s="1"/>
  <c r="H2409" i="29"/>
  <c r="C1660" i="24" s="1"/>
  <c r="H2430" i="29"/>
  <c r="C1667" i="24" s="1"/>
  <c r="H2448" i="29"/>
  <c r="C1674" i="24" s="1"/>
  <c r="H2444" i="29"/>
  <c r="C1673" i="24" s="1"/>
  <c r="H2436" i="29"/>
  <c r="C1670" i="24" s="1"/>
  <c r="H2425" i="29"/>
  <c r="C1666" i="24" s="1"/>
  <c r="H2413" i="29"/>
  <c r="C1662" i="24" s="1"/>
  <c r="C1669" i="24"/>
  <c r="H2462" i="29"/>
  <c r="C1678" i="24" s="1"/>
  <c r="H2451" i="29"/>
  <c r="C1675" i="24" s="1"/>
  <c r="H2420" i="29"/>
  <c r="C1664" i="24" s="1"/>
  <c r="H2406" i="29"/>
  <c r="C1659" i="24" s="1"/>
  <c r="H2397" i="29"/>
  <c r="C1657" i="24" s="1"/>
  <c r="H2457" i="29"/>
  <c r="C1676" i="24" s="1"/>
  <c r="H2401" i="29"/>
  <c r="C1658" i="24" s="1"/>
  <c r="H2377" i="29"/>
  <c r="C1650" i="24" s="1"/>
  <c r="H2349" i="29"/>
  <c r="C1640" i="24" s="1"/>
  <c r="H2391" i="29"/>
  <c r="C1654" i="24" s="1"/>
  <c r="H2380" i="29"/>
  <c r="C1651" i="24" s="1"/>
  <c r="H2365" i="29"/>
  <c r="C1646" i="24" s="1"/>
  <c r="H2354" i="29"/>
  <c r="C1642" i="24" s="1"/>
  <c r="H2342" i="29"/>
  <c r="C1638" i="24" s="1"/>
  <c r="H2373" i="29"/>
  <c r="C1649" i="24" s="1"/>
  <c r="H2359" i="29"/>
  <c r="C1643" i="24" s="1"/>
  <c r="H2333" i="29"/>
  <c r="C1635" i="24" s="1"/>
  <c r="H2328" i="29"/>
  <c r="C1634" i="24" s="1"/>
  <c r="H2324" i="29"/>
  <c r="H2386" i="29"/>
  <c r="C1652" i="24" s="1"/>
  <c r="H2338" i="29"/>
  <c r="C1636" i="24" s="1"/>
  <c r="C1796" i="24" l="1"/>
  <c r="H2792" i="29"/>
  <c r="C1795" i="24" s="1"/>
  <c r="C1773" i="24"/>
  <c r="H2731" i="29"/>
  <c r="C1772" i="24" s="1"/>
  <c r="C1750" i="24"/>
  <c r="H2671" i="29"/>
  <c r="C1749" i="24" s="1"/>
  <c r="C1726" i="24"/>
  <c r="H2598" i="29"/>
  <c r="C1725" i="24" s="1"/>
  <c r="H2554" i="29"/>
  <c r="C1709" i="24" s="1"/>
  <c r="H2571" i="29"/>
  <c r="C1715" i="24" s="1"/>
  <c r="H2581" i="29"/>
  <c r="C1719" i="24" s="1"/>
  <c r="H2538" i="29"/>
  <c r="H2514" i="29"/>
  <c r="C1696" i="24" s="1"/>
  <c r="H2483" i="29"/>
  <c r="C1685" i="24" s="1"/>
  <c r="C1681" i="24"/>
  <c r="H2467" i="29"/>
  <c r="H2504" i="29"/>
  <c r="C1692" i="24" s="1"/>
  <c r="H2433" i="29"/>
  <c r="C1668" i="24" s="1"/>
  <c r="H2443" i="29"/>
  <c r="C1672" i="24" s="1"/>
  <c r="H2412" i="29"/>
  <c r="C1661" i="24" s="1"/>
  <c r="H2396" i="29"/>
  <c r="H2341" i="29"/>
  <c r="C1637" i="24" s="1"/>
  <c r="H2362" i="29"/>
  <c r="C1644" i="24" s="1"/>
  <c r="H2372" i="29"/>
  <c r="C1648" i="24" s="1"/>
  <c r="H2323" i="29"/>
  <c r="C1633" i="24"/>
  <c r="C1704" i="24" l="1"/>
  <c r="H2537" i="29"/>
  <c r="C1703" i="24" s="1"/>
  <c r="C1680" i="24"/>
  <c r="H2466" i="29"/>
  <c r="C1679" i="24" s="1"/>
  <c r="C1656" i="24"/>
  <c r="H2395" i="29"/>
  <c r="C1655" i="24" s="1"/>
  <c r="C1632" i="24"/>
  <c r="H2322" i="29"/>
  <c r="C1631" i="24" s="1"/>
  <c r="A1630" i="24" l="1"/>
  <c r="A1629" i="24"/>
  <c r="A1628" i="24"/>
  <c r="A1627" i="24"/>
  <c r="A1626" i="24"/>
  <c r="A1625" i="24"/>
  <c r="A1624" i="24"/>
  <c r="A1623" i="24"/>
  <c r="A1622" i="24"/>
  <c r="A1621" i="24"/>
  <c r="A1620" i="24"/>
  <c r="A1619" i="24"/>
  <c r="A1618" i="24"/>
  <c r="A1617" i="24"/>
  <c r="A1616" i="24"/>
  <c r="A1615" i="24"/>
  <c r="A1614" i="24"/>
  <c r="A1613" i="24"/>
  <c r="A1612" i="24"/>
  <c r="A1611" i="24"/>
  <c r="A1610" i="24"/>
  <c r="A1609" i="24"/>
  <c r="A1608" i="24"/>
  <c r="A1607" i="24"/>
  <c r="B1630" i="24"/>
  <c r="B1629" i="24"/>
  <c r="B1628" i="24"/>
  <c r="B1627" i="24"/>
  <c r="B1626" i="24"/>
  <c r="B1625" i="24"/>
  <c r="B1624" i="24"/>
  <c r="B1623" i="24"/>
  <c r="B1622" i="24"/>
  <c r="B1621" i="24"/>
  <c r="B1620" i="24"/>
  <c r="B1619" i="24"/>
  <c r="B1618" i="24"/>
  <c r="B1617" i="24"/>
  <c r="B1616" i="24"/>
  <c r="B1615" i="24"/>
  <c r="B1614" i="24"/>
  <c r="B1613" i="24"/>
  <c r="B1612" i="24"/>
  <c r="B1611" i="24"/>
  <c r="B1610" i="24"/>
  <c r="B1609" i="24"/>
  <c r="B1608" i="24"/>
  <c r="B1607" i="24"/>
  <c r="H2253" i="29"/>
  <c r="H2254" i="29"/>
  <c r="H2256" i="29"/>
  <c r="H2257" i="29"/>
  <c r="H2258" i="29"/>
  <c r="H2259" i="29"/>
  <c r="H2261" i="29"/>
  <c r="H2262" i="29"/>
  <c r="H2263" i="29"/>
  <c r="H2265" i="29"/>
  <c r="H2266" i="29"/>
  <c r="H2269" i="29"/>
  <c r="H2270" i="29"/>
  <c r="H2271" i="29"/>
  <c r="H2272" i="29"/>
  <c r="H2274" i="29"/>
  <c r="H2273" i="29" s="1"/>
  <c r="C1615" i="24" s="1"/>
  <c r="H2276" i="29"/>
  <c r="H2277" i="29"/>
  <c r="H2279" i="29"/>
  <c r="H2278" i="29" s="1"/>
  <c r="C1617" i="24" s="1"/>
  <c r="H2281" i="29"/>
  <c r="H2282" i="29"/>
  <c r="H2283" i="29"/>
  <c r="H2284" i="29"/>
  <c r="H2286" i="29"/>
  <c r="H2287" i="29"/>
  <c r="H2288" i="29"/>
  <c r="H2291" i="29"/>
  <c r="H2290" i="29" s="1"/>
  <c r="C1621" i="24" s="1"/>
  <c r="H2293" i="29"/>
  <c r="H2294" i="29"/>
  <c r="H2295" i="29"/>
  <c r="H2296" i="29"/>
  <c r="H2298" i="29"/>
  <c r="H2297" i="29" s="1"/>
  <c r="C1623" i="24" s="1"/>
  <c r="H2301" i="29"/>
  <c r="H2302" i="29"/>
  <c r="H2303" i="29"/>
  <c r="H2305" i="29"/>
  <c r="H2306" i="29"/>
  <c r="H2308" i="29"/>
  <c r="H2309" i="29"/>
  <c r="H2310" i="29"/>
  <c r="H2311" i="29"/>
  <c r="H2312" i="29"/>
  <c r="H2314" i="29"/>
  <c r="H2315" i="29"/>
  <c r="H2317" i="29"/>
  <c r="H2316" i="29" s="1"/>
  <c r="C1629" i="24" s="1"/>
  <c r="H2319" i="29"/>
  <c r="H2320" i="29"/>
  <c r="H2321" i="29"/>
  <c r="H2252" i="29"/>
  <c r="A1606" i="24"/>
  <c r="A1605" i="24"/>
  <c r="A1604" i="24"/>
  <c r="A1603" i="24"/>
  <c r="A1602" i="24"/>
  <c r="A1601" i="24"/>
  <c r="A1600" i="24"/>
  <c r="A1599" i="24"/>
  <c r="A1598" i="24"/>
  <c r="A1597" i="24"/>
  <c r="A1596" i="24"/>
  <c r="B1606" i="24"/>
  <c r="B1605" i="24"/>
  <c r="B1604" i="24"/>
  <c r="B1603" i="24"/>
  <c r="B1602" i="24"/>
  <c r="B1601" i="24"/>
  <c r="B1600" i="24"/>
  <c r="B1599" i="24"/>
  <c r="B1598" i="24"/>
  <c r="B1597" i="24"/>
  <c r="B1596" i="24"/>
  <c r="H2275" i="29" l="1"/>
  <c r="C1616" i="24" s="1"/>
  <c r="H2313" i="29"/>
  <c r="C1628" i="24" s="1"/>
  <c r="H2251" i="29"/>
  <c r="C1609" i="24" s="1"/>
  <c r="H2300" i="29"/>
  <c r="C1625" i="24" s="1"/>
  <c r="H2285" i="29"/>
  <c r="C1619" i="24" s="1"/>
  <c r="H2255" i="29"/>
  <c r="C1610" i="24" s="1"/>
  <c r="H2318" i="29"/>
  <c r="C1630" i="24" s="1"/>
  <c r="H2307" i="29"/>
  <c r="C1627" i="24" s="1"/>
  <c r="H2280" i="29"/>
  <c r="C1618" i="24" s="1"/>
  <c r="H2268" i="29"/>
  <c r="C1614" i="24" s="1"/>
  <c r="H2264" i="29"/>
  <c r="C1612" i="24" s="1"/>
  <c r="H2260" i="29"/>
  <c r="C1611" i="24" s="1"/>
  <c r="H2304" i="29"/>
  <c r="C1626" i="24" s="1"/>
  <c r="H2292" i="29"/>
  <c r="C1622" i="24" s="1"/>
  <c r="H2223" i="29"/>
  <c r="H2225" i="29"/>
  <c r="H2226" i="29"/>
  <c r="H2228" i="29"/>
  <c r="H2230" i="29"/>
  <c r="H2231" i="29"/>
  <c r="H2234" i="29"/>
  <c r="H2235" i="29"/>
  <c r="H2236" i="29"/>
  <c r="H2237" i="29"/>
  <c r="H2238" i="29"/>
  <c r="H2240" i="29"/>
  <c r="H2241" i="29"/>
  <c r="H2243" i="29"/>
  <c r="H2244" i="29"/>
  <c r="H2245" i="29"/>
  <c r="H2247" i="29"/>
  <c r="H2248" i="29"/>
  <c r="H2222" i="29"/>
  <c r="A1595" i="24"/>
  <c r="A1594" i="24"/>
  <c r="A1593" i="24"/>
  <c r="A1592" i="24"/>
  <c r="A1591" i="24"/>
  <c r="A1590" i="24"/>
  <c r="A1589" i="24"/>
  <c r="A1588" i="24"/>
  <c r="A1587" i="24"/>
  <c r="A1586" i="24"/>
  <c r="A1585" i="24"/>
  <c r="A1584" i="24"/>
  <c r="A1583" i="24"/>
  <c r="A1582" i="24"/>
  <c r="A1581" i="24"/>
  <c r="A1580" i="24"/>
  <c r="A1579" i="24"/>
  <c r="A1578" i="24"/>
  <c r="A1577" i="24"/>
  <c r="A1576" i="24"/>
  <c r="A1575" i="24"/>
  <c r="A1574" i="24"/>
  <c r="A1573" i="24"/>
  <c r="A1572" i="24"/>
  <c r="B1595" i="24"/>
  <c r="B1594" i="24"/>
  <c r="B1593" i="24"/>
  <c r="B1592" i="24"/>
  <c r="B1591" i="24"/>
  <c r="B1590" i="24"/>
  <c r="B1589" i="24"/>
  <c r="B1588" i="24"/>
  <c r="B1587" i="24"/>
  <c r="B1586" i="24"/>
  <c r="B1585" i="24"/>
  <c r="B1584" i="24"/>
  <c r="B1583" i="24"/>
  <c r="B1582" i="24"/>
  <c r="B1581" i="24"/>
  <c r="B1580" i="24"/>
  <c r="B1579" i="24"/>
  <c r="B1578" i="24"/>
  <c r="B1577" i="24"/>
  <c r="B1576" i="24"/>
  <c r="B1575" i="24"/>
  <c r="B1574" i="24"/>
  <c r="B1573" i="24"/>
  <c r="B1572" i="24"/>
  <c r="H2161" i="29"/>
  <c r="H2163" i="29"/>
  <c r="H2164" i="29"/>
  <c r="H2166" i="29"/>
  <c r="H2167" i="29"/>
  <c r="H2170" i="29"/>
  <c r="H2171" i="29"/>
  <c r="H2172" i="29"/>
  <c r="H2174" i="29"/>
  <c r="H2175" i="29"/>
  <c r="H2177" i="29"/>
  <c r="H2178" i="29"/>
  <c r="H2180" i="29"/>
  <c r="H2181" i="29"/>
  <c r="H2183" i="29"/>
  <c r="H2184" i="29"/>
  <c r="H2185" i="29"/>
  <c r="H2187" i="29"/>
  <c r="H2188" i="29"/>
  <c r="H2189" i="29"/>
  <c r="H2192" i="29"/>
  <c r="H2191" i="29" s="1"/>
  <c r="H2194" i="29"/>
  <c r="H2195" i="29"/>
  <c r="H2196" i="29"/>
  <c r="H2198" i="29"/>
  <c r="H2197" i="29" s="1"/>
  <c r="C1588" i="24" s="1"/>
  <c r="H2201" i="29"/>
  <c r="H2202" i="29"/>
  <c r="H2203" i="29"/>
  <c r="H2205" i="29"/>
  <c r="H2206" i="29"/>
  <c r="H2208" i="29"/>
  <c r="H2209" i="29"/>
  <c r="H2210" i="29"/>
  <c r="H2211" i="29"/>
  <c r="H2213" i="29"/>
  <c r="H2214" i="29"/>
  <c r="H2216" i="29"/>
  <c r="H2215" i="29" s="1"/>
  <c r="C1594" i="24" s="1"/>
  <c r="H2218" i="29"/>
  <c r="H2217" i="29" s="1"/>
  <c r="C1595" i="24" s="1"/>
  <c r="H2160" i="29"/>
  <c r="A1570" i="24"/>
  <c r="A1569" i="24"/>
  <c r="A1568" i="24"/>
  <c r="A1567" i="24"/>
  <c r="A1566" i="24"/>
  <c r="A1565" i="24"/>
  <c r="A1564" i="24"/>
  <c r="A1563" i="24"/>
  <c r="A1562" i="24"/>
  <c r="A1561" i="24"/>
  <c r="A1560" i="24"/>
  <c r="A1559" i="24"/>
  <c r="A1558" i="24"/>
  <c r="A1557" i="24"/>
  <c r="A1556" i="24"/>
  <c r="A1555" i="24"/>
  <c r="A1554" i="24"/>
  <c r="A1553" i="24"/>
  <c r="A1552" i="24"/>
  <c r="A1551" i="24"/>
  <c r="A1550" i="24"/>
  <c r="A1549" i="24"/>
  <c r="A1548" i="24"/>
  <c r="A1547" i="24"/>
  <c r="A1546" i="24"/>
  <c r="A1545" i="24"/>
  <c r="A1544" i="24"/>
  <c r="A1543" i="24"/>
  <c r="A1542" i="24"/>
  <c r="A1541" i="24"/>
  <c r="B1570" i="24"/>
  <c r="B1569" i="24"/>
  <c r="B1568" i="24"/>
  <c r="B1567" i="24"/>
  <c r="B1566" i="24"/>
  <c r="B1565" i="24"/>
  <c r="B1564" i="24"/>
  <c r="B1563" i="24"/>
  <c r="B1562" i="24"/>
  <c r="B1561" i="24"/>
  <c r="B1560" i="24"/>
  <c r="B1559" i="24"/>
  <c r="B1558" i="24"/>
  <c r="B1557" i="24"/>
  <c r="B1556" i="24"/>
  <c r="B1555" i="24"/>
  <c r="B1554" i="24"/>
  <c r="B1553" i="24"/>
  <c r="B1552" i="24"/>
  <c r="B1551" i="24"/>
  <c r="B1550" i="24"/>
  <c r="B1549" i="24"/>
  <c r="B1548" i="24"/>
  <c r="B1547" i="24"/>
  <c r="B1546" i="24"/>
  <c r="B1545" i="24"/>
  <c r="B1544" i="24"/>
  <c r="B1543" i="24"/>
  <c r="B1542" i="24"/>
  <c r="B1541" i="24"/>
  <c r="H2102" i="29"/>
  <c r="H2104" i="29"/>
  <c r="H2105" i="29"/>
  <c r="H2108" i="29"/>
  <c r="H2110" i="29"/>
  <c r="H2109" i="29" s="1"/>
  <c r="C1549" i="24" s="1"/>
  <c r="H2112" i="29"/>
  <c r="H2113" i="29"/>
  <c r="H2114" i="29"/>
  <c r="H2117" i="29"/>
  <c r="H2118" i="29"/>
  <c r="H2119" i="29"/>
  <c r="H2121" i="29"/>
  <c r="H2120" i="29" s="1"/>
  <c r="C1553" i="24" s="1"/>
  <c r="H2123" i="29"/>
  <c r="H2124" i="29"/>
  <c r="H2125" i="29"/>
  <c r="H2127" i="29"/>
  <c r="H2128" i="29"/>
  <c r="H2130" i="29"/>
  <c r="H2129" i="29" s="1"/>
  <c r="C1556" i="24" s="1"/>
  <c r="H2132" i="29"/>
  <c r="H2133" i="29"/>
  <c r="H2136" i="29"/>
  <c r="H2139" i="29"/>
  <c r="H2138" i="29" s="1"/>
  <c r="H2141" i="29"/>
  <c r="H2140" i="29" s="1"/>
  <c r="C1562" i="24" s="1"/>
  <c r="H2144" i="29"/>
  <c r="H2146" i="29"/>
  <c r="H2149" i="29"/>
  <c r="H2148" i="29" s="1"/>
  <c r="H2152" i="29"/>
  <c r="H2151" i="29" s="1"/>
  <c r="H2154" i="29"/>
  <c r="H2153" i="29" s="1"/>
  <c r="C1570" i="24" s="1"/>
  <c r="H2100" i="29"/>
  <c r="H2099" i="29" s="1"/>
  <c r="C1544" i="24" s="1"/>
  <c r="H2289" i="29" l="1"/>
  <c r="C1620" i="24" s="1"/>
  <c r="H2267" i="29"/>
  <c r="C1613" i="24" s="1"/>
  <c r="H2299" i="29"/>
  <c r="C1624" i="24" s="1"/>
  <c r="H2250" i="29"/>
  <c r="H2221" i="29"/>
  <c r="C1598" i="24" s="1"/>
  <c r="H2229" i="29"/>
  <c r="C1601" i="24" s="1"/>
  <c r="H2246" i="29"/>
  <c r="C1606" i="24" s="1"/>
  <c r="H2239" i="29"/>
  <c r="C1604" i="24" s="1"/>
  <c r="H2224" i="29"/>
  <c r="C1599" i="24" s="1"/>
  <c r="H2242" i="29"/>
  <c r="C1605" i="24" s="1"/>
  <c r="H2233" i="29"/>
  <c r="C1603" i="24" s="1"/>
  <c r="H2227" i="29"/>
  <c r="C1600" i="24" s="1"/>
  <c r="H2176" i="29"/>
  <c r="C1581" i="24" s="1"/>
  <c r="H2212" i="29"/>
  <c r="C1593" i="24" s="1"/>
  <c r="H2169" i="29"/>
  <c r="C1579" i="24" s="1"/>
  <c r="H2207" i="29"/>
  <c r="C1592" i="24" s="1"/>
  <c r="H2182" i="29"/>
  <c r="C1583" i="24" s="1"/>
  <c r="H2173" i="29"/>
  <c r="C1580" i="24" s="1"/>
  <c r="H2162" i="29"/>
  <c r="C1576" i="24" s="1"/>
  <c r="H2200" i="29"/>
  <c r="C1590" i="24" s="1"/>
  <c r="H2193" i="29"/>
  <c r="C1587" i="24" s="1"/>
  <c r="H2186" i="29"/>
  <c r="C1584" i="24" s="1"/>
  <c r="H2165" i="29"/>
  <c r="C1577" i="24" s="1"/>
  <c r="H2159" i="29"/>
  <c r="H2204" i="29"/>
  <c r="C1591" i="24" s="1"/>
  <c r="H2179" i="29"/>
  <c r="C1582" i="24" s="1"/>
  <c r="C1586" i="24"/>
  <c r="H2122" i="29"/>
  <c r="C1554" i="24" s="1"/>
  <c r="H2145" i="29"/>
  <c r="C1565" i="24" s="1"/>
  <c r="H2107" i="29"/>
  <c r="H2103" i="29"/>
  <c r="C1546" i="24" s="1"/>
  <c r="H2143" i="29"/>
  <c r="H2147" i="29"/>
  <c r="C1566" i="24" s="1"/>
  <c r="C1567" i="24"/>
  <c r="H2137" i="29"/>
  <c r="C1560" i="24" s="1"/>
  <c r="C1561" i="24"/>
  <c r="H2126" i="29"/>
  <c r="C1555" i="24" s="1"/>
  <c r="H2116" i="29"/>
  <c r="H2111" i="29"/>
  <c r="C1550" i="24" s="1"/>
  <c r="H2101" i="29"/>
  <c r="H2150" i="29"/>
  <c r="C1568" i="24" s="1"/>
  <c r="H2135" i="29"/>
  <c r="H2131" i="29"/>
  <c r="C1557" i="24" s="1"/>
  <c r="C1569" i="24"/>
  <c r="C1548" i="24" l="1"/>
  <c r="H2106" i="29"/>
  <c r="C1564" i="24"/>
  <c r="H2142" i="29"/>
  <c r="C1552" i="24"/>
  <c r="H2115" i="29"/>
  <c r="C1551" i="24" s="1"/>
  <c r="H2249" i="29"/>
  <c r="C1607" i="24" s="1"/>
  <c r="C1608" i="24"/>
  <c r="H2232" i="29"/>
  <c r="C1602" i="24" s="1"/>
  <c r="H2220" i="29"/>
  <c r="H2199" i="29"/>
  <c r="C1589" i="24" s="1"/>
  <c r="H2158" i="29"/>
  <c r="C1575" i="24"/>
  <c r="H2190" i="29"/>
  <c r="C1585" i="24" s="1"/>
  <c r="H2168" i="29"/>
  <c r="C1578" i="24" s="1"/>
  <c r="C1563" i="24"/>
  <c r="H2098" i="29"/>
  <c r="C1545" i="24"/>
  <c r="H2134" i="29"/>
  <c r="C1558" i="24" s="1"/>
  <c r="C1559" i="24"/>
  <c r="C1543" i="24" l="1"/>
  <c r="H2097" i="29"/>
  <c r="H2095" i="29" s="1"/>
  <c r="H2219" i="29"/>
  <c r="C1596" i="24" s="1"/>
  <c r="C1574" i="24"/>
  <c r="H2157" i="29"/>
  <c r="C1597" i="24"/>
  <c r="C1547" i="24"/>
  <c r="C1573" i="24" l="1"/>
  <c r="H2156" i="29"/>
  <c r="C1572" i="24" s="1"/>
  <c r="C1541" i="24"/>
  <c r="C1542" i="24"/>
  <c r="A1540" i="24" l="1"/>
  <c r="A1539" i="24"/>
  <c r="A1538" i="24"/>
  <c r="A1537" i="24"/>
  <c r="A1536" i="24"/>
  <c r="A1535" i="24"/>
  <c r="A1534" i="24"/>
  <c r="A1533" i="24"/>
  <c r="A1532" i="24"/>
  <c r="A1531" i="24"/>
  <c r="A1530" i="24"/>
  <c r="A1529" i="24"/>
  <c r="A1528" i="24"/>
  <c r="A1527" i="24"/>
  <c r="A1526" i="24"/>
  <c r="A1525" i="24"/>
  <c r="A1524" i="24"/>
  <c r="A1523" i="24"/>
  <c r="A1522" i="24"/>
  <c r="A1521" i="24"/>
  <c r="A1520" i="24"/>
  <c r="B1540" i="24"/>
  <c r="B1539" i="24"/>
  <c r="B1538" i="24"/>
  <c r="B1537" i="24"/>
  <c r="B1536" i="24"/>
  <c r="B1535" i="24"/>
  <c r="B1534" i="24"/>
  <c r="B1533" i="24"/>
  <c r="B1532" i="24"/>
  <c r="B1531" i="24"/>
  <c r="B1530" i="24"/>
  <c r="B1529" i="24"/>
  <c r="B1528" i="24"/>
  <c r="B1527" i="24"/>
  <c r="B1526" i="24"/>
  <c r="B1525" i="24"/>
  <c r="B1524" i="24"/>
  <c r="B1523" i="24"/>
  <c r="B1522" i="24"/>
  <c r="B1521" i="24"/>
  <c r="B1520" i="24"/>
  <c r="H2062" i="29"/>
  <c r="H2063" i="29"/>
  <c r="H2065" i="29"/>
  <c r="H2066" i="29"/>
  <c r="H2069" i="29"/>
  <c r="H2071" i="29"/>
  <c r="H2073" i="29"/>
  <c r="H2074" i="29"/>
  <c r="H2075" i="29"/>
  <c r="H2077" i="29"/>
  <c r="H2080" i="29"/>
  <c r="H2081" i="29"/>
  <c r="H2084" i="29"/>
  <c r="H2083" i="29" s="1"/>
  <c r="H2086" i="29"/>
  <c r="H2085" i="29" s="1"/>
  <c r="C1535" i="24" s="1"/>
  <c r="H2089" i="29"/>
  <c r="H2088" i="29" s="1"/>
  <c r="H2092" i="29"/>
  <c r="H2091" i="29" s="1"/>
  <c r="C1539" i="24" s="1"/>
  <c r="H2094" i="29"/>
  <c r="H2093" i="29" s="1"/>
  <c r="C1540" i="24" s="1"/>
  <c r="H2060" i="29"/>
  <c r="H2059" i="29" s="1"/>
  <c r="C1523" i="24" s="1"/>
  <c r="C1537" i="24" l="1"/>
  <c r="H2087" i="29"/>
  <c r="H2068" i="29"/>
  <c r="H2070" i="29"/>
  <c r="C1528" i="24" s="1"/>
  <c r="H2079" i="29"/>
  <c r="H2082" i="29"/>
  <c r="C1533" i="24" s="1"/>
  <c r="H2061" i="29"/>
  <c r="C1524" i="24" s="1"/>
  <c r="H2076" i="29"/>
  <c r="C1530" i="24" s="1"/>
  <c r="H2072" i="29"/>
  <c r="C1529" i="24" s="1"/>
  <c r="H2064" i="29"/>
  <c r="C1525" i="24" s="1"/>
  <c r="H2090" i="29"/>
  <c r="C1538" i="24" s="1"/>
  <c r="C1534" i="24"/>
  <c r="C1527" i="24" l="1"/>
  <c r="H2067" i="29"/>
  <c r="C1526" i="24" s="1"/>
  <c r="H2058" i="29"/>
  <c r="H2078" i="29"/>
  <c r="C1531" i="24" s="1"/>
  <c r="C1532" i="24"/>
  <c r="C1536" i="24"/>
  <c r="C1522" i="24" l="1"/>
  <c r="H2057" i="29"/>
  <c r="H2055" i="29" s="1"/>
  <c r="C1521" i="24" l="1"/>
  <c r="C1520" i="24"/>
  <c r="A1519" i="24" l="1"/>
  <c r="A1518" i="24"/>
  <c r="A1517" i="24"/>
  <c r="A1516" i="24"/>
  <c r="A1515" i="24"/>
  <c r="A1514" i="24"/>
  <c r="A1513" i="24"/>
  <c r="A1512" i="24"/>
  <c r="A1511" i="24"/>
  <c r="A1510" i="24"/>
  <c r="A1509" i="24"/>
  <c r="A1508" i="24"/>
  <c r="A1507" i="24"/>
  <c r="A1506" i="24"/>
  <c r="A1505" i="24"/>
  <c r="A1504" i="24"/>
  <c r="A1503" i="24"/>
  <c r="A1502" i="24"/>
  <c r="A1501" i="24"/>
  <c r="A1500" i="24"/>
  <c r="A1499" i="24"/>
  <c r="A1498" i="24"/>
  <c r="A1497" i="24"/>
  <c r="A1496" i="24"/>
  <c r="A1495" i="24"/>
  <c r="A1494" i="24"/>
  <c r="A1493" i="24"/>
  <c r="B1519" i="24"/>
  <c r="B1518" i="24"/>
  <c r="B1517" i="24"/>
  <c r="B1516" i="24"/>
  <c r="B1515" i="24"/>
  <c r="B1514" i="24"/>
  <c r="B1513" i="24"/>
  <c r="B1512" i="24"/>
  <c r="B1511" i="24"/>
  <c r="B1510" i="24"/>
  <c r="B1509" i="24"/>
  <c r="B1508" i="24"/>
  <c r="B1507" i="24"/>
  <c r="B1506" i="24"/>
  <c r="B1505" i="24"/>
  <c r="B1504" i="24"/>
  <c r="B1503" i="24"/>
  <c r="B1502" i="24"/>
  <c r="B1501" i="24"/>
  <c r="B1500" i="24"/>
  <c r="B1499" i="24"/>
  <c r="B1498" i="24"/>
  <c r="B1497" i="24"/>
  <c r="B1496" i="24"/>
  <c r="B1495" i="24"/>
  <c r="B1494" i="24"/>
  <c r="B1493" i="24"/>
  <c r="H2016" i="29"/>
  <c r="H2017" i="29"/>
  <c r="H2020" i="29"/>
  <c r="H2022" i="29"/>
  <c r="H2021" i="29" s="1"/>
  <c r="C1500" i="24" s="1"/>
  <c r="H2024" i="29"/>
  <c r="H2027" i="29"/>
  <c r="H2026" i="29" s="1"/>
  <c r="H2025" i="29" s="1"/>
  <c r="C1502" i="24" s="1"/>
  <c r="H2030" i="29"/>
  <c r="H2032" i="29"/>
  <c r="H2031" i="29" s="1"/>
  <c r="C1506" i="24" s="1"/>
  <c r="H2034" i="29"/>
  <c r="H2036" i="29"/>
  <c r="H2037" i="29"/>
  <c r="H2040" i="29"/>
  <c r="H2043" i="29"/>
  <c r="H2042" i="29" s="1"/>
  <c r="H2046" i="29"/>
  <c r="H2045" i="29" s="1"/>
  <c r="H2044" i="29" s="1"/>
  <c r="C1513" i="24" s="1"/>
  <c r="H2049" i="29"/>
  <c r="H2048" i="29" s="1"/>
  <c r="C1516" i="24" s="1"/>
  <c r="H2051" i="29"/>
  <c r="H2050" i="29" s="1"/>
  <c r="C1517" i="24" s="1"/>
  <c r="H2054" i="29"/>
  <c r="H2053" i="29" s="1"/>
  <c r="H2052" i="29" s="1"/>
  <c r="C1518" i="24" s="1"/>
  <c r="H2014" i="29"/>
  <c r="H2013" i="29" s="1"/>
  <c r="C1512" i="24" l="1"/>
  <c r="H2041" i="29"/>
  <c r="C1496" i="24"/>
  <c r="H2035" i="29"/>
  <c r="C1508" i="24" s="1"/>
  <c r="H2019" i="29"/>
  <c r="H2029" i="29"/>
  <c r="H2015" i="29"/>
  <c r="C1497" i="24" s="1"/>
  <c r="C1519" i="24"/>
  <c r="H2023" i="29"/>
  <c r="C1501" i="24" s="1"/>
  <c r="H2039" i="29"/>
  <c r="H2033" i="29"/>
  <c r="C1507" i="24" s="1"/>
  <c r="C1503" i="24"/>
  <c r="C1514" i="24"/>
  <c r="H2047" i="29"/>
  <c r="C1515" i="24" s="1"/>
  <c r="H2012" i="29" l="1"/>
  <c r="C1495" i="24" s="1"/>
  <c r="C1499" i="24"/>
  <c r="H2018" i="29"/>
  <c r="C1498" i="24" s="1"/>
  <c r="C1505" i="24"/>
  <c r="H2028" i="29"/>
  <c r="C1504" i="24" s="1"/>
  <c r="C1511" i="24"/>
  <c r="H2038" i="29"/>
  <c r="C1509" i="24" s="1"/>
  <c r="C1510" i="24"/>
  <c r="H2011" i="29" l="1"/>
  <c r="H2009" i="29" s="1"/>
  <c r="C1493" i="24" l="1"/>
  <c r="C1494" i="24"/>
  <c r="A1492" i="24" l="1"/>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A1465" i="24"/>
  <c r="A1464" i="24"/>
  <c r="A1463" i="24"/>
  <c r="B1492" i="24"/>
  <c r="B1491" i="24"/>
  <c r="B1490" i="24"/>
  <c r="B1489" i="24"/>
  <c r="B1488" i="24"/>
  <c r="B1487" i="24"/>
  <c r="B1486" i="24"/>
  <c r="B1485" i="24"/>
  <c r="B1484" i="24"/>
  <c r="B1483" i="24"/>
  <c r="B1482" i="24"/>
  <c r="B1481" i="24"/>
  <c r="B1480" i="24"/>
  <c r="B1479" i="24"/>
  <c r="B1478" i="24"/>
  <c r="B1477" i="24"/>
  <c r="B1476" i="24"/>
  <c r="B1475" i="24"/>
  <c r="B1474" i="24"/>
  <c r="B1473" i="24"/>
  <c r="B1472" i="24"/>
  <c r="B1471" i="24"/>
  <c r="B1470" i="24"/>
  <c r="B1469" i="24"/>
  <c r="B1468" i="24"/>
  <c r="B1467" i="24"/>
  <c r="B1466" i="24"/>
  <c r="B1465" i="24"/>
  <c r="B1464" i="24"/>
  <c r="B1463" i="24"/>
  <c r="H1958" i="29"/>
  <c r="H1957" i="29" s="1"/>
  <c r="C1466" i="24" s="1"/>
  <c r="H1960" i="29"/>
  <c r="H1962" i="29"/>
  <c r="H1963" i="29"/>
  <c r="H1966" i="29"/>
  <c r="H1968" i="29"/>
  <c r="H1967" i="29" s="1"/>
  <c r="C1471" i="24" s="1"/>
  <c r="H1970" i="29"/>
  <c r="H1971" i="29"/>
  <c r="H1974" i="29"/>
  <c r="H1973" i="29" s="1"/>
  <c r="H1972" i="29" s="1"/>
  <c r="C1473" i="24" s="1"/>
  <c r="H1977" i="29"/>
  <c r="H1978" i="29"/>
  <c r="H1979" i="29"/>
  <c r="H1981" i="29"/>
  <c r="H1980" i="29" s="1"/>
  <c r="C1477" i="24" s="1"/>
  <c r="H1983" i="29"/>
  <c r="H1984" i="29"/>
  <c r="H1986" i="29"/>
  <c r="H1988" i="29"/>
  <c r="H1987" i="29" s="1"/>
  <c r="C1480" i="24" s="1"/>
  <c r="H1990" i="29"/>
  <c r="H1991" i="29"/>
  <c r="H1994" i="29"/>
  <c r="H1997" i="29"/>
  <c r="H1996" i="29" s="1"/>
  <c r="H2000" i="29"/>
  <c r="H1999" i="29" s="1"/>
  <c r="H2003" i="29"/>
  <c r="H2002" i="29" s="1"/>
  <c r="C1489" i="24" s="1"/>
  <c r="H2005" i="29"/>
  <c r="H2004" i="29" s="1"/>
  <c r="C1490" i="24" s="1"/>
  <c r="H2008" i="29"/>
  <c r="H2007" i="29" s="1"/>
  <c r="H2006" i="29" s="1"/>
  <c r="C1491" i="24" s="1"/>
  <c r="C1485" i="24" l="1"/>
  <c r="H1995" i="29"/>
  <c r="H1965" i="29"/>
  <c r="H1985" i="29"/>
  <c r="C1479" i="24" s="1"/>
  <c r="H1959" i="29"/>
  <c r="C1467" i="24" s="1"/>
  <c r="H1982" i="29"/>
  <c r="C1478" i="24" s="1"/>
  <c r="H1989" i="29"/>
  <c r="C1481" i="24" s="1"/>
  <c r="H1976" i="29"/>
  <c r="H1969" i="29"/>
  <c r="C1472" i="24" s="1"/>
  <c r="H1961" i="29"/>
  <c r="C1468" i="24" s="1"/>
  <c r="C1487" i="24"/>
  <c r="H1998" i="29"/>
  <c r="C1486" i="24" s="1"/>
  <c r="H1993" i="29"/>
  <c r="C1492" i="24"/>
  <c r="H2001" i="29"/>
  <c r="C1488" i="24" s="1"/>
  <c r="C1474" i="24"/>
  <c r="C1470" i="24" l="1"/>
  <c r="H1964" i="29"/>
  <c r="C1476" i="24"/>
  <c r="H1975" i="29"/>
  <c r="C1475" i="24" s="1"/>
  <c r="H1956" i="29"/>
  <c r="C1465" i="24" s="1"/>
  <c r="C1469" i="24"/>
  <c r="H1992" i="29"/>
  <c r="C1482" i="24" s="1"/>
  <c r="C1483" i="24"/>
  <c r="C1484" i="24"/>
  <c r="H1955" i="29" l="1"/>
  <c r="H1953" i="29" l="1"/>
  <c r="C1463" i="24" s="1"/>
  <c r="C1464" i="24"/>
  <c r="A1462" i="24"/>
  <c r="A1461" i="24"/>
  <c r="A1460" i="24"/>
  <c r="A1459" i="24"/>
  <c r="A1458" i="24"/>
  <c r="A1457" i="24"/>
  <c r="A1456" i="24"/>
  <c r="A1455" i="24"/>
  <c r="A1454" i="24"/>
  <c r="A1453" i="24"/>
  <c r="A1452" i="24"/>
  <c r="A1451" i="24"/>
  <c r="A1450" i="24"/>
  <c r="A1449" i="24"/>
  <c r="A1448" i="24"/>
  <c r="A1447" i="24"/>
  <c r="A1446" i="24"/>
  <c r="A1445" i="24"/>
  <c r="A1444" i="24"/>
  <c r="A1443" i="24"/>
  <c r="A1442" i="24"/>
  <c r="A1441" i="24"/>
  <c r="A1440" i="24"/>
  <c r="B1462" i="24"/>
  <c r="B1461" i="24"/>
  <c r="B1460" i="24"/>
  <c r="B1459" i="24"/>
  <c r="B1458" i="24"/>
  <c r="B1457" i="24"/>
  <c r="B1456" i="24"/>
  <c r="B1455" i="24"/>
  <c r="B1454" i="24"/>
  <c r="B1453" i="24"/>
  <c r="B1452" i="24"/>
  <c r="B1451" i="24"/>
  <c r="B1450" i="24"/>
  <c r="B1449" i="24"/>
  <c r="B1448" i="24"/>
  <c r="B1447" i="24"/>
  <c r="B1446" i="24"/>
  <c r="B1445" i="24"/>
  <c r="B1444" i="24"/>
  <c r="B1443" i="24"/>
  <c r="B1442" i="24"/>
  <c r="B1441" i="24"/>
  <c r="B1440" i="24"/>
  <c r="H1893" i="29"/>
  <c r="H1895" i="29"/>
  <c r="H1896" i="29"/>
  <c r="H1897" i="29"/>
  <c r="H1898" i="29"/>
  <c r="H1900" i="29"/>
  <c r="H1901" i="29"/>
  <c r="H1902" i="29"/>
  <c r="H1904" i="29"/>
  <c r="H1905" i="29"/>
  <c r="H1906" i="29"/>
  <c r="H1909" i="29"/>
  <c r="H1910" i="29"/>
  <c r="H1912" i="29"/>
  <c r="H1911" i="29" s="1"/>
  <c r="C1448" i="24" s="1"/>
  <c r="H1914" i="29"/>
  <c r="H1913" i="29" s="1"/>
  <c r="C1449" i="24" s="1"/>
  <c r="H1916" i="29"/>
  <c r="H1917" i="29"/>
  <c r="H1920" i="29"/>
  <c r="H1921" i="29"/>
  <c r="H1923" i="29"/>
  <c r="H1922" i="29" s="1"/>
  <c r="C1453" i="24" s="1"/>
  <c r="H1926" i="29"/>
  <c r="H1927" i="29"/>
  <c r="H1928" i="29"/>
  <c r="H1930" i="29"/>
  <c r="H1931" i="29"/>
  <c r="H1933" i="29"/>
  <c r="H1934" i="29"/>
  <c r="H1935" i="29"/>
  <c r="H1937" i="29"/>
  <c r="H1938" i="29"/>
  <c r="H1939" i="29"/>
  <c r="H1941" i="29"/>
  <c r="H1942" i="29"/>
  <c r="H1943" i="29"/>
  <c r="H1944" i="29"/>
  <c r="H1946" i="29"/>
  <c r="H1947" i="29"/>
  <c r="H1949" i="29"/>
  <c r="H1950" i="29"/>
  <c r="H1952" i="29"/>
  <c r="H1951" i="29" s="1"/>
  <c r="C1462" i="24" s="1"/>
  <c r="H1892" i="29"/>
  <c r="H1908" i="29" l="1"/>
  <c r="C1447" i="24" s="1"/>
  <c r="H1891" i="29"/>
  <c r="C1442" i="24" s="1"/>
  <c r="H1948" i="29"/>
  <c r="C1461" i="24" s="1"/>
  <c r="H1932" i="29"/>
  <c r="C1457" i="24" s="1"/>
  <c r="H1919" i="29"/>
  <c r="H1918" i="29" s="1"/>
  <c r="C1451" i="24" s="1"/>
  <c r="H1903" i="29"/>
  <c r="C1445" i="24" s="1"/>
  <c r="H1936" i="29"/>
  <c r="C1458" i="24" s="1"/>
  <c r="H1925" i="29"/>
  <c r="C1455" i="24" s="1"/>
  <c r="H1894" i="29"/>
  <c r="C1443" i="24" s="1"/>
  <c r="H1945" i="29"/>
  <c r="C1460" i="24" s="1"/>
  <c r="H1940" i="29"/>
  <c r="C1459" i="24" s="1"/>
  <c r="H1929" i="29"/>
  <c r="C1456" i="24" s="1"/>
  <c r="H1915" i="29"/>
  <c r="C1450" i="24" s="1"/>
  <c r="H1899" i="29"/>
  <c r="C1444" i="24" s="1"/>
  <c r="C1452" i="24" l="1"/>
  <c r="H1924" i="29"/>
  <c r="C1454" i="24" s="1"/>
  <c r="H1907" i="29"/>
  <c r="C1446" i="24" s="1"/>
  <c r="H1890" i="29"/>
  <c r="C1441" i="24" l="1"/>
  <c r="H1889" i="29"/>
  <c r="C1440" i="24" s="1"/>
  <c r="A1439" i="24" l="1"/>
  <c r="A1438" i="24"/>
  <c r="A1437" i="24"/>
  <c r="A1436" i="24"/>
  <c r="A1435" i="24"/>
  <c r="A1434" i="24"/>
  <c r="A1433" i="24"/>
  <c r="A1432" i="24"/>
  <c r="A1431" i="24"/>
  <c r="A1430" i="24"/>
  <c r="A1429" i="24"/>
  <c r="A1428" i="24"/>
  <c r="A1427" i="24"/>
  <c r="A1426" i="24"/>
  <c r="A1425" i="24"/>
  <c r="A1424" i="24"/>
  <c r="A1423" i="24"/>
  <c r="A1422" i="24"/>
  <c r="A1421" i="24"/>
  <c r="A1420" i="24"/>
  <c r="A1419" i="24"/>
  <c r="A1418" i="24"/>
  <c r="A1417" i="24"/>
  <c r="B1439" i="24"/>
  <c r="B1438" i="24"/>
  <c r="B1437" i="24"/>
  <c r="B1436" i="24"/>
  <c r="B1435" i="24"/>
  <c r="B1434" i="24"/>
  <c r="B1433" i="24"/>
  <c r="B1432" i="24"/>
  <c r="B1431" i="24"/>
  <c r="B1430" i="24"/>
  <c r="B1429" i="24"/>
  <c r="B1428" i="24"/>
  <c r="B1427" i="24"/>
  <c r="B1426" i="24"/>
  <c r="B1425" i="24"/>
  <c r="B1424" i="24"/>
  <c r="B1423" i="24"/>
  <c r="B1422" i="24"/>
  <c r="B1421" i="24"/>
  <c r="B1420" i="24"/>
  <c r="B1419" i="24"/>
  <c r="B1418" i="24"/>
  <c r="B1417" i="24"/>
  <c r="H1833" i="29"/>
  <c r="H1835" i="29"/>
  <c r="H1836" i="29"/>
  <c r="H1837" i="29"/>
  <c r="H1838" i="29"/>
  <c r="H1840" i="29"/>
  <c r="H1841" i="29"/>
  <c r="H1842" i="29"/>
  <c r="H1844" i="29"/>
  <c r="H1845" i="29"/>
  <c r="H1846" i="29"/>
  <c r="H1849" i="29"/>
  <c r="H1850" i="29"/>
  <c r="H1852" i="29"/>
  <c r="H1851" i="29" s="1"/>
  <c r="C1426" i="24" s="1"/>
  <c r="H1854" i="29"/>
  <c r="H1853" i="29" s="1"/>
  <c r="C1427" i="24" s="1"/>
  <c r="H1856" i="29"/>
  <c r="H1857" i="29"/>
  <c r="H1860" i="29"/>
  <c r="H1859" i="29" s="1"/>
  <c r="H1858" i="29" s="1"/>
  <c r="C1429" i="24" s="1"/>
  <c r="H1863" i="29"/>
  <c r="H1864" i="29"/>
  <c r="H1865" i="29"/>
  <c r="H1867" i="29"/>
  <c r="H1868" i="29"/>
  <c r="H1870" i="29"/>
  <c r="H1871" i="29"/>
  <c r="H1873" i="29"/>
  <c r="H1874" i="29"/>
  <c r="H1875" i="29"/>
  <c r="H1877" i="29"/>
  <c r="H1878" i="29"/>
  <c r="H1879" i="29"/>
  <c r="H1880" i="29"/>
  <c r="H1882" i="29"/>
  <c r="H1883" i="29"/>
  <c r="H1885" i="29"/>
  <c r="H1886" i="29"/>
  <c r="H1888" i="29"/>
  <c r="H1887" i="29" s="1"/>
  <c r="C1439" i="24" s="1"/>
  <c r="H1832" i="29"/>
  <c r="H1831" i="29" l="1"/>
  <c r="C1420" i="24" s="1"/>
  <c r="H1884" i="29"/>
  <c r="C1438" i="24" s="1"/>
  <c r="C1430" i="24"/>
  <c r="H1872" i="29"/>
  <c r="C1435" i="24" s="1"/>
  <c r="H1869" i="29"/>
  <c r="C1434" i="24" s="1"/>
  <c r="H1855" i="29"/>
  <c r="C1428" i="24" s="1"/>
  <c r="H1848" i="29"/>
  <c r="H1839" i="29"/>
  <c r="C1422" i="24" s="1"/>
  <c r="H1866" i="29"/>
  <c r="C1433" i="24" s="1"/>
  <c r="H1881" i="29"/>
  <c r="C1437" i="24" s="1"/>
  <c r="H1876" i="29"/>
  <c r="C1436" i="24" s="1"/>
  <c r="H1862" i="29"/>
  <c r="C1432" i="24" s="1"/>
  <c r="H1843" i="29"/>
  <c r="C1423" i="24" s="1"/>
  <c r="H1834" i="29"/>
  <c r="C1421" i="24" s="1"/>
  <c r="H1847" i="29" l="1"/>
  <c r="C1424" i="24" s="1"/>
  <c r="C1425" i="24"/>
  <c r="H1830" i="29"/>
  <c r="H1861" i="29"/>
  <c r="C1431" i="24" s="1"/>
  <c r="C1419" i="24" l="1"/>
  <c r="H1829" i="29"/>
  <c r="H1828" i="29" s="1"/>
  <c r="C1417" i="24" s="1"/>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B1415" i="24"/>
  <c r="B1414" i="24"/>
  <c r="B1413" i="24"/>
  <c r="B1412" i="24"/>
  <c r="B1411" i="24"/>
  <c r="B1410" i="24"/>
  <c r="B1409" i="24"/>
  <c r="B1408" i="24"/>
  <c r="B1407" i="24"/>
  <c r="B1406" i="24"/>
  <c r="B1405" i="24"/>
  <c r="B1404" i="24"/>
  <c r="B1403" i="24"/>
  <c r="B1402" i="24"/>
  <c r="B1401" i="24"/>
  <c r="B1400" i="24"/>
  <c r="B1399" i="24"/>
  <c r="B1398" i="24"/>
  <c r="B1397" i="24"/>
  <c r="B1396" i="24"/>
  <c r="B1395" i="24"/>
  <c r="B1394" i="24"/>
  <c r="B1393" i="24"/>
  <c r="H1766" i="29"/>
  <c r="H1768" i="29"/>
  <c r="H1769" i="29"/>
  <c r="H1770" i="29"/>
  <c r="H1771" i="29"/>
  <c r="H1773" i="29"/>
  <c r="H1774" i="29"/>
  <c r="H1775" i="29"/>
  <c r="H1777" i="29"/>
  <c r="H1778" i="29"/>
  <c r="H1779" i="29"/>
  <c r="H1780" i="29"/>
  <c r="H1783" i="29"/>
  <c r="H1784" i="29"/>
  <c r="H1786" i="29"/>
  <c r="H1785" i="29" s="1"/>
  <c r="C1401" i="24" s="1"/>
  <c r="H1788" i="29"/>
  <c r="H1787" i="29" s="1"/>
  <c r="C1402" i="24" s="1"/>
  <c r="H1790" i="29"/>
  <c r="H1791" i="29"/>
  <c r="H1794" i="29"/>
  <c r="H1795" i="29"/>
  <c r="H1797" i="29"/>
  <c r="H1796" i="29" s="1"/>
  <c r="C1406" i="24" s="1"/>
  <c r="H1800" i="29"/>
  <c r="H1801" i="29"/>
  <c r="H1802" i="29"/>
  <c r="H1804" i="29"/>
  <c r="H1805" i="29"/>
  <c r="H1807" i="29"/>
  <c r="H1808" i="29"/>
  <c r="H1809" i="29"/>
  <c r="H1811" i="29"/>
  <c r="H1812" i="29"/>
  <c r="H1813" i="29"/>
  <c r="H1815" i="29"/>
  <c r="H1816" i="29"/>
  <c r="H1817" i="29"/>
  <c r="H1818" i="29"/>
  <c r="H1820" i="29"/>
  <c r="H1821" i="29"/>
  <c r="H1823" i="29"/>
  <c r="H1824" i="29"/>
  <c r="H1826" i="29"/>
  <c r="H1825" i="29" s="1"/>
  <c r="C1415" i="24" s="1"/>
  <c r="H1765" i="29"/>
  <c r="C1418" i="24" l="1"/>
  <c r="H1764" i="29"/>
  <c r="C1395" i="24" s="1"/>
  <c r="H1819" i="29"/>
  <c r="C1413" i="24" s="1"/>
  <c r="H1803" i="29"/>
  <c r="C1409" i="24" s="1"/>
  <c r="H1789" i="29"/>
  <c r="C1403" i="24" s="1"/>
  <c r="H1822" i="29"/>
  <c r="C1414" i="24" s="1"/>
  <c r="H1793" i="29"/>
  <c r="H1792" i="29" s="1"/>
  <c r="C1404" i="24" s="1"/>
  <c r="H1806" i="29"/>
  <c r="C1410" i="24" s="1"/>
  <c r="H1776" i="29"/>
  <c r="C1398" i="24" s="1"/>
  <c r="H1814" i="29"/>
  <c r="C1412" i="24" s="1"/>
  <c r="H1799" i="29"/>
  <c r="C1408" i="24" s="1"/>
  <c r="H1772" i="29"/>
  <c r="C1397" i="24" s="1"/>
  <c r="H1767" i="29"/>
  <c r="C1396" i="24" s="1"/>
  <c r="H1810" i="29"/>
  <c r="C1411" i="24" s="1"/>
  <c r="H1782" i="29"/>
  <c r="C1400" i="24" s="1"/>
  <c r="C1405" i="24" l="1"/>
  <c r="H1798" i="29"/>
  <c r="C1407" i="24" s="1"/>
  <c r="H1781" i="29"/>
  <c r="C1399" i="24" s="1"/>
  <c r="H1763" i="29"/>
  <c r="C1394" i="24" l="1"/>
  <c r="H1762" i="29"/>
  <c r="C1393" i="24" s="1"/>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B1392" i="24"/>
  <c r="B1391" i="24"/>
  <c r="B1390" i="24"/>
  <c r="B1389" i="24"/>
  <c r="B1388" i="24"/>
  <c r="B1387" i="24"/>
  <c r="B1386" i="24"/>
  <c r="B1385" i="24"/>
  <c r="B1384" i="24"/>
  <c r="B1383" i="24"/>
  <c r="B1382" i="24"/>
  <c r="B1381" i="24"/>
  <c r="B1380" i="24"/>
  <c r="B1379" i="24"/>
  <c r="B1378" i="24"/>
  <c r="B1377" i="24"/>
  <c r="B1376" i="24"/>
  <c r="B1375" i="24"/>
  <c r="B1374" i="24"/>
  <c r="B1373" i="24"/>
  <c r="B1372" i="24"/>
  <c r="B1371" i="24"/>
  <c r="B1370" i="24"/>
  <c r="H1703" i="29"/>
  <c r="H1705" i="29"/>
  <c r="H1706" i="29"/>
  <c r="H1707" i="29"/>
  <c r="H1708" i="29"/>
  <c r="H1710" i="29"/>
  <c r="H1711" i="29"/>
  <c r="H1712" i="29"/>
  <c r="H1714" i="29"/>
  <c r="H1715" i="29"/>
  <c r="H1716" i="29"/>
  <c r="H1717" i="29"/>
  <c r="H1720" i="29"/>
  <c r="H1721" i="29"/>
  <c r="H1723" i="29"/>
  <c r="H1722" i="29" s="1"/>
  <c r="C1378" i="24" s="1"/>
  <c r="H1725" i="29"/>
  <c r="H1724" i="29" s="1"/>
  <c r="C1379" i="24" s="1"/>
  <c r="H1727" i="29"/>
  <c r="H1728" i="29"/>
  <c r="H1731" i="29"/>
  <c r="H1732" i="29"/>
  <c r="H1734" i="29"/>
  <c r="H1733" i="29" s="1"/>
  <c r="C1383" i="24" s="1"/>
  <c r="H1737" i="29"/>
  <c r="H1738" i="29"/>
  <c r="H1739" i="29"/>
  <c r="H1741" i="29"/>
  <c r="H1742" i="29"/>
  <c r="H1744" i="29"/>
  <c r="H1745" i="29"/>
  <c r="H1746" i="29"/>
  <c r="H1748" i="29"/>
  <c r="H1747" i="29" s="1"/>
  <c r="C1388" i="24" s="1"/>
  <c r="H1750" i="29"/>
  <c r="H1751" i="29"/>
  <c r="H1752" i="29"/>
  <c r="H1753" i="29"/>
  <c r="H1755" i="29"/>
  <c r="H1756" i="29"/>
  <c r="H1758" i="29"/>
  <c r="H1759" i="29"/>
  <c r="H1761" i="29"/>
  <c r="H1760" i="29" s="1"/>
  <c r="C1392" i="24" s="1"/>
  <c r="H1702" i="29"/>
  <c r="H1701" i="29" l="1"/>
  <c r="C1372" i="24" s="1"/>
  <c r="H1740" i="29"/>
  <c r="C1386" i="24" s="1"/>
  <c r="H1726" i="29"/>
  <c r="C1380" i="24" s="1"/>
  <c r="H1713" i="29"/>
  <c r="C1375" i="24" s="1"/>
  <c r="H1754" i="29"/>
  <c r="C1390" i="24" s="1"/>
  <c r="H1757" i="29"/>
  <c r="C1391" i="24" s="1"/>
  <c r="H1719" i="29"/>
  <c r="H1709" i="29"/>
  <c r="C1374" i="24" s="1"/>
  <c r="H1704" i="29"/>
  <c r="C1373" i="24" s="1"/>
  <c r="H1749" i="29"/>
  <c r="C1389" i="24" s="1"/>
  <c r="H1743" i="29"/>
  <c r="C1387" i="24" s="1"/>
  <c r="H1736" i="29"/>
  <c r="C1385" i="24" s="1"/>
  <c r="H1730" i="29"/>
  <c r="H1700" i="29" l="1"/>
  <c r="H1729" i="29"/>
  <c r="C1381" i="24" s="1"/>
  <c r="C1382" i="24"/>
  <c r="H1718" i="29"/>
  <c r="C1376" i="24" s="1"/>
  <c r="C1377" i="24"/>
  <c r="H1735" i="29"/>
  <c r="C1371" i="24" l="1"/>
  <c r="H1699" i="29"/>
  <c r="C1370" i="24" s="1"/>
  <c r="C1384" i="24"/>
  <c r="A1369" i="24" l="1"/>
  <c r="A1368" i="24"/>
  <c r="A1367" i="24"/>
  <c r="A1366" i="24"/>
  <c r="A1365" i="24"/>
  <c r="A1364" i="24"/>
  <c r="A1363" i="24"/>
  <c r="A1362" i="24"/>
  <c r="A1361" i="24"/>
  <c r="A1360" i="24"/>
  <c r="A1359" i="24"/>
  <c r="A1358" i="24"/>
  <c r="A1357" i="24"/>
  <c r="A1356" i="24"/>
  <c r="A1355" i="24"/>
  <c r="A1354" i="24"/>
  <c r="A1353" i="24"/>
  <c r="A1352" i="24"/>
  <c r="A1351" i="24"/>
  <c r="A1350" i="24"/>
  <c r="A1349" i="24"/>
  <c r="A1348" i="24"/>
  <c r="A1347" i="24"/>
  <c r="B1369" i="24"/>
  <c r="B1368" i="24"/>
  <c r="B1367" i="24"/>
  <c r="B1366" i="24"/>
  <c r="B1365" i="24"/>
  <c r="B1364" i="24"/>
  <c r="B1363" i="24"/>
  <c r="B1362" i="24"/>
  <c r="B1361" i="24"/>
  <c r="B1360" i="24"/>
  <c r="B1359" i="24"/>
  <c r="B1358" i="24"/>
  <c r="B1357" i="24"/>
  <c r="B1356" i="24"/>
  <c r="B1355" i="24"/>
  <c r="B1354" i="24"/>
  <c r="B1353" i="24"/>
  <c r="B1352" i="24"/>
  <c r="B1351" i="24"/>
  <c r="B1350" i="24"/>
  <c r="B1349" i="24"/>
  <c r="B1348" i="24"/>
  <c r="B1347" i="24"/>
  <c r="H1638" i="29"/>
  <c r="H1640" i="29"/>
  <c r="H1641" i="29"/>
  <c r="H1642" i="29"/>
  <c r="H1643" i="29"/>
  <c r="H1645" i="29"/>
  <c r="H1646" i="29"/>
  <c r="H1647" i="29"/>
  <c r="H1649" i="29"/>
  <c r="H1650" i="29"/>
  <c r="H1651" i="29"/>
  <c r="H1652" i="29"/>
  <c r="H1655" i="29"/>
  <c r="H1656" i="29"/>
  <c r="H1658" i="29"/>
  <c r="H1657" i="29" s="1"/>
  <c r="C1355" i="24" s="1"/>
  <c r="H1660" i="29"/>
  <c r="H1659" i="29" s="1"/>
  <c r="C1356" i="24" s="1"/>
  <c r="H1662" i="29"/>
  <c r="H1663" i="29"/>
  <c r="H1666" i="29"/>
  <c r="H1667" i="29"/>
  <c r="H1669" i="29"/>
  <c r="H1668" i="29" s="1"/>
  <c r="C1360" i="24" s="1"/>
  <c r="H1672" i="29"/>
  <c r="H1673" i="29"/>
  <c r="H1674" i="29"/>
  <c r="H1676" i="29"/>
  <c r="H1677" i="29"/>
  <c r="H1679" i="29"/>
  <c r="H1680" i="29"/>
  <c r="H1681" i="29"/>
  <c r="H1683" i="29"/>
  <c r="H1684" i="29"/>
  <c r="H1685" i="29"/>
  <c r="H1687" i="29"/>
  <c r="H1688" i="29"/>
  <c r="H1689" i="29"/>
  <c r="H1690" i="29"/>
  <c r="H1692" i="29"/>
  <c r="H1693" i="29"/>
  <c r="H1695" i="29"/>
  <c r="H1696" i="29"/>
  <c r="H1698" i="29"/>
  <c r="H1697" i="29" s="1"/>
  <c r="C1369" i="24" s="1"/>
  <c r="H1637" i="29"/>
  <c r="H1636" i="29" l="1"/>
  <c r="C1349" i="24" s="1"/>
  <c r="H1654" i="29"/>
  <c r="C1354" i="24" s="1"/>
  <c r="H1694" i="29"/>
  <c r="C1368" i="24" s="1"/>
  <c r="H1678" i="29"/>
  <c r="C1364" i="24" s="1"/>
  <c r="H1665" i="29"/>
  <c r="C1359" i="24" s="1"/>
  <c r="H1682" i="29"/>
  <c r="C1365" i="24" s="1"/>
  <c r="H1671" i="29"/>
  <c r="C1362" i="24" s="1"/>
  <c r="H1691" i="29"/>
  <c r="C1367" i="24" s="1"/>
  <c r="H1686" i="29"/>
  <c r="C1366" i="24" s="1"/>
  <c r="H1675" i="29"/>
  <c r="C1363" i="24" s="1"/>
  <c r="H1661" i="29"/>
  <c r="C1357" i="24" s="1"/>
  <c r="H1648" i="29"/>
  <c r="C1352" i="24" s="1"/>
  <c r="H1639" i="29"/>
  <c r="C1350" i="24" s="1"/>
  <c r="H1644" i="29"/>
  <c r="C1351" i="24" s="1"/>
  <c r="H1670" i="29" l="1"/>
  <c r="C1361" i="24" s="1"/>
  <c r="H1664" i="29"/>
  <c r="C1358" i="24" s="1"/>
  <c r="H1635" i="29"/>
  <c r="H1653" i="29"/>
  <c r="C1353" i="24" s="1"/>
  <c r="H1634" i="29" l="1"/>
  <c r="C1347" i="24" s="1"/>
  <c r="C1348" i="24"/>
  <c r="A1346" i="24" l="1"/>
  <c r="A1345" i="24"/>
  <c r="A1344" i="24"/>
  <c r="A1343" i="24"/>
  <c r="A1342" i="24"/>
  <c r="A1341" i="24"/>
  <c r="A1340" i="24"/>
  <c r="A1339" i="24"/>
  <c r="A1338" i="24"/>
  <c r="A1337" i="24"/>
  <c r="A1336" i="24"/>
  <c r="A1335" i="24"/>
  <c r="A1334" i="24"/>
  <c r="A1333" i="24"/>
  <c r="A1332" i="24"/>
  <c r="A1331" i="24"/>
  <c r="A1330" i="24"/>
  <c r="B1346" i="24"/>
  <c r="B1345" i="24"/>
  <c r="B1344" i="24"/>
  <c r="B1343" i="24"/>
  <c r="B1342" i="24"/>
  <c r="B1341" i="24"/>
  <c r="B1340" i="24"/>
  <c r="B1339" i="24"/>
  <c r="B1338" i="24"/>
  <c r="B1337" i="24"/>
  <c r="B1336" i="24"/>
  <c r="B1335" i="24"/>
  <c r="B1334" i="24"/>
  <c r="B1333" i="24"/>
  <c r="B1332" i="24"/>
  <c r="B1331" i="24"/>
  <c r="B1330" i="24"/>
  <c r="H1597" i="29"/>
  <c r="H1599" i="29"/>
  <c r="H1598" i="29" s="1"/>
  <c r="C1333" i="24" s="1"/>
  <c r="H1601" i="29"/>
  <c r="H1602" i="29"/>
  <c r="H1603" i="29"/>
  <c r="H1605" i="29"/>
  <c r="H1606" i="29"/>
  <c r="H1609" i="29"/>
  <c r="H1610" i="29"/>
  <c r="H1612" i="29"/>
  <c r="H1611" i="29" s="1"/>
  <c r="C1338" i="24" s="1"/>
  <c r="H1614" i="29"/>
  <c r="H1613" i="29" s="1"/>
  <c r="C1339" i="24" s="1"/>
  <c r="H1616" i="29"/>
  <c r="H1617" i="29"/>
  <c r="H1620" i="29"/>
  <c r="H1621" i="29"/>
  <c r="H1623" i="29"/>
  <c r="H1622" i="29" s="1"/>
  <c r="C1343" i="24" s="1"/>
  <c r="H1626" i="29"/>
  <c r="H1627" i="29"/>
  <c r="H1629" i="29"/>
  <c r="H1630" i="29"/>
  <c r="H1631" i="29"/>
  <c r="H1632" i="29"/>
  <c r="H1633" i="29"/>
  <c r="H1596" i="29"/>
  <c r="H1608" i="29" l="1"/>
  <c r="C1337" i="24" s="1"/>
  <c r="H1595" i="29"/>
  <c r="C1332" i="24" s="1"/>
  <c r="H1625" i="29"/>
  <c r="C1345" i="24" s="1"/>
  <c r="H1600" i="29"/>
  <c r="C1334" i="24" s="1"/>
  <c r="H1615" i="29"/>
  <c r="C1340" i="24" s="1"/>
  <c r="H1628" i="29"/>
  <c r="C1346" i="24" s="1"/>
  <c r="H1619" i="29"/>
  <c r="H1604" i="29"/>
  <c r="C1335" i="24" s="1"/>
  <c r="H1607" i="29" l="1"/>
  <c r="C1336" i="24" s="1"/>
  <c r="H1618" i="29"/>
  <c r="C1341" i="24" s="1"/>
  <c r="C1342" i="24"/>
  <c r="H1594" i="29"/>
  <c r="H1624" i="29"/>
  <c r="C1344" i="24" s="1"/>
  <c r="H1593" i="29" l="1"/>
  <c r="C1330" i="24" s="1"/>
  <c r="C1331" i="24"/>
  <c r="A1329" i="24" l="1"/>
  <c r="A1328" i="24"/>
  <c r="A1327" i="24"/>
  <c r="A1326" i="24"/>
  <c r="A1325" i="24"/>
  <c r="A1324" i="24"/>
  <c r="A1323" i="24"/>
  <c r="A1322" i="24"/>
  <c r="B1329" i="24"/>
  <c r="B1328" i="24"/>
  <c r="B1327" i="24"/>
  <c r="B1326" i="24"/>
  <c r="B1325" i="24"/>
  <c r="B1324" i="24"/>
  <c r="B1323" i="24"/>
  <c r="B1322" i="24"/>
  <c r="H1582" i="29"/>
  <c r="H1584" i="29"/>
  <c r="H1585" i="29"/>
  <c r="H1587" i="29"/>
  <c r="H1589" i="29"/>
  <c r="H1588" i="29" s="1"/>
  <c r="C1327" i="24" s="1"/>
  <c r="H1592" i="29"/>
  <c r="H1591" i="29" s="1"/>
  <c r="H1590" i="29" s="1"/>
  <c r="C1328" i="24" s="1"/>
  <c r="H1581" i="29"/>
  <c r="H1583" i="29" l="1"/>
  <c r="C1325" i="24" s="1"/>
  <c r="H1580" i="29"/>
  <c r="C1324" i="24" s="1"/>
  <c r="H1586" i="29"/>
  <c r="C1326" i="24" s="1"/>
  <c r="C1329" i="24"/>
  <c r="H1579" i="29" l="1"/>
  <c r="H1578" i="29" s="1"/>
  <c r="C1322" i="24" l="1"/>
  <c r="C1323" i="24"/>
  <c r="A1321" i="24" l="1"/>
  <c r="A1320" i="24"/>
  <c r="A1319" i="24"/>
  <c r="A1318" i="24"/>
  <c r="A1317" i="24"/>
  <c r="A1316" i="24"/>
  <c r="A1315" i="24"/>
  <c r="A1314" i="24"/>
  <c r="A1313" i="24"/>
  <c r="A1312" i="24"/>
  <c r="A1311" i="24"/>
  <c r="A1310" i="24"/>
  <c r="A1309" i="24"/>
  <c r="A1308" i="24"/>
  <c r="A1307" i="24"/>
  <c r="A1306" i="24"/>
  <c r="A1305" i="24"/>
  <c r="A1304" i="24"/>
  <c r="A1303" i="24"/>
  <c r="A1302" i="24"/>
  <c r="A1301" i="24"/>
  <c r="A1300" i="24"/>
  <c r="A1299" i="24"/>
  <c r="B1321" i="24"/>
  <c r="B1320" i="24"/>
  <c r="B1319" i="24"/>
  <c r="B1318" i="24"/>
  <c r="B1317" i="24"/>
  <c r="B1316" i="24"/>
  <c r="B1315" i="24"/>
  <c r="B1314" i="24"/>
  <c r="B1313" i="24"/>
  <c r="B1312" i="24"/>
  <c r="B1311" i="24"/>
  <c r="B1310" i="24"/>
  <c r="B1309" i="24"/>
  <c r="B1308" i="24"/>
  <c r="B1307" i="24"/>
  <c r="B1306" i="24"/>
  <c r="B1305" i="24"/>
  <c r="B1304" i="24"/>
  <c r="B1303" i="24"/>
  <c r="B1302" i="24"/>
  <c r="B1301" i="24"/>
  <c r="B1300" i="24"/>
  <c r="B1299" i="24"/>
  <c r="H1518" i="29"/>
  <c r="H1520" i="29"/>
  <c r="H1521" i="29"/>
  <c r="H1522" i="29"/>
  <c r="H1523" i="29"/>
  <c r="H1525" i="29"/>
  <c r="H1526" i="29"/>
  <c r="H1527" i="29"/>
  <c r="H1529" i="29"/>
  <c r="H1530" i="29"/>
  <c r="H1531" i="29"/>
  <c r="H1534" i="29"/>
  <c r="H1535" i="29"/>
  <c r="H1537" i="29"/>
  <c r="H1536" i="29" s="1"/>
  <c r="C1307" i="24" s="1"/>
  <c r="H1539" i="29"/>
  <c r="H1538" i="29" s="1"/>
  <c r="C1308" i="24" s="1"/>
  <c r="H1541" i="29"/>
  <c r="H1542" i="29"/>
  <c r="H1545" i="29"/>
  <c r="H1546" i="29"/>
  <c r="H1548" i="29"/>
  <c r="H1547" i="29" s="1"/>
  <c r="C1312" i="24" s="1"/>
  <c r="H1551" i="29"/>
  <c r="H1552" i="29"/>
  <c r="H1553" i="29"/>
  <c r="H1555" i="29"/>
  <c r="H1556" i="29"/>
  <c r="H1558" i="29"/>
  <c r="H1559" i="29"/>
  <c r="H1560" i="29"/>
  <c r="H1562" i="29"/>
  <c r="H1563" i="29"/>
  <c r="H1564" i="29"/>
  <c r="H1566" i="29"/>
  <c r="H1567" i="29"/>
  <c r="H1568" i="29"/>
  <c r="H1569" i="29"/>
  <c r="H1571" i="29"/>
  <c r="H1572" i="29"/>
  <c r="H1574" i="29"/>
  <c r="H1575" i="29"/>
  <c r="H1577" i="29"/>
  <c r="H1576" i="29" s="1"/>
  <c r="C1321" i="24" s="1"/>
  <c r="H1517" i="29"/>
  <c r="H1550" i="29" l="1"/>
  <c r="C1314" i="24" s="1"/>
  <c r="H1570" i="29"/>
  <c r="C1319" i="24" s="1"/>
  <c r="H1565" i="29"/>
  <c r="C1318" i="24" s="1"/>
  <c r="H1554" i="29"/>
  <c r="C1315" i="24" s="1"/>
  <c r="H1540" i="29"/>
  <c r="C1309" i="24" s="1"/>
  <c r="H1533" i="29"/>
  <c r="C1306" i="24" s="1"/>
  <c r="H1519" i="29"/>
  <c r="C1302" i="24" s="1"/>
  <c r="H1528" i="29"/>
  <c r="C1304" i="24" s="1"/>
  <c r="H1561" i="29"/>
  <c r="C1317" i="24" s="1"/>
  <c r="H1524" i="29"/>
  <c r="C1303" i="24" s="1"/>
  <c r="H1516" i="29"/>
  <c r="H1573" i="29"/>
  <c r="C1320" i="24" s="1"/>
  <c r="H1557" i="29"/>
  <c r="C1316" i="24" s="1"/>
  <c r="H1544" i="29"/>
  <c r="C1311" i="24" s="1"/>
  <c r="H1543" i="29" l="1"/>
  <c r="C1310" i="24" s="1"/>
  <c r="H1532" i="29"/>
  <c r="C1305" i="24" s="1"/>
  <c r="H1515" i="29"/>
  <c r="C1301" i="24"/>
  <c r="H1549" i="29"/>
  <c r="C1300" i="24" l="1"/>
  <c r="H1514" i="29"/>
  <c r="C1299" i="24" s="1"/>
  <c r="C1313" i="24"/>
  <c r="A1298" i="24" l="1"/>
  <c r="A1297" i="24"/>
  <c r="A1296" i="24"/>
  <c r="A1295" i="24"/>
  <c r="A1294" i="24"/>
  <c r="A1293" i="24"/>
  <c r="A1292" i="24"/>
  <c r="A1291" i="24"/>
  <c r="A1290" i="24"/>
  <c r="A1289" i="24"/>
  <c r="A1288" i="24"/>
  <c r="A1287" i="24"/>
  <c r="A1286" i="24"/>
  <c r="A1285" i="24"/>
  <c r="A1284" i="24"/>
  <c r="A1283" i="24"/>
  <c r="A1282" i="24"/>
  <c r="A1281" i="24"/>
  <c r="A1280" i="24"/>
  <c r="A1279" i="24"/>
  <c r="A1278" i="24"/>
  <c r="A1277" i="24"/>
  <c r="A1276" i="24"/>
  <c r="B1298" i="24"/>
  <c r="B1297" i="24"/>
  <c r="B1296" i="24"/>
  <c r="B1295" i="24"/>
  <c r="B1294" i="24"/>
  <c r="B1293" i="24"/>
  <c r="B1292" i="24"/>
  <c r="B1291" i="24"/>
  <c r="B1290" i="24"/>
  <c r="B1289" i="24"/>
  <c r="B1288" i="24"/>
  <c r="B1287" i="24"/>
  <c r="B1286" i="24"/>
  <c r="B1285" i="24"/>
  <c r="B1284" i="24"/>
  <c r="B1283" i="24"/>
  <c r="B1282" i="24"/>
  <c r="B1281" i="24"/>
  <c r="B1280" i="24"/>
  <c r="B1279" i="24"/>
  <c r="B1278" i="24"/>
  <c r="B1277" i="24"/>
  <c r="B1276" i="24"/>
  <c r="H1455" i="29"/>
  <c r="H1457" i="29"/>
  <c r="H1458" i="29"/>
  <c r="H1459" i="29"/>
  <c r="H1460" i="29"/>
  <c r="H1462" i="29"/>
  <c r="H1463" i="29"/>
  <c r="H1464" i="29"/>
  <c r="H1466" i="29"/>
  <c r="H1467" i="29"/>
  <c r="H1468" i="29"/>
  <c r="H1471" i="29"/>
  <c r="H1472" i="29"/>
  <c r="H1474" i="29"/>
  <c r="H1473" i="29" s="1"/>
  <c r="C1284" i="24" s="1"/>
  <c r="H1476" i="29"/>
  <c r="H1475" i="29" s="1"/>
  <c r="C1285" i="24" s="1"/>
  <c r="H1478" i="29"/>
  <c r="H1479" i="29"/>
  <c r="H1482" i="29"/>
  <c r="H1481" i="29" s="1"/>
  <c r="H1484" i="29"/>
  <c r="H1483" i="29" s="1"/>
  <c r="C1289" i="24" s="1"/>
  <c r="H1487" i="29"/>
  <c r="H1488" i="29"/>
  <c r="H1489" i="29"/>
  <c r="H1491" i="29"/>
  <c r="H1492" i="29"/>
  <c r="H1494" i="29"/>
  <c r="H1495" i="29"/>
  <c r="H1496" i="29"/>
  <c r="H1498" i="29"/>
  <c r="H1499" i="29"/>
  <c r="H1500" i="29"/>
  <c r="H1502" i="29"/>
  <c r="H1503" i="29"/>
  <c r="H1504" i="29"/>
  <c r="H1505" i="29"/>
  <c r="H1507" i="29"/>
  <c r="H1508" i="29"/>
  <c r="H1510" i="29"/>
  <c r="H1511" i="29"/>
  <c r="H1513" i="29"/>
  <c r="H1512" i="29" s="1"/>
  <c r="C1298" i="24" s="1"/>
  <c r="H1454" i="29"/>
  <c r="H1490" i="29" l="1"/>
  <c r="C1292" i="24" s="1"/>
  <c r="H1506" i="29"/>
  <c r="C1296" i="24" s="1"/>
  <c r="H1480" i="29"/>
  <c r="C1287" i="24" s="1"/>
  <c r="H1453" i="29"/>
  <c r="H1509" i="29"/>
  <c r="C1297" i="24" s="1"/>
  <c r="H1497" i="29"/>
  <c r="C1294" i="24" s="1"/>
  <c r="H1493" i="29"/>
  <c r="C1293" i="24" s="1"/>
  <c r="H1465" i="29"/>
  <c r="C1281" i="24" s="1"/>
  <c r="H1456" i="29"/>
  <c r="C1279" i="24" s="1"/>
  <c r="C1288" i="24"/>
  <c r="H1501" i="29"/>
  <c r="C1295" i="24" s="1"/>
  <c r="H1486" i="29"/>
  <c r="C1291" i="24" s="1"/>
  <c r="H1477" i="29"/>
  <c r="C1286" i="24" s="1"/>
  <c r="H1470" i="29"/>
  <c r="C1283" i="24" s="1"/>
  <c r="H1461" i="29"/>
  <c r="C1280" i="24" s="1"/>
  <c r="H1469" i="29" l="1"/>
  <c r="C1282" i="24" s="1"/>
  <c r="H1485" i="29"/>
  <c r="H1452" i="29"/>
  <c r="C1278" i="24"/>
  <c r="C1277" i="24" l="1"/>
  <c r="H1451" i="29"/>
  <c r="C1276" i="24" s="1"/>
  <c r="C1290" i="24"/>
  <c r="A1275" i="24" l="1"/>
  <c r="A1274" i="24"/>
  <c r="A1273" i="24"/>
  <c r="A1272" i="24"/>
  <c r="A1271" i="24"/>
  <c r="A1270" i="24"/>
  <c r="A1269" i="24"/>
  <c r="A1268" i="24"/>
  <c r="A1267" i="24"/>
  <c r="A1266" i="24"/>
  <c r="A1265" i="24"/>
  <c r="A1264" i="24"/>
  <c r="A1263" i="24"/>
  <c r="A1262" i="24"/>
  <c r="A1261" i="24"/>
  <c r="A1260" i="24"/>
  <c r="A1259" i="24"/>
  <c r="A1258" i="24"/>
  <c r="A1257" i="24"/>
  <c r="A1256" i="24"/>
  <c r="A1255" i="24"/>
  <c r="A1254" i="24"/>
  <c r="A1253" i="24"/>
  <c r="B1275" i="24"/>
  <c r="B1274" i="24"/>
  <c r="B1273" i="24"/>
  <c r="B1272" i="24"/>
  <c r="B1271" i="24"/>
  <c r="B1270" i="24"/>
  <c r="B1269" i="24"/>
  <c r="B1268" i="24"/>
  <c r="B1267" i="24"/>
  <c r="B1266" i="24"/>
  <c r="B1265" i="24"/>
  <c r="B1264" i="24"/>
  <c r="B1263" i="24"/>
  <c r="B1262" i="24"/>
  <c r="B1261" i="24"/>
  <c r="B1260" i="24"/>
  <c r="B1259" i="24"/>
  <c r="B1258" i="24"/>
  <c r="B1257" i="24"/>
  <c r="B1256" i="24"/>
  <c r="B1255" i="24"/>
  <c r="B1254" i="24"/>
  <c r="B1253" i="24"/>
  <c r="H1392" i="29"/>
  <c r="H1394" i="29"/>
  <c r="H1395" i="29"/>
  <c r="H1396" i="29"/>
  <c r="H1397" i="29"/>
  <c r="H1399" i="29"/>
  <c r="H1400" i="29"/>
  <c r="H1401" i="29"/>
  <c r="H1403" i="29"/>
  <c r="H1404" i="29"/>
  <c r="H1405" i="29"/>
  <c r="H1408" i="29"/>
  <c r="H1409" i="29"/>
  <c r="H1411" i="29"/>
  <c r="H1410" i="29" s="1"/>
  <c r="C1261" i="24" s="1"/>
  <c r="H1413" i="29"/>
  <c r="H1412" i="29" s="1"/>
  <c r="C1262" i="24" s="1"/>
  <c r="H1415" i="29"/>
  <c r="H1416" i="29"/>
  <c r="H1419" i="29"/>
  <c r="H1420" i="29"/>
  <c r="H1422" i="29"/>
  <c r="H1421" i="29" s="1"/>
  <c r="C1266" i="24" s="1"/>
  <c r="H1425" i="29"/>
  <c r="H1426" i="29"/>
  <c r="H1427" i="29"/>
  <c r="H1429" i="29"/>
  <c r="H1430" i="29"/>
  <c r="H1432" i="29"/>
  <c r="H1433" i="29"/>
  <c r="H1435" i="29"/>
  <c r="H1436" i="29"/>
  <c r="H1437" i="29"/>
  <c r="H1439" i="29"/>
  <c r="H1440" i="29"/>
  <c r="H1441" i="29"/>
  <c r="H1442" i="29"/>
  <c r="H1444" i="29"/>
  <c r="H1445" i="29"/>
  <c r="H1447" i="29"/>
  <c r="H1448" i="29"/>
  <c r="H1450" i="29"/>
  <c r="H1449" i="29" s="1"/>
  <c r="C1275" i="24" s="1"/>
  <c r="H1391" i="29"/>
  <c r="H1443" i="29" l="1"/>
  <c r="C1273" i="24" s="1"/>
  <c r="H1431" i="29"/>
  <c r="C1270" i="24" s="1"/>
  <c r="H1418" i="29"/>
  <c r="H1417" i="29" s="1"/>
  <c r="C1264" i="24" s="1"/>
  <c r="H1390" i="29"/>
  <c r="C1255" i="24" s="1"/>
  <c r="H1434" i="29"/>
  <c r="C1271" i="24" s="1"/>
  <c r="H1402" i="29"/>
  <c r="C1258" i="24" s="1"/>
  <c r="H1446" i="29"/>
  <c r="C1274" i="24" s="1"/>
  <c r="H1424" i="29"/>
  <c r="C1268" i="24" s="1"/>
  <c r="H1393" i="29"/>
  <c r="C1256" i="24" s="1"/>
  <c r="H1438" i="29"/>
  <c r="C1272" i="24" s="1"/>
  <c r="H1428" i="29"/>
  <c r="C1269" i="24" s="1"/>
  <c r="H1414" i="29"/>
  <c r="C1263" i="24" s="1"/>
  <c r="H1407" i="29"/>
  <c r="C1260" i="24" s="1"/>
  <c r="H1398" i="29"/>
  <c r="C1257" i="24" s="1"/>
  <c r="C1265" i="24" l="1"/>
  <c r="H1389" i="29"/>
  <c r="H1423" i="29"/>
  <c r="C1267" i="24" s="1"/>
  <c r="H1406" i="29"/>
  <c r="C1254" i="24" l="1"/>
  <c r="H1388" i="29"/>
  <c r="C1253" i="24" s="1"/>
  <c r="C1259" i="24"/>
  <c r="A1252" i="24" l="1"/>
  <c r="A1251" i="24"/>
  <c r="A1250" i="24"/>
  <c r="A1249" i="24"/>
  <c r="A1248" i="24"/>
  <c r="A1247" i="24"/>
  <c r="A1246" i="24"/>
  <c r="A1245" i="24"/>
  <c r="A1244" i="24"/>
  <c r="A1243" i="24"/>
  <c r="A1242" i="24"/>
  <c r="A1241" i="24"/>
  <c r="A1240" i="24"/>
  <c r="A1239" i="24"/>
  <c r="A1238" i="24"/>
  <c r="A1237" i="24"/>
  <c r="A1236" i="24"/>
  <c r="A1235" i="24"/>
  <c r="A1234" i="24"/>
  <c r="A1233" i="24"/>
  <c r="A1232" i="24"/>
  <c r="A1231" i="24"/>
  <c r="A1230" i="24"/>
  <c r="B1252" i="24"/>
  <c r="B1251" i="24"/>
  <c r="B1250" i="24"/>
  <c r="B1249" i="24"/>
  <c r="B1248" i="24"/>
  <c r="B1247" i="24"/>
  <c r="B1246" i="24"/>
  <c r="B1245" i="24"/>
  <c r="B1244" i="24"/>
  <c r="B1242" i="24"/>
  <c r="B1243" i="24"/>
  <c r="B1241" i="24"/>
  <c r="B1240" i="24"/>
  <c r="B1239" i="24"/>
  <c r="B1238" i="24"/>
  <c r="B1237" i="24"/>
  <c r="B1236" i="24"/>
  <c r="B1235" i="24"/>
  <c r="B1234" i="24"/>
  <c r="B1233" i="24"/>
  <c r="B1232" i="24"/>
  <c r="B1231" i="24"/>
  <c r="B1230" i="24"/>
  <c r="H1328" i="29"/>
  <c r="H1330" i="29"/>
  <c r="H1331" i="29"/>
  <c r="H1332" i="29"/>
  <c r="H1333" i="29"/>
  <c r="H1335" i="29"/>
  <c r="H1336" i="29"/>
  <c r="H1337" i="29"/>
  <c r="H1339" i="29"/>
  <c r="H1340" i="29"/>
  <c r="H1341" i="29"/>
  <c r="H1342" i="29"/>
  <c r="H1345" i="29"/>
  <c r="H1346" i="29"/>
  <c r="H1348" i="29"/>
  <c r="H1347" i="29" s="1"/>
  <c r="C1238" i="24" s="1"/>
  <c r="H1350" i="29"/>
  <c r="H1349" i="29" s="1"/>
  <c r="C1239" i="24" s="1"/>
  <c r="H1352" i="29"/>
  <c r="H1353" i="29"/>
  <c r="H1356" i="29"/>
  <c r="H1357" i="29"/>
  <c r="H1359" i="29"/>
  <c r="H1358" i="29" s="1"/>
  <c r="C1243" i="24" s="1"/>
  <c r="H1362" i="29"/>
  <c r="H1363" i="29"/>
  <c r="H1364" i="29"/>
  <c r="H1366" i="29"/>
  <c r="H1367" i="29"/>
  <c r="H1369" i="29"/>
  <c r="H1370" i="29"/>
  <c r="H1372" i="29"/>
  <c r="H1373" i="29"/>
  <c r="H1374" i="29"/>
  <c r="H1376" i="29"/>
  <c r="H1377" i="29"/>
  <c r="H1378" i="29"/>
  <c r="H1379" i="29"/>
  <c r="H1381" i="29"/>
  <c r="H1382" i="29"/>
  <c r="H1384" i="29"/>
  <c r="H1385" i="29"/>
  <c r="H1387" i="29"/>
  <c r="H1386" i="29" s="1"/>
  <c r="C1252" i="24" s="1"/>
  <c r="H1327" i="29"/>
  <c r="H1344" i="29" l="1"/>
  <c r="C1237" i="24" s="1"/>
  <c r="H1365" i="29"/>
  <c r="C1246" i="24" s="1"/>
  <c r="H1351" i="29"/>
  <c r="C1240" i="24" s="1"/>
  <c r="H1380" i="29"/>
  <c r="C1250" i="24" s="1"/>
  <c r="H1375" i="29"/>
  <c r="C1249" i="24" s="1"/>
  <c r="H1361" i="29"/>
  <c r="C1245" i="24" s="1"/>
  <c r="H1329" i="29"/>
  <c r="C1233" i="24" s="1"/>
  <c r="H1368" i="29"/>
  <c r="C1247" i="24" s="1"/>
  <c r="H1355" i="29"/>
  <c r="H1338" i="29"/>
  <c r="C1235" i="24" s="1"/>
  <c r="H1371" i="29"/>
  <c r="C1248" i="24" s="1"/>
  <c r="H1334" i="29"/>
  <c r="C1234" i="24" s="1"/>
  <c r="H1326" i="29"/>
  <c r="C1232" i="24" s="1"/>
  <c r="H1383" i="29"/>
  <c r="C1251" i="24" s="1"/>
  <c r="H1343" i="29" l="1"/>
  <c r="C1236" i="24" s="1"/>
  <c r="H1325" i="29"/>
  <c r="H1354" i="29"/>
  <c r="C1241" i="24" s="1"/>
  <c r="C1242" i="24"/>
  <c r="H1360" i="29"/>
  <c r="C1244" i="24" s="1"/>
  <c r="C1231" i="24" l="1"/>
  <c r="H1324" i="29"/>
  <c r="C1230" i="24" s="1"/>
  <c r="A1229" i="24" l="1"/>
  <c r="A1228" i="24"/>
  <c r="A1227" i="24"/>
  <c r="A1226" i="24"/>
  <c r="A1225" i="24"/>
  <c r="A1224" i="24"/>
  <c r="A1223" i="24"/>
  <c r="A1222" i="24"/>
  <c r="A1221" i="24"/>
  <c r="A1220" i="24"/>
  <c r="A1219" i="24"/>
  <c r="A1218" i="24"/>
  <c r="A1217" i="24"/>
  <c r="A1216" i="24"/>
  <c r="A1215" i="24"/>
  <c r="A1214" i="24"/>
  <c r="A1213" i="24"/>
  <c r="A1212" i="24"/>
  <c r="A1211" i="24"/>
  <c r="A1210" i="24"/>
  <c r="A1209" i="24"/>
  <c r="A1208" i="24"/>
  <c r="A1207" i="24"/>
  <c r="B1229" i="24"/>
  <c r="B1228" i="24"/>
  <c r="B1227" i="24"/>
  <c r="B1226" i="24"/>
  <c r="B1225" i="24"/>
  <c r="B1224" i="24"/>
  <c r="B1223" i="24"/>
  <c r="B1222" i="24"/>
  <c r="B1221" i="24"/>
  <c r="B1220" i="24"/>
  <c r="B1219" i="24"/>
  <c r="B1218" i="24"/>
  <c r="B1217" i="24"/>
  <c r="B1216" i="24"/>
  <c r="B1215" i="24"/>
  <c r="B1214" i="24"/>
  <c r="B1213" i="24"/>
  <c r="B1212" i="24"/>
  <c r="B1211" i="24"/>
  <c r="B1210" i="24"/>
  <c r="B1209" i="24"/>
  <c r="B1208" i="24"/>
  <c r="B1207" i="24"/>
  <c r="H1265" i="29"/>
  <c r="H1267" i="29"/>
  <c r="H1268" i="29"/>
  <c r="H1269" i="29"/>
  <c r="H1270" i="29"/>
  <c r="H1272" i="29"/>
  <c r="H1273" i="29"/>
  <c r="H1274" i="29"/>
  <c r="H1276" i="29"/>
  <c r="H1277" i="29"/>
  <c r="H1278" i="29"/>
  <c r="H1281" i="29"/>
  <c r="H1282" i="29"/>
  <c r="H1284" i="29"/>
  <c r="H1285" i="29"/>
  <c r="H1287" i="29"/>
  <c r="H1286" i="29" s="1"/>
  <c r="C1216" i="24" s="1"/>
  <c r="H1289" i="29"/>
  <c r="H1290" i="29"/>
  <c r="H1293" i="29"/>
  <c r="H1294" i="29"/>
  <c r="H1296" i="29"/>
  <c r="H1295" i="29" s="1"/>
  <c r="C1220" i="24" s="1"/>
  <c r="H1299" i="29"/>
  <c r="H1300" i="29"/>
  <c r="H1301" i="29"/>
  <c r="H1303" i="29"/>
  <c r="H1304" i="29"/>
  <c r="H1306" i="29"/>
  <c r="H1307" i="29"/>
  <c r="H1308" i="29"/>
  <c r="H1310" i="29"/>
  <c r="H1309" i="29" s="1"/>
  <c r="C1225" i="24" s="1"/>
  <c r="H1312" i="29"/>
  <c r="H1313" i="29"/>
  <c r="H1314" i="29"/>
  <c r="H1315" i="29"/>
  <c r="H1317" i="29"/>
  <c r="H1318" i="29"/>
  <c r="H1320" i="29"/>
  <c r="H1321" i="29"/>
  <c r="H1323" i="29"/>
  <c r="H1322" i="29" s="1"/>
  <c r="C1229" i="24" s="1"/>
  <c r="H1264" i="29"/>
  <c r="H1280" i="29" l="1"/>
  <c r="C1214" i="24" s="1"/>
  <c r="H1316" i="29"/>
  <c r="C1227" i="24" s="1"/>
  <c r="H1311" i="29"/>
  <c r="C1226" i="24" s="1"/>
  <c r="H1305" i="29"/>
  <c r="C1224" i="24" s="1"/>
  <c r="H1292" i="29"/>
  <c r="C1219" i="24" s="1"/>
  <c r="H1283" i="29"/>
  <c r="C1215" i="24" s="1"/>
  <c r="H1263" i="29"/>
  <c r="H1319" i="29"/>
  <c r="C1228" i="24" s="1"/>
  <c r="H1302" i="29"/>
  <c r="C1223" i="24" s="1"/>
  <c r="H1288" i="29"/>
  <c r="C1217" i="24" s="1"/>
  <c r="H1275" i="29"/>
  <c r="C1212" i="24" s="1"/>
  <c r="H1266" i="29"/>
  <c r="C1210" i="24" s="1"/>
  <c r="H1298" i="29"/>
  <c r="C1222" i="24" s="1"/>
  <c r="H1271" i="29"/>
  <c r="C1211" i="24" s="1"/>
  <c r="H1291" i="29" l="1"/>
  <c r="C1218" i="24" s="1"/>
  <c r="H1297" i="29"/>
  <c r="C1221" i="24" s="1"/>
  <c r="H1262" i="29"/>
  <c r="C1209" i="24"/>
  <c r="H1279" i="29"/>
  <c r="C1208" i="24" l="1"/>
  <c r="H1261" i="29"/>
  <c r="C1207" i="24" s="1"/>
  <c r="C1213" i="24"/>
  <c r="A1206" i="24" l="1"/>
  <c r="A1205" i="24"/>
  <c r="A1204" i="24"/>
  <c r="A1203" i="24"/>
  <c r="A1202" i="24"/>
  <c r="A1201" i="24"/>
  <c r="A1200" i="24"/>
  <c r="A1199" i="24"/>
  <c r="A1198" i="24"/>
  <c r="A1197" i="24"/>
  <c r="A1196" i="24"/>
  <c r="A1195" i="24"/>
  <c r="A1194" i="24"/>
  <c r="A1193" i="24"/>
  <c r="A1192" i="24"/>
  <c r="A1191" i="24"/>
  <c r="A1190" i="24"/>
  <c r="A1189" i="24"/>
  <c r="A1188" i="24"/>
  <c r="A1187" i="24"/>
  <c r="A1186" i="24"/>
  <c r="A1185" i="24"/>
  <c r="B1206" i="24"/>
  <c r="B1205" i="24"/>
  <c r="B1204" i="24"/>
  <c r="B1203" i="24"/>
  <c r="B1202" i="24"/>
  <c r="B1201" i="24"/>
  <c r="B1200" i="24"/>
  <c r="B1199" i="24"/>
  <c r="B1198" i="24"/>
  <c r="B1197" i="24"/>
  <c r="B1196" i="24"/>
  <c r="B1195" i="24"/>
  <c r="B1194" i="24"/>
  <c r="B1193" i="24"/>
  <c r="B1192" i="24"/>
  <c r="B1191" i="24"/>
  <c r="B1190" i="24"/>
  <c r="B1189" i="24"/>
  <c r="B1188" i="24"/>
  <c r="B1187" i="24"/>
  <c r="B1186" i="24"/>
  <c r="B1185" i="24"/>
  <c r="H1206" i="29"/>
  <c r="H1208" i="29"/>
  <c r="H1209" i="29"/>
  <c r="H1210" i="29"/>
  <c r="H1212" i="29"/>
  <c r="H1213" i="29"/>
  <c r="H1214" i="29"/>
  <c r="H1216" i="29"/>
  <c r="H1217" i="29"/>
  <c r="H1218" i="29"/>
  <c r="H1221" i="29"/>
  <c r="H1222" i="29"/>
  <c r="H1224" i="29"/>
  <c r="H1223" i="29" s="1"/>
  <c r="C1193" i="24" s="1"/>
  <c r="H1226" i="29"/>
  <c r="H1225" i="29" s="1"/>
  <c r="C1194" i="24" s="1"/>
  <c r="H1228" i="29"/>
  <c r="H1229" i="29"/>
  <c r="H1232" i="29"/>
  <c r="H1233" i="29"/>
  <c r="H1235" i="29"/>
  <c r="H1234" i="29" s="1"/>
  <c r="C1198" i="24" s="1"/>
  <c r="H1238" i="29"/>
  <c r="H1239" i="29"/>
  <c r="H1240" i="29"/>
  <c r="H1242" i="29"/>
  <c r="H1243" i="29"/>
  <c r="H1245" i="29"/>
  <c r="H1246" i="29"/>
  <c r="H1247" i="29"/>
  <c r="H1249" i="29"/>
  <c r="H1250" i="29"/>
  <c r="H1251" i="29"/>
  <c r="H1252" i="29"/>
  <c r="H1254" i="29"/>
  <c r="H1255" i="29"/>
  <c r="H1257" i="29"/>
  <c r="H1258" i="29"/>
  <c r="H1260" i="29"/>
  <c r="H1259" i="29" s="1"/>
  <c r="C1206" i="24" s="1"/>
  <c r="H1205" i="29"/>
  <c r="H1256" i="29" l="1"/>
  <c r="C1205" i="24" s="1"/>
  <c r="H1248" i="29"/>
  <c r="C1203" i="24" s="1"/>
  <c r="H1244" i="29"/>
  <c r="C1202" i="24" s="1"/>
  <c r="H1231" i="29"/>
  <c r="H1230" i="29" s="1"/>
  <c r="C1196" i="24" s="1"/>
  <c r="H1207" i="29"/>
  <c r="C1188" i="24" s="1"/>
  <c r="H1253" i="29"/>
  <c r="C1204" i="24" s="1"/>
  <c r="H1237" i="29"/>
  <c r="C1200" i="24" s="1"/>
  <c r="H1215" i="29"/>
  <c r="C1190" i="24" s="1"/>
  <c r="H1211" i="29"/>
  <c r="C1189" i="24" s="1"/>
  <c r="H1241" i="29"/>
  <c r="C1201" i="24" s="1"/>
  <c r="H1227" i="29"/>
  <c r="C1195" i="24" s="1"/>
  <c r="H1220" i="29"/>
  <c r="C1192" i="24" s="1"/>
  <c r="H1204" i="29"/>
  <c r="H1219" i="29" l="1"/>
  <c r="C1191" i="24" s="1"/>
  <c r="H1236" i="29"/>
  <c r="C1199" i="24" s="1"/>
  <c r="C1197" i="24"/>
  <c r="H1203" i="29"/>
  <c r="C1187" i="24"/>
  <c r="H1202" i="29" l="1"/>
  <c r="C1185" i="24" s="1"/>
  <c r="C1186" i="24"/>
  <c r="A1184" i="24" l="1"/>
  <c r="A1183" i="24"/>
  <c r="A1182" i="24"/>
  <c r="A1181" i="24"/>
  <c r="A1180" i="24"/>
  <c r="A1179" i="24"/>
  <c r="A1178" i="24"/>
  <c r="A1177" i="24"/>
  <c r="A1176" i="24"/>
  <c r="A1175" i="24"/>
  <c r="A1174" i="24"/>
  <c r="A1173" i="24"/>
  <c r="A1172" i="24"/>
  <c r="A1171" i="24"/>
  <c r="A1170" i="24"/>
  <c r="A1169" i="24"/>
  <c r="A1168" i="24"/>
  <c r="A1167" i="24"/>
  <c r="A1166" i="24"/>
  <c r="A1165" i="24"/>
  <c r="A1164" i="24"/>
  <c r="A1163" i="24"/>
  <c r="A1162" i="24"/>
  <c r="B1184" i="24"/>
  <c r="B1183" i="24"/>
  <c r="B1182" i="24"/>
  <c r="B1181" i="24"/>
  <c r="B1180" i="24"/>
  <c r="B1179" i="24"/>
  <c r="B1178" i="24"/>
  <c r="B1177" i="24"/>
  <c r="B1176" i="24"/>
  <c r="B1175" i="24"/>
  <c r="B1174" i="24"/>
  <c r="B1173" i="24"/>
  <c r="B1172" i="24"/>
  <c r="B1171" i="24"/>
  <c r="B1170" i="24"/>
  <c r="B1169" i="24"/>
  <c r="B1168" i="24"/>
  <c r="B1167" i="24"/>
  <c r="B1166" i="24"/>
  <c r="B1165" i="24"/>
  <c r="B1164" i="24"/>
  <c r="B1163" i="24"/>
  <c r="B1162" i="24"/>
  <c r="H1145" i="29"/>
  <c r="H1147" i="29"/>
  <c r="H1148" i="29"/>
  <c r="H1149" i="29"/>
  <c r="H1151" i="29"/>
  <c r="H1152" i="29"/>
  <c r="H1153" i="29"/>
  <c r="H1155" i="29"/>
  <c r="H1156" i="29"/>
  <c r="H1157" i="29"/>
  <c r="H1160" i="29"/>
  <c r="H1161" i="29"/>
  <c r="H1163" i="29"/>
  <c r="H1162" i="29" s="1"/>
  <c r="C1170" i="24" s="1"/>
  <c r="H1165" i="29"/>
  <c r="H1164" i="29" s="1"/>
  <c r="C1171" i="24" s="1"/>
  <c r="H1167" i="29"/>
  <c r="H1168" i="29"/>
  <c r="H1171" i="29"/>
  <c r="H1172" i="29"/>
  <c r="H1174" i="29"/>
  <c r="H1173" i="29" s="1"/>
  <c r="C1175" i="24" s="1"/>
  <c r="H1177" i="29"/>
  <c r="H1178" i="29"/>
  <c r="H1179" i="29"/>
  <c r="H1181" i="29"/>
  <c r="H1182" i="29"/>
  <c r="H1184" i="29"/>
  <c r="H1185" i="29"/>
  <c r="H1186" i="29"/>
  <c r="H1188" i="29"/>
  <c r="H1187" i="29" s="1"/>
  <c r="C1180" i="24" s="1"/>
  <c r="H1190" i="29"/>
  <c r="H1191" i="29"/>
  <c r="H1192" i="29"/>
  <c r="H1193" i="29"/>
  <c r="H1195" i="29"/>
  <c r="H1196" i="29"/>
  <c r="H1198" i="29"/>
  <c r="H1199" i="29"/>
  <c r="H1201" i="29"/>
  <c r="H1200" i="29" s="1"/>
  <c r="C1184" i="24" s="1"/>
  <c r="H1144" i="29"/>
  <c r="H1143" i="29" l="1"/>
  <c r="C1164" i="24" s="1"/>
  <c r="H1154" i="29"/>
  <c r="C1167" i="24" s="1"/>
  <c r="H1176" i="29"/>
  <c r="C1177" i="24" s="1"/>
  <c r="H1150" i="29"/>
  <c r="C1166" i="24" s="1"/>
  <c r="H1197" i="29"/>
  <c r="C1183" i="24" s="1"/>
  <c r="H1180" i="29"/>
  <c r="C1178" i="24" s="1"/>
  <c r="H1166" i="29"/>
  <c r="C1172" i="24" s="1"/>
  <c r="H1159" i="29"/>
  <c r="H1194" i="29"/>
  <c r="C1182" i="24" s="1"/>
  <c r="H1189" i="29"/>
  <c r="C1181" i="24" s="1"/>
  <c r="H1183" i="29"/>
  <c r="C1179" i="24" s="1"/>
  <c r="H1170" i="29"/>
  <c r="H1146" i="29"/>
  <c r="C1165" i="24" s="1"/>
  <c r="H1169" i="29" l="1"/>
  <c r="C1173" i="24" s="1"/>
  <c r="C1174" i="24"/>
  <c r="H1175" i="29"/>
  <c r="C1176" i="24" s="1"/>
  <c r="H1158" i="29"/>
  <c r="C1168" i="24" s="1"/>
  <c r="C1169" i="24"/>
  <c r="H1142" i="29"/>
  <c r="H1141" i="29" l="1"/>
  <c r="C1162" i="24" s="1"/>
  <c r="C1163" i="24"/>
  <c r="A1161" i="24" l="1"/>
  <c r="A1160" i="24"/>
  <c r="A1159" i="24"/>
  <c r="A1158" i="24"/>
  <c r="A1157" i="24"/>
  <c r="A1156" i="24"/>
  <c r="A1155" i="24"/>
  <c r="A1154" i="24"/>
  <c r="A1153" i="24"/>
  <c r="A1152" i="24"/>
  <c r="A1151" i="24"/>
  <c r="A1150" i="24"/>
  <c r="A1149" i="24"/>
  <c r="A1148" i="24"/>
  <c r="A1147" i="24"/>
  <c r="A1146" i="24"/>
  <c r="A1145" i="24"/>
  <c r="A1144" i="24"/>
  <c r="A1143" i="24"/>
  <c r="A1142" i="24"/>
  <c r="A1141" i="24"/>
  <c r="A1140" i="24"/>
  <c r="A1139" i="24"/>
  <c r="B1161" i="24"/>
  <c r="B1160" i="24"/>
  <c r="B1159" i="24"/>
  <c r="B1158" i="24"/>
  <c r="B1157" i="24"/>
  <c r="B1156" i="24"/>
  <c r="B1155" i="24"/>
  <c r="B1154" i="24"/>
  <c r="B1153" i="24"/>
  <c r="B1152" i="24"/>
  <c r="B1151" i="24"/>
  <c r="B1150" i="24"/>
  <c r="B1149" i="24"/>
  <c r="B1148" i="24"/>
  <c r="B1147" i="24"/>
  <c r="B1146" i="24"/>
  <c r="B1145" i="24"/>
  <c r="B1144" i="24"/>
  <c r="B1143" i="24"/>
  <c r="B1142" i="24"/>
  <c r="B1141" i="24"/>
  <c r="B1140" i="24"/>
  <c r="B1139" i="24"/>
  <c r="H1081" i="29"/>
  <c r="H1083" i="29"/>
  <c r="H1084" i="29"/>
  <c r="H1085" i="29"/>
  <c r="H1086" i="29"/>
  <c r="H1088" i="29"/>
  <c r="H1089" i="29"/>
  <c r="H1090" i="29"/>
  <c r="H1092" i="29"/>
  <c r="H1093" i="29"/>
  <c r="H1094" i="29"/>
  <c r="H1097" i="29"/>
  <c r="H1098" i="29"/>
  <c r="H1100" i="29"/>
  <c r="H1099" i="29" s="1"/>
  <c r="C1147" i="24" s="1"/>
  <c r="H1102" i="29"/>
  <c r="H1101" i="29" s="1"/>
  <c r="C1148" i="24" s="1"/>
  <c r="H1104" i="29"/>
  <c r="H1105" i="29"/>
  <c r="H1108" i="29"/>
  <c r="H1109" i="29"/>
  <c r="H1111" i="29"/>
  <c r="H1110" i="29" s="1"/>
  <c r="C1152" i="24" s="1"/>
  <c r="H1114" i="29"/>
  <c r="H1115" i="29"/>
  <c r="H1116" i="29"/>
  <c r="H1118" i="29"/>
  <c r="H1119" i="29"/>
  <c r="H1121" i="29"/>
  <c r="H1122" i="29"/>
  <c r="H1123" i="29"/>
  <c r="H1125" i="29"/>
  <c r="H1126" i="29"/>
  <c r="H1127" i="29"/>
  <c r="H1129" i="29"/>
  <c r="H1130" i="29"/>
  <c r="H1131" i="29"/>
  <c r="H1132" i="29"/>
  <c r="H1134" i="29"/>
  <c r="H1135" i="29"/>
  <c r="H1137" i="29"/>
  <c r="H1138" i="29"/>
  <c r="H1140" i="29"/>
  <c r="H1139" i="29" s="1"/>
  <c r="C1161" i="24" s="1"/>
  <c r="H1080" i="29"/>
  <c r="H1079" i="29" l="1"/>
  <c r="C1141" i="24" s="1"/>
  <c r="H1124" i="29"/>
  <c r="C1157" i="24" s="1"/>
  <c r="H1113" i="29"/>
  <c r="C1154" i="24" s="1"/>
  <c r="H1091" i="29"/>
  <c r="C1144" i="24" s="1"/>
  <c r="H1082" i="29"/>
  <c r="C1142" i="24" s="1"/>
  <c r="H1096" i="29"/>
  <c r="C1146" i="24" s="1"/>
  <c r="H1133" i="29"/>
  <c r="C1159" i="24" s="1"/>
  <c r="H1087" i="29"/>
  <c r="C1143" i="24" s="1"/>
  <c r="H1128" i="29"/>
  <c r="C1158" i="24" s="1"/>
  <c r="H1117" i="29"/>
  <c r="C1155" i="24" s="1"/>
  <c r="H1103" i="29"/>
  <c r="C1149" i="24" s="1"/>
  <c r="H1136" i="29"/>
  <c r="C1160" i="24" s="1"/>
  <c r="H1120" i="29"/>
  <c r="C1156" i="24" s="1"/>
  <c r="H1107" i="29"/>
  <c r="H1106" i="29" s="1"/>
  <c r="C1150" i="24" s="1"/>
  <c r="A1138" i="24"/>
  <c r="A1137" i="24"/>
  <c r="A1136" i="24"/>
  <c r="A1135" i="24"/>
  <c r="A1134" i="24"/>
  <c r="A1133" i="24"/>
  <c r="A1132" i="24"/>
  <c r="A1131" i="24"/>
  <c r="A1130" i="24"/>
  <c r="A1129" i="24"/>
  <c r="A1128" i="24"/>
  <c r="A1127" i="24"/>
  <c r="A1126" i="24"/>
  <c r="A1125" i="24"/>
  <c r="A1124" i="24"/>
  <c r="A1123" i="24"/>
  <c r="A1122" i="24"/>
  <c r="A1121" i="24"/>
  <c r="A1120" i="24"/>
  <c r="A1119" i="24"/>
  <c r="A1118" i="24"/>
  <c r="A1117" i="24"/>
  <c r="A1116" i="24"/>
  <c r="B1138" i="24"/>
  <c r="B1137" i="24"/>
  <c r="B1136" i="24"/>
  <c r="B1135" i="24"/>
  <c r="B1134" i="24"/>
  <c r="B1133" i="24"/>
  <c r="B1132" i="24"/>
  <c r="B1131" i="24"/>
  <c r="B1130" i="24"/>
  <c r="B1129" i="24"/>
  <c r="B1128" i="24"/>
  <c r="B1127" i="24"/>
  <c r="B1126" i="24"/>
  <c r="B1125" i="24"/>
  <c r="B1124" i="24"/>
  <c r="B1123" i="24"/>
  <c r="B1122" i="24"/>
  <c r="B1121" i="24"/>
  <c r="B1120" i="24"/>
  <c r="B1119" i="24"/>
  <c r="B1118" i="24"/>
  <c r="B1117" i="24"/>
  <c r="B1116" i="24"/>
  <c r="H1016" i="29"/>
  <c r="H1018" i="29"/>
  <c r="H1019" i="29"/>
  <c r="H1020" i="29"/>
  <c r="H1021" i="29"/>
  <c r="H1023" i="29"/>
  <c r="H1024" i="29"/>
  <c r="H1025" i="29"/>
  <c r="H1027" i="29"/>
  <c r="H1028" i="29"/>
  <c r="H1029" i="29"/>
  <c r="H1030" i="29"/>
  <c r="H1033" i="29"/>
  <c r="H1034" i="29"/>
  <c r="H1036" i="29"/>
  <c r="H1035" i="29" s="1"/>
  <c r="C1124" i="24" s="1"/>
  <c r="H1038" i="29"/>
  <c r="H1037" i="29" s="1"/>
  <c r="C1125" i="24" s="1"/>
  <c r="H1040" i="29"/>
  <c r="H1041" i="29"/>
  <c r="H1044" i="29"/>
  <c r="H1045" i="29"/>
  <c r="H1047" i="29"/>
  <c r="H1046" i="29" s="1"/>
  <c r="C1129" i="24" s="1"/>
  <c r="H1050" i="29"/>
  <c r="H1051" i="29"/>
  <c r="H1052" i="29"/>
  <c r="H1054" i="29"/>
  <c r="H1055" i="29"/>
  <c r="H1057" i="29"/>
  <c r="H1058" i="29"/>
  <c r="H1059" i="29"/>
  <c r="H1061" i="29"/>
  <c r="H1062" i="29"/>
  <c r="H1063" i="29"/>
  <c r="H1065" i="29"/>
  <c r="H1066" i="29"/>
  <c r="H1067" i="29"/>
  <c r="H1068" i="29"/>
  <c r="H1070" i="29"/>
  <c r="H1071" i="29"/>
  <c r="H1073" i="29"/>
  <c r="H1074" i="29"/>
  <c r="H1076" i="29"/>
  <c r="H1075" i="29" s="1"/>
  <c r="C1138" i="24" s="1"/>
  <c r="H1015" i="29"/>
  <c r="H1014" i="29" l="1"/>
  <c r="C1118" i="24" s="1"/>
  <c r="C1151" i="24"/>
  <c r="H1078" i="29"/>
  <c r="H1095" i="29"/>
  <c r="C1145" i="24" s="1"/>
  <c r="H1112" i="29"/>
  <c r="C1153" i="24" s="1"/>
  <c r="H1069" i="29"/>
  <c r="C1136" i="24" s="1"/>
  <c r="H1049" i="29"/>
  <c r="C1131" i="24" s="1"/>
  <c r="H1060" i="29"/>
  <c r="C1134" i="24" s="1"/>
  <c r="H1064" i="29"/>
  <c r="C1135" i="24" s="1"/>
  <c r="H1053" i="29"/>
  <c r="C1132" i="24" s="1"/>
  <c r="H1039" i="29"/>
  <c r="C1126" i="24" s="1"/>
  <c r="H1032" i="29"/>
  <c r="C1123" i="24" s="1"/>
  <c r="H1026" i="29"/>
  <c r="C1121" i="24" s="1"/>
  <c r="H1017" i="29"/>
  <c r="C1119" i="24" s="1"/>
  <c r="H1072" i="29"/>
  <c r="C1137" i="24" s="1"/>
  <c r="H1056" i="29"/>
  <c r="C1133" i="24" s="1"/>
  <c r="H1043" i="29"/>
  <c r="H1022" i="29"/>
  <c r="C1120" i="24" s="1"/>
  <c r="C1140" i="24" l="1"/>
  <c r="H1077" i="29"/>
  <c r="C1139" i="24" s="1"/>
  <c r="H1013" i="29"/>
  <c r="H1031" i="29"/>
  <c r="C1122" i="24" s="1"/>
  <c r="H1042" i="29"/>
  <c r="C1127" i="24" s="1"/>
  <c r="C1128" i="24"/>
  <c r="H1048" i="29"/>
  <c r="C1130" i="24" s="1"/>
  <c r="C1117" i="24" l="1"/>
  <c r="H1012" i="29"/>
  <c r="C1116" i="24" s="1"/>
  <c r="A1115" i="24" l="1"/>
  <c r="A1114" i="24"/>
  <c r="A1113" i="24"/>
  <c r="A1112" i="24"/>
  <c r="A1111" i="24"/>
  <c r="A1110" i="24"/>
  <c r="A1109" i="24"/>
  <c r="A1108" i="24"/>
  <c r="A1107" i="24"/>
  <c r="A1106" i="24"/>
  <c r="A1105" i="24"/>
  <c r="A1104" i="24"/>
  <c r="A1103" i="24"/>
  <c r="A1102" i="24"/>
  <c r="A1101" i="24"/>
  <c r="A1100" i="24"/>
  <c r="A1099" i="24"/>
  <c r="A1098" i="24"/>
  <c r="A1097" i="24"/>
  <c r="A1096" i="24"/>
  <c r="A1095" i="24"/>
  <c r="A1094" i="24"/>
  <c r="A1093" i="24"/>
  <c r="B1115" i="24"/>
  <c r="B1114" i="24"/>
  <c r="B1113" i="24"/>
  <c r="B1112" i="24"/>
  <c r="B1111" i="24"/>
  <c r="B1110" i="24"/>
  <c r="B1109" i="24"/>
  <c r="B1108" i="24"/>
  <c r="B1107" i="24"/>
  <c r="B1106" i="24"/>
  <c r="B1105" i="24"/>
  <c r="B1104" i="24"/>
  <c r="B1103" i="24"/>
  <c r="B1102" i="24"/>
  <c r="B1101" i="24"/>
  <c r="B1100" i="24"/>
  <c r="B1099" i="24"/>
  <c r="B1098" i="24"/>
  <c r="B1097" i="24"/>
  <c r="B1096" i="24"/>
  <c r="B1095" i="24"/>
  <c r="B1094" i="24"/>
  <c r="B1093" i="24"/>
  <c r="H951" i="29"/>
  <c r="H953" i="29"/>
  <c r="H954" i="29"/>
  <c r="H955" i="29"/>
  <c r="H956" i="29"/>
  <c r="H958" i="29"/>
  <c r="H959" i="29"/>
  <c r="H960" i="29"/>
  <c r="H962" i="29"/>
  <c r="H963" i="29"/>
  <c r="H964" i="29"/>
  <c r="H965" i="29"/>
  <c r="H968" i="29"/>
  <c r="H969" i="29"/>
  <c r="H971" i="29"/>
  <c r="H970" i="29" s="1"/>
  <c r="C1101" i="24" s="1"/>
  <c r="H973" i="29"/>
  <c r="H972" i="29" s="1"/>
  <c r="C1102" i="24" s="1"/>
  <c r="H975" i="29"/>
  <c r="H976" i="29"/>
  <c r="H979" i="29"/>
  <c r="H980" i="29"/>
  <c r="H982" i="29"/>
  <c r="H981" i="29" s="1"/>
  <c r="C1106" i="24" s="1"/>
  <c r="H985" i="29"/>
  <c r="H986" i="29"/>
  <c r="H987" i="29"/>
  <c r="H989" i="29"/>
  <c r="H990" i="29"/>
  <c r="H992" i="29"/>
  <c r="H993" i="29"/>
  <c r="H994" i="29"/>
  <c r="H996" i="29"/>
  <c r="H997" i="29"/>
  <c r="H998" i="29"/>
  <c r="H1000" i="29"/>
  <c r="H1001" i="29"/>
  <c r="H1002" i="29"/>
  <c r="H1003" i="29"/>
  <c r="H1005" i="29"/>
  <c r="H1006" i="29"/>
  <c r="H1008" i="29"/>
  <c r="H1009" i="29"/>
  <c r="H1011" i="29"/>
  <c r="H1010" i="29" s="1"/>
  <c r="C1115" i="24" s="1"/>
  <c r="H950" i="29"/>
  <c r="H949" i="29" l="1"/>
  <c r="C1095" i="24" s="1"/>
  <c r="H995" i="29"/>
  <c r="C1111" i="24" s="1"/>
  <c r="H1007" i="29"/>
  <c r="C1114" i="24" s="1"/>
  <c r="H991" i="29"/>
  <c r="C1110" i="24" s="1"/>
  <c r="H978" i="29"/>
  <c r="H1004" i="29"/>
  <c r="C1113" i="24" s="1"/>
  <c r="H999" i="29"/>
  <c r="C1112" i="24" s="1"/>
  <c r="H988" i="29"/>
  <c r="C1109" i="24" s="1"/>
  <c r="H974" i="29"/>
  <c r="C1103" i="24" s="1"/>
  <c r="H967" i="29"/>
  <c r="C1100" i="24" s="1"/>
  <c r="H961" i="29"/>
  <c r="C1098" i="24" s="1"/>
  <c r="H952" i="29"/>
  <c r="H984" i="29"/>
  <c r="H957" i="29"/>
  <c r="C1097" i="24" s="1"/>
  <c r="H977" i="29" l="1"/>
  <c r="C1104" i="24" s="1"/>
  <c r="C1105" i="24"/>
  <c r="H948" i="29"/>
  <c r="C1096" i="24"/>
  <c r="H966" i="29"/>
  <c r="C1099" i="24" s="1"/>
  <c r="H983" i="29"/>
  <c r="C1107" i="24" s="1"/>
  <c r="C1108" i="24"/>
  <c r="C1094" i="24" l="1"/>
  <c r="H947" i="29"/>
  <c r="C1093" i="24" s="1"/>
  <c r="A1092" i="24" l="1"/>
  <c r="A1091" i="24"/>
  <c r="A1090" i="24"/>
  <c r="A1089" i="24"/>
  <c r="A1088" i="24"/>
  <c r="A1087" i="24"/>
  <c r="A1086" i="24"/>
  <c r="A1085" i="24"/>
  <c r="A1084" i="24"/>
  <c r="A1083" i="24"/>
  <c r="A1082" i="24"/>
  <c r="A1081" i="24"/>
  <c r="A1080" i="24"/>
  <c r="A1079" i="24"/>
  <c r="A1078" i="24"/>
  <c r="A1077" i="24"/>
  <c r="A1076" i="24"/>
  <c r="A1075" i="24"/>
  <c r="A1074" i="24"/>
  <c r="A1073" i="24"/>
  <c r="A1072" i="24"/>
  <c r="A1071" i="24"/>
  <c r="A1070" i="24"/>
  <c r="B1092" i="24"/>
  <c r="B1091" i="24"/>
  <c r="B1090" i="24"/>
  <c r="B1089" i="24"/>
  <c r="B1088" i="24"/>
  <c r="B1087" i="24"/>
  <c r="B1086" i="24"/>
  <c r="B1085" i="24"/>
  <c r="B1084" i="24"/>
  <c r="B1083" i="24"/>
  <c r="B1082" i="24"/>
  <c r="B1081" i="24"/>
  <c r="B1080" i="24"/>
  <c r="B1079" i="24"/>
  <c r="B1078" i="24"/>
  <c r="B1077" i="24"/>
  <c r="B1076" i="24"/>
  <c r="B1075" i="24"/>
  <c r="B1074" i="24"/>
  <c r="B1073" i="24"/>
  <c r="B1072" i="24"/>
  <c r="B1071" i="24"/>
  <c r="B1070" i="24"/>
  <c r="H895" i="29"/>
  <c r="H897" i="29"/>
  <c r="H898" i="29"/>
  <c r="H899" i="29"/>
  <c r="H901" i="29"/>
  <c r="H902" i="29"/>
  <c r="H903" i="29"/>
  <c r="H905" i="29"/>
  <c r="H904" i="29" s="1"/>
  <c r="C1075" i="24" s="1"/>
  <c r="H908" i="29"/>
  <c r="H909" i="29"/>
  <c r="H911" i="29"/>
  <c r="H910" i="29" s="1"/>
  <c r="C1078" i="24" s="1"/>
  <c r="H913" i="29"/>
  <c r="H912" i="29" s="1"/>
  <c r="C1079" i="24" s="1"/>
  <c r="H915" i="29"/>
  <c r="H916" i="29"/>
  <c r="H919" i="29"/>
  <c r="H920" i="29"/>
  <c r="H922" i="29"/>
  <c r="H921" i="29" s="1"/>
  <c r="C1083" i="24" s="1"/>
  <c r="H925" i="29"/>
  <c r="H926" i="29"/>
  <c r="H927" i="29"/>
  <c r="H929" i="29"/>
  <c r="H930" i="29"/>
  <c r="H932" i="29"/>
  <c r="H933" i="29"/>
  <c r="H935" i="29"/>
  <c r="H934" i="29" s="1"/>
  <c r="C1088" i="24" s="1"/>
  <c r="H937" i="29"/>
  <c r="H938" i="29"/>
  <c r="H940" i="29"/>
  <c r="H941" i="29"/>
  <c r="H943" i="29"/>
  <c r="H944" i="29"/>
  <c r="H946" i="29"/>
  <c r="H945" i="29" s="1"/>
  <c r="C1092" i="24" s="1"/>
  <c r="H894" i="29"/>
  <c r="H939" i="29" l="1"/>
  <c r="C1090" i="24" s="1"/>
  <c r="H928" i="29"/>
  <c r="C1086" i="24" s="1"/>
  <c r="H914" i="29"/>
  <c r="C1080" i="24" s="1"/>
  <c r="H907" i="29"/>
  <c r="C1077" i="24" s="1"/>
  <c r="H896" i="29"/>
  <c r="C1073" i="24" s="1"/>
  <c r="H931" i="29"/>
  <c r="C1087" i="24" s="1"/>
  <c r="H918" i="29"/>
  <c r="H900" i="29"/>
  <c r="C1074" i="24" s="1"/>
  <c r="H893" i="29"/>
  <c r="C1072" i="24" s="1"/>
  <c r="H942" i="29"/>
  <c r="C1091" i="24" s="1"/>
  <c r="H936" i="29"/>
  <c r="C1089" i="24" s="1"/>
  <c r="H924" i="29"/>
  <c r="C1085" i="24" s="1"/>
  <c r="A1069" i="24"/>
  <c r="A1068" i="24"/>
  <c r="A1067" i="24"/>
  <c r="A1066" i="24"/>
  <c r="A1065" i="24"/>
  <c r="A1064" i="24"/>
  <c r="A1063" i="24"/>
  <c r="A1062" i="24"/>
  <c r="A1061" i="24"/>
  <c r="A1060" i="24"/>
  <c r="A1059" i="24"/>
  <c r="B1069" i="24"/>
  <c r="B1068" i="24"/>
  <c r="B1067" i="24"/>
  <c r="B1066" i="24"/>
  <c r="B1065" i="24"/>
  <c r="B1064" i="24"/>
  <c r="B1063" i="24"/>
  <c r="B1062" i="24"/>
  <c r="B1061" i="24"/>
  <c r="B1060" i="24"/>
  <c r="B1059" i="24"/>
  <c r="H874" i="29"/>
  <c r="H876" i="29"/>
  <c r="H877" i="29"/>
  <c r="H879" i="29"/>
  <c r="H881" i="29"/>
  <c r="H880" i="29" s="1"/>
  <c r="C1064" i="24" s="1"/>
  <c r="H884" i="29"/>
  <c r="H883" i="29" s="1"/>
  <c r="C1066" i="24" s="1"/>
  <c r="H886" i="29"/>
  <c r="H887" i="29"/>
  <c r="H890" i="29"/>
  <c r="H889" i="29" s="1"/>
  <c r="H873" i="29"/>
  <c r="H872" i="29" l="1"/>
  <c r="C1061" i="24" s="1"/>
  <c r="H906" i="29"/>
  <c r="C1076" i="24" s="1"/>
  <c r="H917" i="29"/>
  <c r="C1081" i="24" s="1"/>
  <c r="C1082" i="24"/>
  <c r="H923" i="29"/>
  <c r="C1084" i="24" s="1"/>
  <c r="H892" i="29"/>
  <c r="H875" i="29"/>
  <c r="C1062" i="24" s="1"/>
  <c r="H878" i="29"/>
  <c r="C1063" i="24" s="1"/>
  <c r="H888" i="29"/>
  <c r="C1068" i="24" s="1"/>
  <c r="C1069" i="24"/>
  <c r="H885" i="29"/>
  <c r="C1067" i="24" s="1"/>
  <c r="C1071" i="24" l="1"/>
  <c r="H891" i="29"/>
  <c r="C1070" i="24" s="1"/>
  <c r="H871" i="29"/>
  <c r="H882" i="29"/>
  <c r="C1065" i="24" s="1"/>
  <c r="C1060" i="24" l="1"/>
  <c r="H870" i="29"/>
  <c r="C1059" i="24" s="1"/>
  <c r="A1058" i="24" l="1"/>
  <c r="A1057" i="24"/>
  <c r="A1056" i="24"/>
  <c r="A1055" i="24"/>
  <c r="A1054" i="24"/>
  <c r="A1053" i="24"/>
  <c r="A1052" i="24"/>
  <c r="A1051" i="24"/>
  <c r="A1050" i="24"/>
  <c r="A1049" i="24"/>
  <c r="A1048" i="24"/>
  <c r="A1047" i="24"/>
  <c r="A1046" i="24"/>
  <c r="A1045" i="24"/>
  <c r="A1044" i="24"/>
  <c r="A1043" i="24"/>
  <c r="A1042" i="24"/>
  <c r="A1041" i="24"/>
  <c r="A1040" i="24"/>
  <c r="A1039" i="24"/>
  <c r="A1038" i="24"/>
  <c r="A1037" i="24"/>
  <c r="A1036" i="24"/>
  <c r="B1058" i="24"/>
  <c r="B1057" i="24"/>
  <c r="B1056" i="24"/>
  <c r="B1055" i="24"/>
  <c r="B1054" i="24"/>
  <c r="B1053" i="24"/>
  <c r="B1052" i="24"/>
  <c r="B1051" i="24"/>
  <c r="B1050" i="24"/>
  <c r="B1049" i="24"/>
  <c r="B1048" i="24"/>
  <c r="B1047" i="24"/>
  <c r="B1046" i="24"/>
  <c r="B1045" i="24"/>
  <c r="B1044" i="24"/>
  <c r="B1043" i="24"/>
  <c r="B1042" i="24"/>
  <c r="B1041" i="24"/>
  <c r="B1040" i="24"/>
  <c r="B1039" i="24"/>
  <c r="B1038" i="24"/>
  <c r="B1037" i="24"/>
  <c r="B1036" i="24"/>
  <c r="H812" i="29"/>
  <c r="H814" i="29"/>
  <c r="H815" i="29"/>
  <c r="H816" i="29"/>
  <c r="H817" i="29"/>
  <c r="H818" i="29"/>
  <c r="H820" i="29"/>
  <c r="H821" i="29"/>
  <c r="H822" i="29"/>
  <c r="H824" i="29"/>
  <c r="H825" i="29"/>
  <c r="H826" i="29"/>
  <c r="H829" i="29"/>
  <c r="H830" i="29"/>
  <c r="H832" i="29"/>
  <c r="H831" i="29" s="1"/>
  <c r="C1044" i="24" s="1"/>
  <c r="H834" i="29"/>
  <c r="H833" i="29" s="1"/>
  <c r="C1045" i="24" s="1"/>
  <c r="H836" i="29"/>
  <c r="H837" i="29"/>
  <c r="H840" i="29"/>
  <c r="H839" i="29" s="1"/>
  <c r="C1048" i="24" s="1"/>
  <c r="H842" i="29"/>
  <c r="H841" i="29" s="1"/>
  <c r="C1049" i="24" s="1"/>
  <c r="H845" i="29"/>
  <c r="H846" i="29"/>
  <c r="H847" i="29"/>
  <c r="H849" i="29"/>
  <c r="H850" i="29"/>
  <c r="H852" i="29"/>
  <c r="H853" i="29"/>
  <c r="H855" i="29"/>
  <c r="H856" i="29"/>
  <c r="H858" i="29"/>
  <c r="H859" i="29"/>
  <c r="H860" i="29"/>
  <c r="H861" i="29"/>
  <c r="H863" i="29"/>
  <c r="H864" i="29"/>
  <c r="H866" i="29"/>
  <c r="H867" i="29"/>
  <c r="H869" i="29"/>
  <c r="H868" i="29" s="1"/>
  <c r="C1058" i="24" s="1"/>
  <c r="H811" i="29"/>
  <c r="H865" i="29" l="1"/>
  <c r="C1057" i="24" s="1"/>
  <c r="H854" i="29"/>
  <c r="C1054" i="24" s="1"/>
  <c r="H848" i="29"/>
  <c r="C1052" i="24" s="1"/>
  <c r="H835" i="29"/>
  <c r="C1046" i="24" s="1"/>
  <c r="H851" i="29"/>
  <c r="C1053" i="24" s="1"/>
  <c r="H810" i="29"/>
  <c r="C1038" i="24" s="1"/>
  <c r="H857" i="29"/>
  <c r="C1055" i="24" s="1"/>
  <c r="H819" i="29"/>
  <c r="C1040" i="24" s="1"/>
  <c r="H844" i="29"/>
  <c r="C1051" i="24" s="1"/>
  <c r="H813" i="29"/>
  <c r="C1039" i="24" s="1"/>
  <c r="H828" i="29"/>
  <c r="C1043" i="24" s="1"/>
  <c r="H862" i="29"/>
  <c r="C1056" i="24" s="1"/>
  <c r="H823" i="29"/>
  <c r="C1041" i="24" s="1"/>
  <c r="H838" i="29"/>
  <c r="C1047" i="24" s="1"/>
  <c r="H827" i="29" l="1"/>
  <c r="C1042" i="24" s="1"/>
  <c r="H809" i="29"/>
  <c r="H843" i="29"/>
  <c r="C1050" i="24" s="1"/>
  <c r="C1037" i="24" l="1"/>
  <c r="H808" i="29"/>
  <c r="C1036" i="24" s="1"/>
  <c r="A1035" i="24" l="1"/>
  <c r="A1034" i="24"/>
  <c r="A1033" i="24"/>
  <c r="A1032" i="24"/>
  <c r="A1031" i="24"/>
  <c r="A1030" i="24"/>
  <c r="A1029" i="24"/>
  <c r="A1028" i="24"/>
  <c r="A1027" i="24"/>
  <c r="A1026" i="24"/>
  <c r="A1025" i="24"/>
  <c r="A1024" i="24"/>
  <c r="A1023" i="24"/>
  <c r="A1022" i="24"/>
  <c r="A1021" i="24"/>
  <c r="A1020" i="24"/>
  <c r="A1019" i="24"/>
  <c r="A1018" i="24"/>
  <c r="A1017" i="24"/>
  <c r="A1016" i="24"/>
  <c r="A1015" i="24"/>
  <c r="A1014" i="24"/>
  <c r="A1013" i="24"/>
  <c r="B1035" i="24"/>
  <c r="B1034" i="24"/>
  <c r="B1033" i="24"/>
  <c r="B1032" i="24"/>
  <c r="B1031" i="24"/>
  <c r="B1030" i="24"/>
  <c r="B1029" i="24"/>
  <c r="B1028" i="24"/>
  <c r="B1027" i="24"/>
  <c r="B1026" i="24"/>
  <c r="B1025" i="24"/>
  <c r="B1024" i="24"/>
  <c r="B1023" i="24"/>
  <c r="B1022" i="24"/>
  <c r="B1021" i="24"/>
  <c r="B1020" i="24"/>
  <c r="B1019" i="24"/>
  <c r="B1018" i="24"/>
  <c r="B1017" i="24"/>
  <c r="B1016" i="24"/>
  <c r="B1015" i="24"/>
  <c r="B1014" i="24"/>
  <c r="B1013" i="24"/>
  <c r="H747" i="29"/>
  <c r="H748" i="29"/>
  <c r="H750" i="29"/>
  <c r="H751" i="29"/>
  <c r="H752" i="29"/>
  <c r="H753" i="29"/>
  <c r="H754" i="29"/>
  <c r="H756" i="29"/>
  <c r="H757" i="29"/>
  <c r="H758" i="29"/>
  <c r="H760" i="29"/>
  <c r="H761" i="29"/>
  <c r="H762" i="29"/>
  <c r="H765" i="29"/>
  <c r="H766" i="29"/>
  <c r="H768" i="29"/>
  <c r="H769" i="29"/>
  <c r="H771" i="29"/>
  <c r="H770" i="29" s="1"/>
  <c r="C1022" i="24" s="1"/>
  <c r="H773" i="29"/>
  <c r="H774" i="29"/>
  <c r="H777" i="29"/>
  <c r="H776" i="29" s="1"/>
  <c r="C1025" i="24" s="1"/>
  <c r="H779" i="29"/>
  <c r="H778" i="29" s="1"/>
  <c r="C1026" i="24" s="1"/>
  <c r="H782" i="29"/>
  <c r="H783" i="29"/>
  <c r="H784" i="29"/>
  <c r="H786" i="29"/>
  <c r="H787" i="29"/>
  <c r="H789" i="29"/>
  <c r="H790" i="29"/>
  <c r="H792" i="29"/>
  <c r="H793" i="29"/>
  <c r="H794" i="29"/>
  <c r="H796" i="29"/>
  <c r="H797" i="29"/>
  <c r="H798" i="29"/>
  <c r="H799" i="29"/>
  <c r="H801" i="29"/>
  <c r="H802" i="29"/>
  <c r="H804" i="29"/>
  <c r="H805" i="29"/>
  <c r="H807" i="29"/>
  <c r="H806" i="29" s="1"/>
  <c r="C1035" i="24" s="1"/>
  <c r="H785" i="29" l="1"/>
  <c r="C1029" i="24" s="1"/>
  <c r="H791" i="29"/>
  <c r="C1031" i="24" s="1"/>
  <c r="H788" i="29"/>
  <c r="C1030" i="24" s="1"/>
  <c r="H781" i="29"/>
  <c r="C1028" i="24" s="1"/>
  <c r="H755" i="29"/>
  <c r="C1017" i="24" s="1"/>
  <c r="H772" i="29"/>
  <c r="C1023" i="24" s="1"/>
  <c r="H764" i="29"/>
  <c r="H803" i="29"/>
  <c r="C1034" i="24" s="1"/>
  <c r="H759" i="29"/>
  <c r="C1018" i="24" s="1"/>
  <c r="H746" i="29"/>
  <c r="C1015" i="24" s="1"/>
  <c r="H800" i="29"/>
  <c r="C1033" i="24" s="1"/>
  <c r="H795" i="29"/>
  <c r="C1032" i="24" s="1"/>
  <c r="H775" i="29"/>
  <c r="C1024" i="24" s="1"/>
  <c r="H767" i="29"/>
  <c r="C1021" i="24" s="1"/>
  <c r="H749" i="29"/>
  <c r="C1016" i="24" s="1"/>
  <c r="H780" i="29" l="1"/>
  <c r="C1027" i="24" s="1"/>
  <c r="H763" i="29"/>
  <c r="C1019" i="24" s="1"/>
  <c r="C1020" i="24"/>
  <c r="H745" i="29"/>
  <c r="H744" i="29" l="1"/>
  <c r="C1013" i="24" s="1"/>
  <c r="C1014" i="24"/>
  <c r="A1012" i="24" l="1"/>
  <c r="A1011" i="24"/>
  <c r="A1010" i="24"/>
  <c r="A1009" i="24"/>
  <c r="A1008" i="24"/>
  <c r="A1007" i="24"/>
  <c r="A1006" i="24"/>
  <c r="A1005" i="24"/>
  <c r="A1004" i="24"/>
  <c r="A1003" i="24"/>
  <c r="A1002" i="24"/>
  <c r="A1001" i="24"/>
  <c r="A1000" i="24"/>
  <c r="A999" i="24"/>
  <c r="A998" i="24"/>
  <c r="A997" i="24"/>
  <c r="A996" i="24"/>
  <c r="A995" i="24"/>
  <c r="A994" i="24"/>
  <c r="A993" i="24"/>
  <c r="A992" i="24"/>
  <c r="A991" i="24"/>
  <c r="A990" i="24"/>
  <c r="B1012" i="24"/>
  <c r="B1011" i="24"/>
  <c r="B1010" i="24"/>
  <c r="B1009" i="24"/>
  <c r="B1008" i="24"/>
  <c r="B1007" i="24"/>
  <c r="B1006" i="24"/>
  <c r="B1005" i="24"/>
  <c r="B1004" i="24"/>
  <c r="B1003" i="24"/>
  <c r="B1002" i="24"/>
  <c r="B1001" i="24"/>
  <c r="B1000" i="24"/>
  <c r="B999" i="24"/>
  <c r="B998" i="24"/>
  <c r="B997" i="24"/>
  <c r="B996" i="24"/>
  <c r="B995" i="24"/>
  <c r="B994" i="24"/>
  <c r="B993" i="24"/>
  <c r="B992" i="24"/>
  <c r="B991" i="24"/>
  <c r="B990" i="24"/>
  <c r="H678" i="29"/>
  <c r="H679" i="29"/>
  <c r="H681" i="29"/>
  <c r="H682" i="29"/>
  <c r="H683" i="29"/>
  <c r="H684" i="29"/>
  <c r="H686" i="29"/>
  <c r="H687" i="29"/>
  <c r="H688" i="29"/>
  <c r="H690" i="29"/>
  <c r="H691" i="29"/>
  <c r="H692" i="29"/>
  <c r="H693" i="29"/>
  <c r="H696" i="29"/>
  <c r="H697" i="29"/>
  <c r="H699" i="29"/>
  <c r="H698" i="29" s="1"/>
  <c r="C998" i="24" s="1"/>
  <c r="H701" i="29"/>
  <c r="H700" i="29" s="1"/>
  <c r="C999" i="24" s="1"/>
  <c r="H703" i="29"/>
  <c r="H704" i="29"/>
  <c r="H707" i="29"/>
  <c r="H708" i="29"/>
  <c r="H710" i="29"/>
  <c r="H709" i="29" s="1"/>
  <c r="C1003" i="24" s="1"/>
  <c r="H713" i="29"/>
  <c r="H714" i="29"/>
  <c r="H715" i="29"/>
  <c r="H717" i="29"/>
  <c r="H716" i="29" s="1"/>
  <c r="C1006" i="24" s="1"/>
  <c r="H719" i="29"/>
  <c r="H720" i="29"/>
  <c r="H721" i="29"/>
  <c r="H722" i="29"/>
  <c r="H724" i="29"/>
  <c r="H725" i="29"/>
  <c r="H726" i="29"/>
  <c r="H728" i="29"/>
  <c r="H729" i="29"/>
  <c r="H730" i="29"/>
  <c r="H731" i="29"/>
  <c r="H733" i="29"/>
  <c r="H734" i="29"/>
  <c r="H736" i="29"/>
  <c r="H737" i="29"/>
  <c r="H739" i="29"/>
  <c r="H740" i="29"/>
  <c r="H741" i="29"/>
  <c r="H742" i="29"/>
  <c r="H743" i="29"/>
  <c r="H732" i="29" l="1"/>
  <c r="C1010" i="24" s="1"/>
  <c r="H702" i="29"/>
  <c r="C1000" i="24" s="1"/>
  <c r="H735" i="29"/>
  <c r="C1011" i="24" s="1"/>
  <c r="H727" i="29"/>
  <c r="C1009" i="24" s="1"/>
  <c r="H712" i="29"/>
  <c r="C1005" i="24" s="1"/>
  <c r="H706" i="29"/>
  <c r="C1002" i="24" s="1"/>
  <c r="H685" i="29"/>
  <c r="C994" i="24" s="1"/>
  <c r="H718" i="29"/>
  <c r="C1007" i="24" s="1"/>
  <c r="H689" i="29"/>
  <c r="C995" i="24" s="1"/>
  <c r="H677" i="29"/>
  <c r="C992" i="24" s="1"/>
  <c r="H680" i="29"/>
  <c r="C993" i="24" s="1"/>
  <c r="H723" i="29"/>
  <c r="C1008" i="24" s="1"/>
  <c r="H738" i="29"/>
  <c r="C1012" i="24" s="1"/>
  <c r="H695" i="29"/>
  <c r="C997" i="24" s="1"/>
  <c r="H705" i="29" l="1"/>
  <c r="C1001" i="24" s="1"/>
  <c r="H676" i="29"/>
  <c r="H711" i="29"/>
  <c r="C1004" i="24" s="1"/>
  <c r="H694" i="29"/>
  <c r="C996" i="24" s="1"/>
  <c r="C991" i="24" l="1"/>
  <c r="H675" i="29"/>
  <c r="C990" i="24" s="1"/>
  <c r="A989" i="24" l="1"/>
  <c r="A988" i="24"/>
  <c r="A987" i="24"/>
  <c r="A986" i="24"/>
  <c r="A985" i="24"/>
  <c r="A984" i="24"/>
  <c r="A983" i="24"/>
  <c r="A982" i="24"/>
  <c r="A981" i="24"/>
  <c r="A980" i="24"/>
  <c r="A979" i="24"/>
  <c r="A978" i="24"/>
  <c r="A977" i="24"/>
  <c r="B989" i="24"/>
  <c r="B988" i="24"/>
  <c r="B987" i="24"/>
  <c r="B986" i="24"/>
  <c r="B985" i="24"/>
  <c r="B984" i="24"/>
  <c r="B983" i="24"/>
  <c r="B982" i="24"/>
  <c r="B981" i="24"/>
  <c r="B980" i="24"/>
  <c r="B979" i="24"/>
  <c r="B978" i="24"/>
  <c r="B977" i="24"/>
  <c r="H648" i="29"/>
  <c r="H649" i="29"/>
  <c r="H651" i="29"/>
  <c r="H652" i="29"/>
  <c r="H654" i="29"/>
  <c r="H656" i="29"/>
  <c r="H657" i="29"/>
  <c r="H660" i="29"/>
  <c r="H659" i="29" s="1"/>
  <c r="C984" i="24" s="1"/>
  <c r="H662" i="29"/>
  <c r="H663" i="29"/>
  <c r="H666" i="29"/>
  <c r="H667" i="29"/>
  <c r="H669" i="29"/>
  <c r="H670" i="29"/>
  <c r="H671" i="29"/>
  <c r="H673" i="29"/>
  <c r="H674" i="29"/>
  <c r="H665" i="29" l="1"/>
  <c r="C987" i="24" s="1"/>
  <c r="H647" i="29"/>
  <c r="C979" i="24" s="1"/>
  <c r="H672" i="29"/>
  <c r="C989" i="24" s="1"/>
  <c r="H668" i="29"/>
  <c r="C988" i="24" s="1"/>
  <c r="H655" i="29"/>
  <c r="C982" i="24" s="1"/>
  <c r="H653" i="29"/>
  <c r="C981" i="24" s="1"/>
  <c r="H661" i="29"/>
  <c r="H650" i="29"/>
  <c r="C980" i="24" s="1"/>
  <c r="H664" i="29" l="1"/>
  <c r="C986" i="24" s="1"/>
  <c r="H658" i="29"/>
  <c r="C983" i="24" s="1"/>
  <c r="C985" i="24"/>
  <c r="H646" i="29"/>
  <c r="C978" i="24" l="1"/>
  <c r="H645" i="29"/>
  <c r="C977" i="24" s="1"/>
  <c r="A976" i="24" l="1"/>
  <c r="A975" i="24"/>
  <c r="A974" i="24"/>
  <c r="A973" i="24"/>
  <c r="A972" i="24"/>
  <c r="A971" i="24"/>
  <c r="A970" i="24"/>
  <c r="A969" i="24"/>
  <c r="A968" i="24"/>
  <c r="A967" i="24"/>
  <c r="A966" i="24"/>
  <c r="A965" i="24"/>
  <c r="A964" i="24"/>
  <c r="A963" i="24"/>
  <c r="A962" i="24"/>
  <c r="A961" i="24"/>
  <c r="A960" i="24"/>
  <c r="A959" i="24"/>
  <c r="A958" i="24"/>
  <c r="A957" i="24"/>
  <c r="A956" i="24"/>
  <c r="A955" i="24"/>
  <c r="A954" i="24"/>
  <c r="B976" i="24"/>
  <c r="B975" i="24"/>
  <c r="B974" i="24"/>
  <c r="B973" i="24"/>
  <c r="B972" i="24"/>
  <c r="B971" i="24"/>
  <c r="B970" i="24"/>
  <c r="B969" i="24"/>
  <c r="B968" i="24"/>
  <c r="B967" i="24"/>
  <c r="B966" i="24"/>
  <c r="B965" i="24"/>
  <c r="B964" i="24"/>
  <c r="B963" i="24"/>
  <c r="B962" i="24"/>
  <c r="B961" i="24"/>
  <c r="B960" i="24"/>
  <c r="B959" i="24"/>
  <c r="B958" i="24"/>
  <c r="B957" i="24"/>
  <c r="B956" i="24"/>
  <c r="B955" i="24"/>
  <c r="B954" i="24"/>
  <c r="H582" i="29"/>
  <c r="H584" i="29"/>
  <c r="H585" i="29"/>
  <c r="H586" i="29"/>
  <c r="H588" i="29"/>
  <c r="H589" i="29"/>
  <c r="H590" i="29"/>
  <c r="H592" i="29"/>
  <c r="H593" i="29"/>
  <c r="H594" i="29"/>
  <c r="H595" i="29"/>
  <c r="H598" i="29"/>
  <c r="H599" i="29"/>
  <c r="H601" i="29"/>
  <c r="H600" i="29" s="1"/>
  <c r="C962" i="24" s="1"/>
  <c r="H603" i="29"/>
  <c r="H602" i="29" s="1"/>
  <c r="C963" i="24" s="1"/>
  <c r="H605" i="29"/>
  <c r="H606" i="29"/>
  <c r="H609" i="29"/>
  <c r="H610" i="29"/>
  <c r="H612" i="29"/>
  <c r="H611" i="29" s="1"/>
  <c r="C967" i="24" s="1"/>
  <c r="H615" i="29"/>
  <c r="H616" i="29"/>
  <c r="H617" i="29"/>
  <c r="H619" i="29"/>
  <c r="H620" i="29"/>
  <c r="H622" i="29"/>
  <c r="H623" i="29"/>
  <c r="H624" i="29"/>
  <c r="H625" i="29"/>
  <c r="H627" i="29"/>
  <c r="H626" i="29" s="1"/>
  <c r="C972" i="24" s="1"/>
  <c r="H629" i="29"/>
  <c r="H630" i="29"/>
  <c r="H631" i="29"/>
  <c r="H632" i="29"/>
  <c r="H634" i="29"/>
  <c r="H635" i="29"/>
  <c r="H637" i="29"/>
  <c r="H638" i="29"/>
  <c r="H640" i="29"/>
  <c r="H641" i="29"/>
  <c r="H642" i="29"/>
  <c r="H643" i="29"/>
  <c r="H644" i="29"/>
  <c r="H581" i="29"/>
  <c r="H580" i="29" l="1"/>
  <c r="C956" i="24" s="1"/>
  <c r="H608" i="29"/>
  <c r="C966" i="24" s="1"/>
  <c r="H621" i="29"/>
  <c r="C971" i="24" s="1"/>
  <c r="H639" i="29"/>
  <c r="C976" i="24" s="1"/>
  <c r="H614" i="29"/>
  <c r="C969" i="24" s="1"/>
  <c r="H583" i="29"/>
  <c r="C957" i="24" s="1"/>
  <c r="H633" i="29"/>
  <c r="C974" i="24" s="1"/>
  <c r="H636" i="29"/>
  <c r="C975" i="24" s="1"/>
  <c r="H628" i="29"/>
  <c r="C973" i="24" s="1"/>
  <c r="H618" i="29"/>
  <c r="C970" i="24" s="1"/>
  <c r="H604" i="29"/>
  <c r="C964" i="24" s="1"/>
  <c r="H597" i="29"/>
  <c r="C961" i="24" s="1"/>
  <c r="H591" i="29"/>
  <c r="C959" i="24" s="1"/>
  <c r="H587" i="29"/>
  <c r="C958" i="24" s="1"/>
  <c r="H607" i="29" l="1"/>
  <c r="C965" i="24" s="1"/>
  <c r="H596" i="29"/>
  <c r="C960" i="24" s="1"/>
  <c r="H613" i="29"/>
  <c r="C968" i="24" s="1"/>
  <c r="H579" i="29"/>
  <c r="C955" i="24" l="1"/>
  <c r="H578" i="29"/>
  <c r="C954" i="24" s="1"/>
  <c r="A953" i="24" l="1"/>
  <c r="A952" i="24"/>
  <c r="A951" i="24"/>
  <c r="A950" i="24"/>
  <c r="A949" i="24"/>
  <c r="A948" i="24"/>
  <c r="A947" i="24"/>
  <c r="A946" i="24"/>
  <c r="A945" i="24"/>
  <c r="A944" i="24"/>
  <c r="A943" i="24"/>
  <c r="A942" i="24"/>
  <c r="B953" i="24"/>
  <c r="B952" i="24"/>
  <c r="B951" i="24"/>
  <c r="B950" i="24"/>
  <c r="B949" i="24"/>
  <c r="B948" i="24"/>
  <c r="B947" i="24"/>
  <c r="B946" i="24"/>
  <c r="B945" i="24"/>
  <c r="B944" i="24"/>
  <c r="B943" i="24"/>
  <c r="B942" i="24"/>
  <c r="H555" i="29"/>
  <c r="H557" i="29"/>
  <c r="H558" i="29"/>
  <c r="H560" i="29"/>
  <c r="H562" i="29"/>
  <c r="H563" i="29"/>
  <c r="H566" i="29"/>
  <c r="H565" i="29" s="1"/>
  <c r="C949" i="24" s="1"/>
  <c r="H568" i="29"/>
  <c r="H569" i="29"/>
  <c r="H572" i="29"/>
  <c r="H573" i="29"/>
  <c r="H575" i="29"/>
  <c r="H576" i="29"/>
  <c r="H577" i="29"/>
  <c r="H554" i="29"/>
  <c r="H571" i="29" l="1"/>
  <c r="C952" i="24" s="1"/>
  <c r="H561" i="29"/>
  <c r="C947" i="24" s="1"/>
  <c r="H553" i="29"/>
  <c r="C944" i="24" s="1"/>
  <c r="H574" i="29"/>
  <c r="C953" i="24" s="1"/>
  <c r="H567" i="29"/>
  <c r="C950" i="24" s="1"/>
  <c r="H559" i="29"/>
  <c r="C946" i="24" s="1"/>
  <c r="H556" i="29"/>
  <c r="C945" i="24" s="1"/>
  <c r="H570" i="29" l="1"/>
  <c r="C951" i="24" s="1"/>
  <c r="H564" i="29"/>
  <c r="C948" i="24" s="1"/>
  <c r="H552" i="29"/>
  <c r="C943" i="24" l="1"/>
  <c r="H551" i="29"/>
  <c r="C942" i="24" s="1"/>
  <c r="A941" i="24"/>
  <c r="A940" i="24"/>
  <c r="A939" i="24"/>
  <c r="A938" i="24"/>
  <c r="A937" i="24"/>
  <c r="A936" i="24"/>
  <c r="A935" i="24"/>
  <c r="A934" i="24"/>
  <c r="A933" i="24"/>
  <c r="A932" i="24"/>
  <c r="A931" i="24"/>
  <c r="A930" i="24"/>
  <c r="A929" i="24"/>
  <c r="A928" i="24"/>
  <c r="A927" i="24"/>
  <c r="A926" i="24"/>
  <c r="A925" i="24"/>
  <c r="A924" i="24"/>
  <c r="A923" i="24"/>
  <c r="A922" i="24"/>
  <c r="A921" i="24"/>
  <c r="A920" i="24"/>
  <c r="A919" i="24"/>
  <c r="B941" i="24"/>
  <c r="B940" i="24"/>
  <c r="B939" i="24"/>
  <c r="B938" i="24"/>
  <c r="B937" i="24"/>
  <c r="B936" i="24"/>
  <c r="B935" i="24"/>
  <c r="B934" i="24"/>
  <c r="B933" i="24"/>
  <c r="B932" i="24"/>
  <c r="B931" i="24"/>
  <c r="B930" i="24"/>
  <c r="B929" i="24"/>
  <c r="B928" i="24"/>
  <c r="B927" i="24"/>
  <c r="B926" i="24"/>
  <c r="B925" i="24"/>
  <c r="B924" i="24"/>
  <c r="B923" i="24"/>
  <c r="B922" i="24"/>
  <c r="B921" i="24"/>
  <c r="B920" i="24"/>
  <c r="B919" i="24"/>
  <c r="H492" i="29"/>
  <c r="H493" i="29"/>
  <c r="H495" i="29"/>
  <c r="H496" i="29"/>
  <c r="H497" i="29"/>
  <c r="H499" i="29"/>
  <c r="H500" i="29"/>
  <c r="H501" i="29"/>
  <c r="H503" i="29"/>
  <c r="H504" i="29"/>
  <c r="H505" i="29"/>
  <c r="H508" i="29"/>
  <c r="H509" i="29"/>
  <c r="H511" i="29"/>
  <c r="H512" i="29"/>
  <c r="H514" i="29"/>
  <c r="H513" i="29" s="1"/>
  <c r="C928" i="24" s="1"/>
  <c r="H516" i="29"/>
  <c r="H517" i="29"/>
  <c r="H520" i="29"/>
  <c r="H521" i="29"/>
  <c r="H523" i="29"/>
  <c r="H522" i="29" s="1"/>
  <c r="C932" i="24" s="1"/>
  <c r="H526" i="29"/>
  <c r="H527" i="29"/>
  <c r="H528" i="29"/>
  <c r="H530" i="29"/>
  <c r="H531" i="29"/>
  <c r="H533" i="29"/>
  <c r="H534" i="29"/>
  <c r="H536" i="29"/>
  <c r="H537" i="29"/>
  <c r="H539" i="29"/>
  <c r="H540" i="29"/>
  <c r="H541" i="29"/>
  <c r="H542" i="29"/>
  <c r="H544" i="29"/>
  <c r="H545" i="29"/>
  <c r="H547" i="29"/>
  <c r="H548" i="29"/>
  <c r="H550" i="29"/>
  <c r="H549" i="29" s="1"/>
  <c r="C941" i="24" s="1"/>
  <c r="H546" i="29" l="1"/>
  <c r="C940" i="24" s="1"/>
  <c r="H535" i="29"/>
  <c r="C937" i="24" s="1"/>
  <c r="H529" i="29"/>
  <c r="C935" i="24" s="1"/>
  <c r="H510" i="29"/>
  <c r="C927" i="24" s="1"/>
  <c r="H515" i="29"/>
  <c r="C929" i="24" s="1"/>
  <c r="H538" i="29"/>
  <c r="C938" i="24" s="1"/>
  <c r="H519" i="29"/>
  <c r="H518" i="29" s="1"/>
  <c r="C930" i="24" s="1"/>
  <c r="H543" i="29"/>
  <c r="C939" i="24" s="1"/>
  <c r="H532" i="29"/>
  <c r="C936" i="24" s="1"/>
  <c r="H491" i="29"/>
  <c r="C921" i="24" s="1"/>
  <c r="H525" i="29"/>
  <c r="C934" i="24" s="1"/>
  <c r="H502" i="29"/>
  <c r="C924" i="24" s="1"/>
  <c r="H494" i="29"/>
  <c r="C922" i="24" s="1"/>
  <c r="H507" i="29"/>
  <c r="C926" i="24" s="1"/>
  <c r="H498" i="29"/>
  <c r="C923" i="24" s="1"/>
  <c r="C931" i="24" l="1"/>
  <c r="H524" i="29"/>
  <c r="C933" i="24" s="1"/>
  <c r="H506" i="29"/>
  <c r="C925" i="24" s="1"/>
  <c r="H490" i="29"/>
  <c r="H489" i="29" l="1"/>
  <c r="C919" i="24" s="1"/>
  <c r="C920" i="24"/>
  <c r="A918" i="24" l="1"/>
  <c r="A917" i="24"/>
  <c r="A916" i="24"/>
  <c r="A915" i="24"/>
  <c r="A914" i="24"/>
  <c r="A913" i="24"/>
  <c r="A912" i="24"/>
  <c r="A911" i="24"/>
  <c r="A910" i="24"/>
  <c r="A909" i="24"/>
  <c r="A908" i="24"/>
  <c r="A907" i="24"/>
  <c r="A906" i="24"/>
  <c r="A905" i="24"/>
  <c r="A904" i="24"/>
  <c r="A903" i="24"/>
  <c r="A902" i="24"/>
  <c r="A901" i="24"/>
  <c r="A900" i="24"/>
  <c r="A899" i="24"/>
  <c r="A898" i="24"/>
  <c r="A897" i="24"/>
  <c r="A896" i="24"/>
  <c r="B918" i="24"/>
  <c r="B917" i="24"/>
  <c r="B916" i="24"/>
  <c r="B915" i="24"/>
  <c r="B914" i="24"/>
  <c r="B913" i="24"/>
  <c r="B912" i="24"/>
  <c r="B911" i="24"/>
  <c r="B910" i="24"/>
  <c r="B909" i="24"/>
  <c r="B908" i="24"/>
  <c r="B907" i="24"/>
  <c r="B906" i="24"/>
  <c r="B905" i="24"/>
  <c r="B904" i="24"/>
  <c r="B903" i="24"/>
  <c r="B902" i="24"/>
  <c r="B901" i="24"/>
  <c r="B900" i="24"/>
  <c r="B899" i="24"/>
  <c r="B898" i="24"/>
  <c r="B897" i="24"/>
  <c r="B896" i="24"/>
  <c r="H431" i="29"/>
  <c r="H433" i="29"/>
  <c r="H434" i="29"/>
  <c r="H435" i="29"/>
  <c r="H437" i="29"/>
  <c r="H438" i="29"/>
  <c r="H439" i="29"/>
  <c r="H441" i="29"/>
  <c r="H442" i="29"/>
  <c r="H443" i="29"/>
  <c r="H446" i="29"/>
  <c r="H447" i="29"/>
  <c r="H449" i="29"/>
  <c r="H450" i="29"/>
  <c r="H452" i="29"/>
  <c r="H451" i="29" s="1"/>
  <c r="C905" i="24" s="1"/>
  <c r="H454" i="29"/>
  <c r="H455" i="29"/>
  <c r="H458" i="29"/>
  <c r="H459" i="29"/>
  <c r="H461" i="29"/>
  <c r="H460" i="29" s="1"/>
  <c r="C909" i="24" s="1"/>
  <c r="H464" i="29"/>
  <c r="H465" i="29"/>
  <c r="H466" i="29"/>
  <c r="H468" i="29"/>
  <c r="H469" i="29"/>
  <c r="H471" i="29"/>
  <c r="H472" i="29"/>
  <c r="H474" i="29"/>
  <c r="H475" i="29"/>
  <c r="H477" i="29"/>
  <c r="H478" i="29"/>
  <c r="H479" i="29"/>
  <c r="H480" i="29"/>
  <c r="H482" i="29"/>
  <c r="H483" i="29"/>
  <c r="H485" i="29"/>
  <c r="H486" i="29"/>
  <c r="H488" i="29"/>
  <c r="H487" i="29" s="1"/>
  <c r="C918" i="24" s="1"/>
  <c r="H430" i="29"/>
  <c r="H484" i="29" l="1"/>
  <c r="C917" i="24" s="1"/>
  <c r="H467" i="29"/>
  <c r="C912" i="24" s="1"/>
  <c r="H453" i="29"/>
  <c r="C906" i="24" s="1"/>
  <c r="H476" i="29"/>
  <c r="C915" i="24" s="1"/>
  <c r="H457" i="29"/>
  <c r="C908" i="24" s="1"/>
  <c r="H440" i="29"/>
  <c r="C901" i="24" s="1"/>
  <c r="H445" i="29"/>
  <c r="C903" i="24" s="1"/>
  <c r="H470" i="29"/>
  <c r="C913" i="24" s="1"/>
  <c r="H473" i="29"/>
  <c r="C914" i="24" s="1"/>
  <c r="H463" i="29"/>
  <c r="C911" i="24" s="1"/>
  <c r="H448" i="29"/>
  <c r="C904" i="24" s="1"/>
  <c r="H432" i="29"/>
  <c r="C899" i="24" s="1"/>
  <c r="H481" i="29"/>
  <c r="C916" i="24" s="1"/>
  <c r="H436" i="29"/>
  <c r="C900" i="24" s="1"/>
  <c r="H429" i="29"/>
  <c r="C898" i="24" s="1"/>
  <c r="H456" i="29" l="1"/>
  <c r="C907" i="24" s="1"/>
  <c r="H444" i="29"/>
  <c r="C902" i="24" s="1"/>
  <c r="H462" i="29"/>
  <c r="C910" i="24" s="1"/>
  <c r="H428" i="29"/>
  <c r="H427" i="29" l="1"/>
  <c r="C896" i="24" s="1"/>
  <c r="C897" i="24"/>
  <c r="A895" i="24" l="1"/>
  <c r="A894" i="24"/>
  <c r="A893" i="24"/>
  <c r="A892" i="24"/>
  <c r="A891" i="24"/>
  <c r="A890" i="24"/>
  <c r="A889" i="24"/>
  <c r="A888" i="24"/>
  <c r="A887" i="24"/>
  <c r="A886" i="24"/>
  <c r="A885" i="24"/>
  <c r="A884" i="24"/>
  <c r="A883" i="24"/>
  <c r="A882" i="24"/>
  <c r="A881" i="24"/>
  <c r="A880" i="24"/>
  <c r="A879" i="24"/>
  <c r="A878" i="24"/>
  <c r="A877" i="24"/>
  <c r="A876" i="24"/>
  <c r="A875" i="24"/>
  <c r="A874" i="24"/>
  <c r="A873" i="24"/>
  <c r="B895" i="24"/>
  <c r="B894" i="24"/>
  <c r="B893" i="24"/>
  <c r="B892" i="24"/>
  <c r="B891" i="24"/>
  <c r="B890" i="24"/>
  <c r="B889" i="24"/>
  <c r="B888" i="24"/>
  <c r="B887" i="24"/>
  <c r="B886" i="24"/>
  <c r="B885" i="24"/>
  <c r="B884" i="24"/>
  <c r="B883" i="24"/>
  <c r="B882" i="24"/>
  <c r="B881" i="24"/>
  <c r="B880" i="24"/>
  <c r="B879" i="24"/>
  <c r="B878" i="24"/>
  <c r="B877" i="24"/>
  <c r="B876" i="24"/>
  <c r="B875" i="24"/>
  <c r="B874" i="24"/>
  <c r="B873" i="24"/>
  <c r="H359" i="29"/>
  <c r="H360" i="29"/>
  <c r="H362" i="29"/>
  <c r="H363" i="29"/>
  <c r="H364" i="29"/>
  <c r="H365" i="29"/>
  <c r="H367" i="29"/>
  <c r="H368" i="29"/>
  <c r="H369" i="29"/>
  <c r="H371" i="29"/>
  <c r="H372" i="29"/>
  <c r="H373" i="29"/>
  <c r="H374" i="29"/>
  <c r="H375" i="29"/>
  <c r="H378" i="29"/>
  <c r="H379" i="29"/>
  <c r="H381" i="29"/>
  <c r="H382" i="29"/>
  <c r="H384" i="29"/>
  <c r="H383" i="29" s="1"/>
  <c r="C882" i="24" s="1"/>
  <c r="H386" i="29"/>
  <c r="H387" i="29"/>
  <c r="H390" i="29"/>
  <c r="H391" i="29"/>
  <c r="H393" i="29"/>
  <c r="H392" i="29" s="1"/>
  <c r="C886" i="24" s="1"/>
  <c r="H396" i="29"/>
  <c r="H397" i="29"/>
  <c r="H398" i="29"/>
  <c r="H400" i="29"/>
  <c r="H401" i="29"/>
  <c r="H403" i="29"/>
  <c r="H404" i="29"/>
  <c r="H405" i="29"/>
  <c r="H407" i="29"/>
  <c r="H408" i="29"/>
  <c r="H409" i="29"/>
  <c r="H411" i="29"/>
  <c r="H412" i="29"/>
  <c r="H413" i="29"/>
  <c r="H414" i="29"/>
  <c r="H415" i="29"/>
  <c r="H416" i="29"/>
  <c r="H418" i="29"/>
  <c r="H419" i="29"/>
  <c r="H421" i="29"/>
  <c r="H422" i="29"/>
  <c r="H424" i="29"/>
  <c r="H425" i="29"/>
  <c r="H426" i="29"/>
  <c r="H423" i="29" l="1"/>
  <c r="C895" i="24" s="1"/>
  <c r="H420" i="29"/>
  <c r="C894" i="24" s="1"/>
  <c r="H399" i="29"/>
  <c r="C889" i="24" s="1"/>
  <c r="H385" i="29"/>
  <c r="C883" i="24" s="1"/>
  <c r="H417" i="29"/>
  <c r="C893" i="24" s="1"/>
  <c r="H380" i="29"/>
  <c r="C881" i="24" s="1"/>
  <c r="H410" i="29"/>
  <c r="C892" i="24" s="1"/>
  <c r="H377" i="29"/>
  <c r="H358" i="29"/>
  <c r="C875" i="24" s="1"/>
  <c r="H402" i="29"/>
  <c r="C890" i="24" s="1"/>
  <c r="H389" i="29"/>
  <c r="H370" i="29"/>
  <c r="C878" i="24" s="1"/>
  <c r="H406" i="29"/>
  <c r="C891" i="24" s="1"/>
  <c r="H395" i="29"/>
  <c r="C888" i="24" s="1"/>
  <c r="H366" i="29"/>
  <c r="C877" i="24" s="1"/>
  <c r="H361" i="29"/>
  <c r="C876" i="24" s="1"/>
  <c r="H357" i="29" l="1"/>
  <c r="H376" i="29"/>
  <c r="C879" i="24" s="1"/>
  <c r="C880" i="24"/>
  <c r="H394" i="29"/>
  <c r="C887" i="24" s="1"/>
  <c r="H388" i="29"/>
  <c r="C884" i="24" s="1"/>
  <c r="C885" i="24"/>
  <c r="C874" i="24" l="1"/>
  <c r="H356" i="29"/>
  <c r="C873" i="24" s="1"/>
  <c r="A872" i="24"/>
  <c r="A871" i="24"/>
  <c r="A870" i="24"/>
  <c r="A869" i="24"/>
  <c r="A868" i="24"/>
  <c r="A867" i="24"/>
  <c r="A866" i="24"/>
  <c r="A865" i="24"/>
  <c r="A864" i="24"/>
  <c r="A863" i="24"/>
  <c r="A862" i="24"/>
  <c r="A861" i="24"/>
  <c r="A860" i="24"/>
  <c r="A859" i="24"/>
  <c r="A858" i="24"/>
  <c r="A857" i="24"/>
  <c r="A856" i="24"/>
  <c r="A855" i="24"/>
  <c r="A854" i="24"/>
  <c r="A853" i="24"/>
  <c r="B872" i="24"/>
  <c r="B871" i="24"/>
  <c r="B870" i="24"/>
  <c r="B869" i="24"/>
  <c r="B868" i="24"/>
  <c r="B867" i="24"/>
  <c r="B866" i="24"/>
  <c r="B865" i="24"/>
  <c r="B864" i="24"/>
  <c r="B863" i="24"/>
  <c r="B862" i="24"/>
  <c r="B861" i="24"/>
  <c r="B860" i="24"/>
  <c r="B859" i="24"/>
  <c r="B858" i="24"/>
  <c r="B857" i="24"/>
  <c r="B856" i="24"/>
  <c r="B855" i="24"/>
  <c r="B854" i="24"/>
  <c r="B853" i="24"/>
  <c r="H311" i="29"/>
  <c r="H312" i="29"/>
  <c r="H314" i="29"/>
  <c r="H315" i="29"/>
  <c r="H316" i="29"/>
  <c r="H318" i="29"/>
  <c r="H319" i="29"/>
  <c r="H322" i="29"/>
  <c r="H321" i="29" s="1"/>
  <c r="C860" i="24" s="1"/>
  <c r="H324" i="29"/>
  <c r="H323" i="29" s="1"/>
  <c r="C861" i="24" s="1"/>
  <c r="H326" i="29"/>
  <c r="H325" i="29" s="1"/>
  <c r="C862" i="24" s="1"/>
  <c r="H329" i="29"/>
  <c r="H330" i="29"/>
  <c r="H332" i="29"/>
  <c r="H331" i="29" s="1"/>
  <c r="C865" i="24" s="1"/>
  <c r="H335" i="29"/>
  <c r="H334" i="29" s="1"/>
  <c r="H337" i="29"/>
  <c r="H336" i="29" s="1"/>
  <c r="C868" i="24" s="1"/>
  <c r="H339" i="29"/>
  <c r="H340" i="29"/>
  <c r="H342" i="29"/>
  <c r="H343" i="29"/>
  <c r="H344" i="29"/>
  <c r="H345" i="29"/>
  <c r="H346" i="29"/>
  <c r="H347" i="29"/>
  <c r="H349" i="29"/>
  <c r="H348" i="29" s="1"/>
  <c r="C871" i="24" s="1"/>
  <c r="H351" i="29"/>
  <c r="H352" i="29"/>
  <c r="H353" i="29"/>
  <c r="H354" i="29"/>
  <c r="H355" i="29"/>
  <c r="H310" i="29" l="1"/>
  <c r="C856" i="24" s="1"/>
  <c r="H338" i="29"/>
  <c r="C869" i="24" s="1"/>
  <c r="H341" i="29"/>
  <c r="C870" i="24" s="1"/>
  <c r="H317" i="29"/>
  <c r="C858" i="24" s="1"/>
  <c r="C867" i="24"/>
  <c r="H328" i="29"/>
  <c r="H350" i="29"/>
  <c r="C872" i="24" s="1"/>
  <c r="H313" i="29"/>
  <c r="C857" i="24" s="1"/>
  <c r="H320" i="29"/>
  <c r="C859" i="24" s="1"/>
  <c r="H333" i="29" l="1"/>
  <c r="C866" i="24" s="1"/>
  <c r="H309" i="29"/>
  <c r="H327" i="29"/>
  <c r="C863" i="24" s="1"/>
  <c r="C864" i="24"/>
  <c r="C855" i="24" l="1"/>
  <c r="H308" i="29"/>
  <c r="A836" i="24"/>
  <c r="A834" i="24"/>
  <c r="B836" i="24"/>
  <c r="B834" i="24"/>
  <c r="C854" i="24" l="1"/>
  <c r="H307" i="29"/>
  <c r="C853" i="24" s="1"/>
  <c r="C1948" i="24" s="1"/>
  <c r="A821" i="24"/>
  <c r="A820" i="24"/>
  <c r="A819" i="24"/>
  <c r="A818" i="24"/>
  <c r="B821" i="24"/>
  <c r="B820" i="24"/>
  <c r="B819" i="24"/>
  <c r="B818" i="24"/>
  <c r="H2689" i="30"/>
  <c r="H2690" i="30"/>
  <c r="H2691" i="30"/>
  <c r="H2692" i="30"/>
  <c r="H2693" i="30"/>
  <c r="H2694" i="30"/>
  <c r="H2695" i="30"/>
  <c r="H2696" i="30"/>
  <c r="H2697" i="30"/>
  <c r="H2698" i="30"/>
  <c r="H2699" i="30"/>
  <c r="H2700" i="30"/>
  <c r="H2701" i="30"/>
  <c r="H2702" i="30"/>
  <c r="H2703" i="30"/>
  <c r="H2704" i="30"/>
  <c r="H2705" i="30"/>
  <c r="H2706" i="30"/>
  <c r="H2707" i="30"/>
  <c r="H2708" i="30"/>
  <c r="H2709" i="30"/>
  <c r="H2710" i="30"/>
  <c r="H2711" i="30"/>
  <c r="H2712" i="30"/>
  <c r="H2713" i="30"/>
  <c r="H2715" i="30"/>
  <c r="H2716" i="30"/>
  <c r="H2717" i="30"/>
  <c r="H2718" i="30"/>
  <c r="H2719" i="30"/>
  <c r="H2720" i="30"/>
  <c r="H2721" i="30"/>
  <c r="H2722" i="30"/>
  <c r="H2723" i="30"/>
  <c r="H2724" i="30"/>
  <c r="H2725" i="30"/>
  <c r="H2726" i="30"/>
  <c r="H2727" i="30"/>
  <c r="H2728" i="30"/>
  <c r="H2729" i="30"/>
  <c r="H2730" i="30"/>
  <c r="H2731" i="30"/>
  <c r="H2732" i="30"/>
  <c r="H2733" i="30"/>
  <c r="H2734" i="30"/>
  <c r="H2735" i="30"/>
  <c r="H2736" i="30"/>
  <c r="H2737" i="30"/>
  <c r="H2738" i="30"/>
  <c r="H2740" i="30"/>
  <c r="H2741" i="30"/>
  <c r="H2742" i="30"/>
  <c r="H2743" i="30"/>
  <c r="A817" i="24"/>
  <c r="A816" i="24"/>
  <c r="A815" i="24"/>
  <c r="A814" i="24"/>
  <c r="A813" i="24"/>
  <c r="A812" i="24"/>
  <c r="B817" i="24"/>
  <c r="B816" i="24"/>
  <c r="B815" i="24"/>
  <c r="B814" i="24"/>
  <c r="B813" i="24"/>
  <c r="B812" i="24"/>
  <c r="H2550" i="30"/>
  <c r="H2552" i="30"/>
  <c r="H2554" i="30"/>
  <c r="H2557" i="30"/>
  <c r="H2558" i="30"/>
  <c r="H2559" i="30"/>
  <c r="H2560" i="30"/>
  <c r="H2561" i="30"/>
  <c r="H2562" i="30"/>
  <c r="H2563" i="30"/>
  <c r="H2564" i="30"/>
  <c r="H2565" i="30"/>
  <c r="H2566" i="30"/>
  <c r="H2567" i="30"/>
  <c r="H2568" i="30"/>
  <c r="H2569" i="30"/>
  <c r="H2570" i="30"/>
  <c r="H2571" i="30"/>
  <c r="H2572" i="30"/>
  <c r="H2573" i="30"/>
  <c r="H2574" i="30"/>
  <c r="H2575" i="30"/>
  <c r="H2576" i="30"/>
  <c r="H2577" i="30"/>
  <c r="H2578" i="30"/>
  <c r="H2579" i="30"/>
  <c r="H2580" i="30"/>
  <c r="H2581" i="30"/>
  <c r="H2582" i="30"/>
  <c r="H2583" i="30"/>
  <c r="H2584" i="30"/>
  <c r="H2585" i="30"/>
  <c r="H2586" i="30"/>
  <c r="H2587" i="30"/>
  <c r="H2588" i="30"/>
  <c r="H2589" i="30"/>
  <c r="H2590" i="30"/>
  <c r="H2591" i="30"/>
  <c r="H2592" i="30"/>
  <c r="H2593" i="30"/>
  <c r="H2594" i="30"/>
  <c r="H2595" i="30"/>
  <c r="H2596" i="30"/>
  <c r="H2597" i="30"/>
  <c r="H2598" i="30"/>
  <c r="H2599" i="30"/>
  <c r="H2600" i="30"/>
  <c r="H2601" i="30"/>
  <c r="H2602" i="30"/>
  <c r="H2603" i="30"/>
  <c r="H2604" i="30"/>
  <c r="H2605" i="30"/>
  <c r="H2606" i="30"/>
  <c r="H2607" i="30"/>
  <c r="H2608" i="30"/>
  <c r="H2609" i="30"/>
  <c r="H2610" i="30"/>
  <c r="H2611" i="30"/>
  <c r="H2612" i="30"/>
  <c r="H2613" i="30"/>
  <c r="H2614" i="30"/>
  <c r="H2615" i="30"/>
  <c r="H2616" i="30"/>
  <c r="H2617" i="30"/>
  <c r="H2618" i="30"/>
  <c r="H2619" i="30"/>
  <c r="H2620" i="30"/>
  <c r="H2621" i="30"/>
  <c r="H2622" i="30"/>
  <c r="H2623" i="30"/>
  <c r="H2624" i="30"/>
  <c r="H2625" i="30"/>
  <c r="H2626" i="30"/>
  <c r="H2627" i="30"/>
  <c r="H2628" i="30"/>
  <c r="H2629" i="30"/>
  <c r="H2630" i="30"/>
  <c r="H2631" i="30"/>
  <c r="H2632" i="30"/>
  <c r="H2634" i="30"/>
  <c r="H2635" i="30"/>
  <c r="H2636" i="30"/>
  <c r="H2637" i="30"/>
  <c r="H2638" i="30"/>
  <c r="H2639" i="30"/>
  <c r="H2640" i="30"/>
  <c r="H2641" i="30"/>
  <c r="H2642" i="30"/>
  <c r="H2643" i="30"/>
  <c r="H2644" i="30"/>
  <c r="H2645" i="30"/>
  <c r="H2646" i="30"/>
  <c r="H2647" i="30"/>
  <c r="H2648" i="30"/>
  <c r="H2649" i="30"/>
  <c r="H2650" i="30"/>
  <c r="H2651" i="30"/>
  <c r="H2652" i="30"/>
  <c r="H2653" i="30"/>
  <c r="H2654" i="30"/>
  <c r="H2655" i="30"/>
  <c r="H2656" i="30"/>
  <c r="H2657" i="30"/>
  <c r="H2658" i="30"/>
  <c r="H2659" i="30"/>
  <c r="H2660" i="30"/>
  <c r="H2661" i="30"/>
  <c r="H2662" i="30"/>
  <c r="H2663" i="30"/>
  <c r="H2664" i="30"/>
  <c r="H2665" i="30"/>
  <c r="H2666" i="30"/>
  <c r="H2667" i="30"/>
  <c r="H2668" i="30"/>
  <c r="H2669" i="30"/>
  <c r="H2670" i="30"/>
  <c r="H2671" i="30"/>
  <c r="H2672" i="30"/>
  <c r="H2673" i="30"/>
  <c r="H2674" i="30"/>
  <c r="H2675" i="30"/>
  <c r="H2681" i="30"/>
  <c r="H2682" i="30"/>
  <c r="H2683" i="30"/>
  <c r="H2684" i="30"/>
  <c r="H2549" i="30"/>
  <c r="H2633" i="30" l="1"/>
  <c r="C816" i="24" s="1"/>
  <c r="H2555" i="30"/>
  <c r="C815" i="24" s="1"/>
  <c r="H2739" i="30"/>
  <c r="H2714" i="30"/>
  <c r="C820" i="24" s="1"/>
  <c r="H2688" i="30"/>
  <c r="H2551" i="30"/>
  <c r="C814" i="24" s="1"/>
  <c r="H2680" i="30"/>
  <c r="C819" i="24" l="1"/>
  <c r="H2685" i="30"/>
  <c r="C818" i="24" s="1"/>
  <c r="H8" i="29"/>
  <c r="C821" i="24"/>
  <c r="H2548" i="30"/>
  <c r="C817" i="24"/>
  <c r="C836" i="24" l="1"/>
  <c r="C834" i="24"/>
  <c r="C1950" i="24" s="1"/>
  <c r="C1951" i="24" s="1"/>
  <c r="C1952" i="24" s="1"/>
  <c r="C1953" i="24" s="1"/>
  <c r="C813" i="24"/>
  <c r="H2547" i="30"/>
  <c r="C812" i="24" s="1"/>
  <c r="B810" i="24" l="1"/>
  <c r="B809" i="24"/>
  <c r="B808" i="24"/>
  <c r="B807" i="24"/>
  <c r="B806" i="24"/>
  <c r="B805" i="24"/>
  <c r="B804" i="24"/>
  <c r="B803" i="24"/>
  <c r="B802" i="24"/>
  <c r="B801" i="24"/>
  <c r="B800" i="24"/>
  <c r="B799" i="24"/>
  <c r="B798" i="24"/>
  <c r="B797" i="24"/>
  <c r="B796" i="24"/>
  <c r="B795" i="24"/>
  <c r="B794" i="24"/>
  <c r="B793" i="24"/>
  <c r="B792" i="24"/>
  <c r="B791" i="24"/>
  <c r="B790" i="24"/>
  <c r="B789" i="24"/>
  <c r="B788" i="24"/>
  <c r="B787" i="24"/>
  <c r="H2410" i="30"/>
  <c r="H2411" i="30"/>
  <c r="H2412" i="30"/>
  <c r="H2413" i="30"/>
  <c r="H2415" i="30"/>
  <c r="H2416" i="30"/>
  <c r="H2417" i="30"/>
  <c r="H2428" i="30"/>
  <c r="H2429" i="30"/>
  <c r="H2431" i="30"/>
  <c r="H2432" i="30"/>
  <c r="H2434" i="30"/>
  <c r="H2435" i="30"/>
  <c r="H2436" i="30"/>
  <c r="H2437" i="30"/>
  <c r="H2438" i="30"/>
  <c r="H2439" i="30"/>
  <c r="H2440" i="30"/>
  <c r="H2441" i="30"/>
  <c r="H2442" i="30"/>
  <c r="H2443" i="30"/>
  <c r="H2444" i="30"/>
  <c r="H2445" i="30"/>
  <c r="H2446" i="30"/>
  <c r="H2447" i="30"/>
  <c r="H2448" i="30"/>
  <c r="H2449" i="30"/>
  <c r="H2450" i="30"/>
  <c r="H2451" i="30"/>
  <c r="H2452" i="30"/>
  <c r="H2453" i="30"/>
  <c r="H2454" i="30"/>
  <c r="H2456" i="30"/>
  <c r="H2457" i="30"/>
  <c r="H2458" i="30"/>
  <c r="H2461" i="30"/>
  <c r="H2463" i="30"/>
  <c r="H2464" i="30"/>
  <c r="H2465" i="30"/>
  <c r="H2467" i="30"/>
  <c r="H2468" i="30"/>
  <c r="H2471" i="30"/>
  <c r="H2472" i="30"/>
  <c r="H2473" i="30"/>
  <c r="H2475" i="30"/>
  <c r="H2476" i="30"/>
  <c r="H2478" i="30"/>
  <c r="H2479" i="30"/>
  <c r="H2480" i="30"/>
  <c r="H2481" i="30"/>
  <c r="H2482" i="30"/>
  <c r="H2483" i="30"/>
  <c r="H2485" i="30"/>
  <c r="H2486" i="30"/>
  <c r="H2488" i="30"/>
  <c r="H2489" i="30"/>
  <c r="H2490" i="30"/>
  <c r="H2491" i="30"/>
  <c r="H2492" i="30"/>
  <c r="H2493" i="30"/>
  <c r="H2494" i="30"/>
  <c r="H2495" i="30"/>
  <c r="H2496" i="30"/>
  <c r="H2497" i="30"/>
  <c r="H2498" i="30"/>
  <c r="H2499" i="30"/>
  <c r="H2500" i="30"/>
  <c r="H2501" i="30"/>
  <c r="H2502" i="30"/>
  <c r="H2503" i="30"/>
  <c r="H2505" i="30"/>
  <c r="H2507" i="30"/>
  <c r="H2508" i="30"/>
  <c r="H2509" i="30"/>
  <c r="H2513" i="30"/>
  <c r="H2514" i="30"/>
  <c r="H2515" i="30"/>
  <c r="H2517" i="30"/>
  <c r="H2518" i="30"/>
  <c r="H2519" i="30"/>
  <c r="H2520" i="30"/>
  <c r="H2521" i="30"/>
  <c r="H2523" i="30"/>
  <c r="H2524" i="30"/>
  <c r="H2526" i="30"/>
  <c r="H2527" i="30"/>
  <c r="H2529" i="30"/>
  <c r="H2528" i="30" s="1"/>
  <c r="C808" i="24" s="1"/>
  <c r="H2531" i="30"/>
  <c r="H2532" i="30"/>
  <c r="H2533" i="30"/>
  <c r="H2534" i="30"/>
  <c r="H2536" i="30"/>
  <c r="H2537" i="30"/>
  <c r="H2538" i="30"/>
  <c r="H2539" i="30"/>
  <c r="H2540" i="30"/>
  <c r="H2541" i="30"/>
  <c r="H2542" i="30"/>
  <c r="H2543" i="30"/>
  <c r="H2544" i="30"/>
  <c r="H2545" i="30"/>
  <c r="H2409" i="30"/>
  <c r="H2466" i="30" l="1"/>
  <c r="H2414" i="30"/>
  <c r="C790" i="24" s="1"/>
  <c r="H2487" i="30"/>
  <c r="H2474" i="30"/>
  <c r="C799" i="24" s="1"/>
  <c r="H2427" i="30"/>
  <c r="C791" i="24" s="1"/>
  <c r="H2522" i="30"/>
  <c r="C806" i="24" s="1"/>
  <c r="H2407" i="30"/>
  <c r="C789" i="24" s="1"/>
  <c r="H2516" i="30"/>
  <c r="C805" i="24" s="1"/>
  <c r="H2484" i="30"/>
  <c r="C801" i="24" s="1"/>
  <c r="H2525" i="30"/>
  <c r="C807" i="24" s="1"/>
  <c r="C802" i="24"/>
  <c r="H2470" i="30"/>
  <c r="C798" i="24" s="1"/>
  <c r="C797" i="24"/>
  <c r="H2460" i="30"/>
  <c r="H2430" i="30"/>
  <c r="C792" i="24" s="1"/>
  <c r="H2535" i="30"/>
  <c r="C810" i="24" s="1"/>
  <c r="H2530" i="30"/>
  <c r="C809" i="24" s="1"/>
  <c r="H2512" i="30"/>
  <c r="C804" i="24" s="1"/>
  <c r="H2477" i="30"/>
  <c r="C800" i="24" s="1"/>
  <c r="H2433" i="30"/>
  <c r="C793" i="24" s="1"/>
  <c r="H2455" i="30"/>
  <c r="C794" i="24" s="1"/>
  <c r="B786" i="24"/>
  <c r="B785" i="24"/>
  <c r="B784" i="24"/>
  <c r="B783" i="24"/>
  <c r="B782" i="24"/>
  <c r="B781" i="24"/>
  <c r="B780" i="24"/>
  <c r="B779" i="24"/>
  <c r="B778" i="24"/>
  <c r="B777" i="24"/>
  <c r="B776" i="24"/>
  <c r="B775" i="24"/>
  <c r="B774" i="24"/>
  <c r="B773" i="24"/>
  <c r="B772" i="24"/>
  <c r="B771" i="24"/>
  <c r="B770" i="24"/>
  <c r="B769" i="24"/>
  <c r="B768" i="24"/>
  <c r="B767" i="24"/>
  <c r="B766" i="24"/>
  <c r="B765" i="24"/>
  <c r="B764" i="24"/>
  <c r="B763" i="24"/>
  <c r="B762" i="24"/>
  <c r="H2269" i="30"/>
  <c r="H2270" i="30"/>
  <c r="H2271" i="30"/>
  <c r="H2272" i="30"/>
  <c r="H2273" i="30"/>
  <c r="H2275" i="30"/>
  <c r="H2276" i="30"/>
  <c r="H2277" i="30"/>
  <c r="H2287" i="30"/>
  <c r="H2288" i="30"/>
  <c r="H2289" i="30"/>
  <c r="H2291" i="30"/>
  <c r="H2290" i="30" s="1"/>
  <c r="C768" i="24" s="1"/>
  <c r="H2293" i="30"/>
  <c r="H2295" i="30"/>
  <c r="H2296" i="30"/>
  <c r="H2297" i="30"/>
  <c r="H2298" i="30"/>
  <c r="H2299" i="30"/>
  <c r="H2300" i="30"/>
  <c r="H2301" i="30"/>
  <c r="H2302" i="30"/>
  <c r="H2303" i="30"/>
  <c r="H2304" i="30"/>
  <c r="H2305" i="30"/>
  <c r="H2306" i="30"/>
  <c r="H2307" i="30"/>
  <c r="H2308" i="30"/>
  <c r="H2309" i="30"/>
  <c r="H2310" i="30"/>
  <c r="H2311" i="30"/>
  <c r="H2312" i="30"/>
  <c r="H2313" i="30"/>
  <c r="H2315" i="30"/>
  <c r="H2316" i="30"/>
  <c r="H2317" i="30"/>
  <c r="H2320" i="30"/>
  <c r="H2322" i="30"/>
  <c r="H2323" i="30"/>
  <c r="H2324" i="30"/>
  <c r="H2326" i="30"/>
  <c r="H2327" i="30"/>
  <c r="H2330" i="30"/>
  <c r="H2331" i="30"/>
  <c r="H2332" i="30"/>
  <c r="H2334" i="30"/>
  <c r="H2335" i="30"/>
  <c r="H2337" i="30"/>
  <c r="H2338" i="30"/>
  <c r="H2339" i="30"/>
  <c r="H2340" i="30"/>
  <c r="H2341" i="30"/>
  <c r="H2342" i="30"/>
  <c r="H2344" i="30"/>
  <c r="H2345" i="30"/>
  <c r="H2347" i="30"/>
  <c r="H2348" i="30"/>
  <c r="H2349" i="30"/>
  <c r="H2350" i="30"/>
  <c r="H2351" i="30"/>
  <c r="H2352" i="30"/>
  <c r="H2353" i="30"/>
  <c r="H2354" i="30"/>
  <c r="H2355" i="30"/>
  <c r="H2356" i="30"/>
  <c r="H2357" i="30"/>
  <c r="H2358" i="30"/>
  <c r="H2359" i="30"/>
  <c r="H2360" i="30"/>
  <c r="H2361" i="30"/>
  <c r="H2362" i="30"/>
  <c r="H2364" i="30"/>
  <c r="H2366" i="30"/>
  <c r="H2367" i="30"/>
  <c r="H2368" i="30"/>
  <c r="H2372" i="30"/>
  <c r="H2373" i="30"/>
  <c r="H2374" i="30"/>
  <c r="H2376" i="30"/>
  <c r="H2377" i="30"/>
  <c r="H2378" i="30"/>
  <c r="H2379" i="30"/>
  <c r="H2380" i="30"/>
  <c r="H2382" i="30"/>
  <c r="H2383" i="30"/>
  <c r="H2385" i="30"/>
  <c r="H2386" i="30"/>
  <c r="H2388" i="30"/>
  <c r="H2387" i="30" s="1"/>
  <c r="C784" i="24" s="1"/>
  <c r="H2390" i="30"/>
  <c r="H2391" i="30"/>
  <c r="H2392" i="30"/>
  <c r="H2393" i="30"/>
  <c r="H2396" i="30"/>
  <c r="H2397" i="30"/>
  <c r="H2398" i="30"/>
  <c r="H2399" i="30"/>
  <c r="H2400" i="30"/>
  <c r="H2401" i="30"/>
  <c r="H2402" i="30"/>
  <c r="H2403" i="30"/>
  <c r="H2404" i="30"/>
  <c r="H2325" i="30" l="1"/>
  <c r="C773" i="24" s="1"/>
  <c r="H2274" i="30"/>
  <c r="C766" i="24" s="1"/>
  <c r="H2346" i="30"/>
  <c r="C778" i="24" s="1"/>
  <c r="C796" i="24"/>
  <c r="H2459" i="30"/>
  <c r="C795" i="24" s="1"/>
  <c r="H2511" i="30"/>
  <c r="C803" i="24" s="1"/>
  <c r="H2406" i="30"/>
  <c r="C788" i="24" s="1"/>
  <c r="H2384" i="30"/>
  <c r="C783" i="24" s="1"/>
  <c r="H2343" i="30"/>
  <c r="C777" i="24" s="1"/>
  <c r="H2333" i="30"/>
  <c r="C775" i="24" s="1"/>
  <c r="H2267" i="30"/>
  <c r="C765" i="24" s="1"/>
  <c r="H2389" i="30"/>
  <c r="C785" i="24" s="1"/>
  <c r="H2336" i="30"/>
  <c r="C776" i="24" s="1"/>
  <c r="H2319" i="30"/>
  <c r="H2375" i="30"/>
  <c r="C781" i="24" s="1"/>
  <c r="H2292" i="30"/>
  <c r="C769" i="24" s="1"/>
  <c r="H2286" i="30"/>
  <c r="C767" i="24" s="1"/>
  <c r="H2394" i="30"/>
  <c r="C786" i="24" s="1"/>
  <c r="H2381" i="30"/>
  <c r="C782" i="24" s="1"/>
  <c r="H2371" i="30"/>
  <c r="C780" i="24" s="1"/>
  <c r="H2329" i="30"/>
  <c r="C774" i="24" s="1"/>
  <c r="H2314" i="30"/>
  <c r="C770" i="24" s="1"/>
  <c r="A760" i="24"/>
  <c r="A759" i="24"/>
  <c r="A758" i="24"/>
  <c r="A757" i="24"/>
  <c r="A756" i="24"/>
  <c r="A755" i="24"/>
  <c r="A754" i="24"/>
  <c r="A753" i="24"/>
  <c r="A752" i="24"/>
  <c r="A751" i="24"/>
  <c r="A750" i="24"/>
  <c r="A749" i="24"/>
  <c r="A748" i="24"/>
  <c r="A747" i="24"/>
  <c r="A746" i="24"/>
  <c r="A745" i="24"/>
  <c r="A744" i="24"/>
  <c r="A743" i="24"/>
  <c r="A742" i="24"/>
  <c r="A741" i="24"/>
  <c r="A740" i="24"/>
  <c r="A739" i="24"/>
  <c r="A738" i="24"/>
  <c r="A737" i="24"/>
  <c r="B760" i="24"/>
  <c r="B759" i="24"/>
  <c r="B758" i="24"/>
  <c r="B757" i="24"/>
  <c r="B756" i="24"/>
  <c r="B755" i="24"/>
  <c r="B754" i="24"/>
  <c r="B753" i="24"/>
  <c r="B752" i="24"/>
  <c r="B751" i="24"/>
  <c r="B750" i="24"/>
  <c r="B749" i="24"/>
  <c r="B748" i="24"/>
  <c r="B747" i="24"/>
  <c r="B746" i="24"/>
  <c r="B745" i="24"/>
  <c r="B744" i="24"/>
  <c r="B743" i="24"/>
  <c r="B742" i="24"/>
  <c r="B741" i="24"/>
  <c r="B740" i="24"/>
  <c r="B739" i="24"/>
  <c r="B738" i="24"/>
  <c r="B737" i="24"/>
  <c r="H2259" i="30"/>
  <c r="H2258" i="30"/>
  <c r="H2257" i="30"/>
  <c r="H2256" i="30"/>
  <c r="H2190" i="30"/>
  <c r="H2191" i="30"/>
  <c r="H2193" i="30"/>
  <c r="H2194" i="30"/>
  <c r="H2195" i="30"/>
  <c r="H2196" i="30"/>
  <c r="H2197" i="30"/>
  <c r="H2199" i="30"/>
  <c r="H2200" i="30"/>
  <c r="H2201" i="30"/>
  <c r="H2202" i="30"/>
  <c r="H2204" i="30"/>
  <c r="H2205" i="30"/>
  <c r="H2206" i="30"/>
  <c r="H2209" i="30"/>
  <c r="H2210" i="30"/>
  <c r="H2212" i="30"/>
  <c r="H2211" i="30" s="1"/>
  <c r="C745" i="24" s="1"/>
  <c r="H2214" i="30"/>
  <c r="H2215" i="30"/>
  <c r="H2217" i="30"/>
  <c r="H2218" i="30"/>
  <c r="H2220" i="30"/>
  <c r="H2221" i="30"/>
  <c r="H2223" i="30"/>
  <c r="H2224" i="30"/>
  <c r="H2227" i="30"/>
  <c r="H2228" i="30"/>
  <c r="H2230" i="30"/>
  <c r="H2231" i="30"/>
  <c r="H2232" i="30"/>
  <c r="H2233" i="30"/>
  <c r="H2235" i="30"/>
  <c r="H2236" i="30"/>
  <c r="H2237" i="30"/>
  <c r="H2240" i="30"/>
  <c r="H2241" i="30"/>
  <c r="H2242" i="30"/>
  <c r="H2244" i="30"/>
  <c r="H2245" i="30"/>
  <c r="H2246" i="30"/>
  <c r="H2248" i="30"/>
  <c r="H2249" i="30"/>
  <c r="H2250" i="30"/>
  <c r="H2251" i="30"/>
  <c r="H2253" i="30"/>
  <c r="H2254" i="30"/>
  <c r="H2261" i="30"/>
  <c r="H2262" i="30"/>
  <c r="H2189" i="30"/>
  <c r="A736" i="24"/>
  <c r="A735" i="24"/>
  <c r="A734" i="24"/>
  <c r="A733" i="24"/>
  <c r="A732" i="24"/>
  <c r="A731" i="24"/>
  <c r="A730" i="24"/>
  <c r="A729" i="24"/>
  <c r="A728" i="24"/>
  <c r="A727" i="24"/>
  <c r="A726" i="24"/>
  <c r="A725" i="24"/>
  <c r="A724" i="24"/>
  <c r="A723" i="24"/>
  <c r="A722" i="24"/>
  <c r="A721" i="24"/>
  <c r="A720" i="24"/>
  <c r="A719" i="24"/>
  <c r="A718" i="24"/>
  <c r="B736" i="24"/>
  <c r="B735" i="24"/>
  <c r="B734" i="24"/>
  <c r="B733" i="24"/>
  <c r="B732" i="24"/>
  <c r="B731" i="24"/>
  <c r="B730" i="24"/>
  <c r="B729" i="24"/>
  <c r="B728" i="24"/>
  <c r="B727" i="24"/>
  <c r="B726" i="24"/>
  <c r="B725" i="24"/>
  <c r="B724" i="24"/>
  <c r="B723" i="24"/>
  <c r="B722" i="24"/>
  <c r="B721" i="24"/>
  <c r="B720" i="24"/>
  <c r="B719" i="24"/>
  <c r="B718" i="24"/>
  <c r="H2140" i="30"/>
  <c r="H2142" i="30"/>
  <c r="H2143" i="30"/>
  <c r="H2144" i="30"/>
  <c r="H2146" i="30"/>
  <c r="H2147" i="30"/>
  <c r="H2148" i="30"/>
  <c r="H2151" i="30"/>
  <c r="H2152" i="30"/>
  <c r="H2154" i="30"/>
  <c r="H2155" i="30"/>
  <c r="H2157" i="30"/>
  <c r="H2158" i="30"/>
  <c r="H2160" i="30"/>
  <c r="H2161" i="30"/>
  <c r="H2163" i="30"/>
  <c r="H2164" i="30"/>
  <c r="H2167" i="30"/>
  <c r="H2166" i="30" s="1"/>
  <c r="H2169" i="30"/>
  <c r="H2170" i="30"/>
  <c r="H2173" i="30"/>
  <c r="H2174" i="30"/>
  <c r="H2176" i="30"/>
  <c r="H2177" i="30"/>
  <c r="H2178" i="30"/>
  <c r="H2179" i="30"/>
  <c r="H2180" i="30"/>
  <c r="H2181" i="30"/>
  <c r="H2183" i="30"/>
  <c r="H2182" i="30" s="1"/>
  <c r="C735" i="24" s="1"/>
  <c r="H2185" i="30"/>
  <c r="H2184" i="30" s="1"/>
  <c r="C736" i="24" s="1"/>
  <c r="H2139" i="30"/>
  <c r="A717" i="24"/>
  <c r="A716" i="24"/>
  <c r="A715" i="24"/>
  <c r="A714" i="24"/>
  <c r="A713" i="24"/>
  <c r="A712" i="24"/>
  <c r="A711" i="24"/>
  <c r="A710" i="24"/>
  <c r="A709" i="24"/>
  <c r="A708" i="24"/>
  <c r="A707" i="24"/>
  <c r="A706" i="24"/>
  <c r="A705" i="24"/>
  <c r="A704" i="24"/>
  <c r="A703" i="24"/>
  <c r="A702" i="24"/>
  <c r="A701" i="24"/>
  <c r="A700" i="24"/>
  <c r="A699" i="24"/>
  <c r="A698" i="24"/>
  <c r="A697" i="24"/>
  <c r="A696" i="24"/>
  <c r="B717" i="24"/>
  <c r="B716" i="24"/>
  <c r="B715" i="24"/>
  <c r="B714" i="24"/>
  <c r="B713" i="24"/>
  <c r="B712" i="24"/>
  <c r="B711" i="24"/>
  <c r="B710" i="24"/>
  <c r="B709" i="24"/>
  <c r="B708" i="24"/>
  <c r="B707" i="24"/>
  <c r="B706" i="24"/>
  <c r="B705" i="24"/>
  <c r="B704" i="24"/>
  <c r="B703" i="24"/>
  <c r="B702" i="24"/>
  <c r="B701" i="24"/>
  <c r="B700" i="24"/>
  <c r="B699" i="24"/>
  <c r="B698" i="24"/>
  <c r="B697" i="24"/>
  <c r="B696" i="24"/>
  <c r="H2086" i="30"/>
  <c r="H2088" i="30"/>
  <c r="H2089" i="30"/>
  <c r="H2091" i="30"/>
  <c r="H2092" i="30"/>
  <c r="H2093" i="30"/>
  <c r="H2095" i="30"/>
  <c r="H2096" i="30"/>
  <c r="H2099" i="30"/>
  <c r="H2100" i="30"/>
  <c r="H2102" i="30"/>
  <c r="H2101" i="30" s="1"/>
  <c r="C704" i="24" s="1"/>
  <c r="H2104" i="30"/>
  <c r="H2103" i="30" s="1"/>
  <c r="C705" i="24" s="1"/>
  <c r="H2106" i="30"/>
  <c r="H2107" i="30"/>
  <c r="H2109" i="30"/>
  <c r="H2110" i="30"/>
  <c r="H2113" i="30"/>
  <c r="H2112" i="30" s="1"/>
  <c r="C709" i="24" s="1"/>
  <c r="H2115" i="30"/>
  <c r="H2116" i="30"/>
  <c r="H2119" i="30"/>
  <c r="H2120" i="30"/>
  <c r="H2122" i="30"/>
  <c r="H2121" i="30" s="1"/>
  <c r="C713" i="24" s="1"/>
  <c r="H2124" i="30"/>
  <c r="H2125" i="30"/>
  <c r="H2126" i="30"/>
  <c r="H2127" i="30"/>
  <c r="H2129" i="30"/>
  <c r="H2130" i="30"/>
  <c r="H2131" i="30"/>
  <c r="H2133" i="30"/>
  <c r="H2132" i="30" s="1"/>
  <c r="C716" i="24" s="1"/>
  <c r="H2135" i="30"/>
  <c r="H2134" i="30" s="1"/>
  <c r="C717" i="24" s="1"/>
  <c r="H2085" i="30"/>
  <c r="A695" i="24"/>
  <c r="A694" i="24"/>
  <c r="A693" i="24"/>
  <c r="A692" i="24"/>
  <c r="A691" i="24"/>
  <c r="A690" i="24"/>
  <c r="A689" i="24"/>
  <c r="A688" i="24"/>
  <c r="A687" i="24"/>
  <c r="A686" i="24"/>
  <c r="A685" i="24"/>
  <c r="A684" i="24"/>
  <c r="A683" i="24"/>
  <c r="A682" i="24"/>
  <c r="A681" i="24"/>
  <c r="A680" i="24"/>
  <c r="A679" i="24"/>
  <c r="A678" i="24"/>
  <c r="A677" i="24"/>
  <c r="A676" i="24"/>
  <c r="A675" i="24"/>
  <c r="A674" i="24"/>
  <c r="A673" i="24"/>
  <c r="A672" i="24"/>
  <c r="A671" i="24"/>
  <c r="A670" i="24"/>
  <c r="A669" i="24"/>
  <c r="A668" i="24"/>
  <c r="A667" i="24"/>
  <c r="A666" i="24"/>
  <c r="A665" i="24"/>
  <c r="A664" i="24"/>
  <c r="A663" i="24"/>
  <c r="B695" i="24"/>
  <c r="B694" i="24"/>
  <c r="B693" i="24"/>
  <c r="B692" i="24"/>
  <c r="B691" i="24"/>
  <c r="B690" i="24"/>
  <c r="B689" i="24"/>
  <c r="B688" i="24"/>
  <c r="B687" i="24"/>
  <c r="B686" i="24"/>
  <c r="B685" i="24"/>
  <c r="B684" i="24"/>
  <c r="B683" i="24"/>
  <c r="B682" i="24"/>
  <c r="B681" i="24"/>
  <c r="B680" i="24"/>
  <c r="B679" i="24"/>
  <c r="B678" i="24"/>
  <c r="B677" i="24"/>
  <c r="B676" i="24"/>
  <c r="B675" i="24"/>
  <c r="B674" i="24"/>
  <c r="B673" i="24"/>
  <c r="B672" i="24"/>
  <c r="B671" i="24"/>
  <c r="B670" i="24"/>
  <c r="B669" i="24"/>
  <c r="B668" i="24"/>
  <c r="B667" i="24"/>
  <c r="B666" i="24"/>
  <c r="B665" i="24"/>
  <c r="B664" i="24"/>
  <c r="B663" i="24"/>
  <c r="H2047" i="30"/>
  <c r="H2049" i="30"/>
  <c r="H2050" i="30"/>
  <c r="H2052" i="30"/>
  <c r="H2053" i="30"/>
  <c r="H2054" i="30"/>
  <c r="H2056" i="30"/>
  <c r="H2057" i="30"/>
  <c r="H2060" i="30"/>
  <c r="H2061" i="30"/>
  <c r="H2063" i="30"/>
  <c r="H2062" i="30" s="1"/>
  <c r="C688" i="24" s="1"/>
  <c r="H2065" i="30"/>
  <c r="H2064" i="30" s="1"/>
  <c r="C689" i="24" s="1"/>
  <c r="H2067" i="30"/>
  <c r="H2068" i="30"/>
  <c r="H2071" i="30"/>
  <c r="H2070" i="30" s="1"/>
  <c r="C692" i="24" s="1"/>
  <c r="H2073" i="30"/>
  <c r="H2072" i="30" s="1"/>
  <c r="C693" i="24" s="1"/>
  <c r="H2075" i="30"/>
  <c r="H2076" i="30"/>
  <c r="H2077" i="30"/>
  <c r="H2078" i="30"/>
  <c r="H2080" i="30"/>
  <c r="H2081" i="30"/>
  <c r="H2046" i="30"/>
  <c r="H2004" i="30"/>
  <c r="H2006" i="30"/>
  <c r="H2007" i="30"/>
  <c r="H2008" i="30"/>
  <c r="H2010" i="30"/>
  <c r="H2011" i="30"/>
  <c r="H2012" i="30"/>
  <c r="H2014" i="30"/>
  <c r="H2015" i="30"/>
  <c r="H2018" i="30"/>
  <c r="H2017" i="30" s="1"/>
  <c r="C670" i="24" s="1"/>
  <c r="H2020" i="30"/>
  <c r="H2019" i="30" s="1"/>
  <c r="C671" i="24" s="1"/>
  <c r="H2022" i="30"/>
  <c r="H2021" i="30" s="1"/>
  <c r="C672" i="24" s="1"/>
  <c r="H2024" i="30"/>
  <c r="H2025" i="30"/>
  <c r="H2028" i="30"/>
  <c r="H2029" i="30"/>
  <c r="H2031" i="30"/>
  <c r="H2030" i="30" s="1"/>
  <c r="C676" i="24" s="1"/>
  <c r="H2033" i="30"/>
  <c r="H2034" i="30"/>
  <c r="H2035" i="30"/>
  <c r="H2036" i="30"/>
  <c r="H2038" i="30"/>
  <c r="H2039" i="30"/>
  <c r="H2041" i="30"/>
  <c r="H2042" i="30"/>
  <c r="H2003" i="30"/>
  <c r="A662" i="24"/>
  <c r="A661" i="24"/>
  <c r="A660" i="24"/>
  <c r="A659" i="24"/>
  <c r="A658" i="24"/>
  <c r="A657" i="24"/>
  <c r="A656" i="24"/>
  <c r="A655" i="24"/>
  <c r="A654" i="24"/>
  <c r="A653" i="24"/>
  <c r="A652" i="24"/>
  <c r="A651" i="24"/>
  <c r="A650" i="24"/>
  <c r="A649" i="24"/>
  <c r="A648" i="24"/>
  <c r="A647" i="24"/>
  <c r="A646" i="24"/>
  <c r="A645" i="24"/>
  <c r="A644" i="24"/>
  <c r="A643" i="24"/>
  <c r="A642" i="24"/>
  <c r="A641" i="24"/>
  <c r="A640" i="24"/>
  <c r="B662" i="24"/>
  <c r="B661" i="24"/>
  <c r="B660" i="24"/>
  <c r="B659" i="24"/>
  <c r="B658" i="24"/>
  <c r="B657" i="24"/>
  <c r="B656" i="24"/>
  <c r="B655" i="24"/>
  <c r="B654" i="24"/>
  <c r="B653" i="24"/>
  <c r="B652" i="24"/>
  <c r="B651" i="24"/>
  <c r="B650" i="24"/>
  <c r="B649" i="24"/>
  <c r="B648" i="24"/>
  <c r="B647" i="24"/>
  <c r="B646" i="24"/>
  <c r="B645" i="24"/>
  <c r="B644" i="24"/>
  <c r="B643" i="24"/>
  <c r="B642" i="24"/>
  <c r="B641" i="24"/>
  <c r="B640" i="24"/>
  <c r="H1950" i="30"/>
  <c r="H1951" i="30"/>
  <c r="H1953" i="30"/>
  <c r="H1954" i="30"/>
  <c r="H1956" i="30"/>
  <c r="H1957" i="30"/>
  <c r="H1960" i="30"/>
  <c r="H1961" i="30"/>
  <c r="H1962" i="30"/>
  <c r="H1964" i="30"/>
  <c r="H1963" i="30" s="1"/>
  <c r="C648" i="24" s="1"/>
  <c r="H1966" i="30"/>
  <c r="H1967" i="30"/>
  <c r="H1969" i="30"/>
  <c r="H1968" i="30" s="1"/>
  <c r="C650" i="24" s="1"/>
  <c r="H1971" i="30"/>
  <c r="H1972" i="30"/>
  <c r="H1974" i="30"/>
  <c r="H1973" i="30" s="1"/>
  <c r="C652" i="24" s="1"/>
  <c r="H1977" i="30"/>
  <c r="H1976" i="30" s="1"/>
  <c r="C654" i="24" s="1"/>
  <c r="H1979" i="30"/>
  <c r="H1980" i="30"/>
  <c r="H1983" i="30"/>
  <c r="H1984" i="30"/>
  <c r="H1985" i="30"/>
  <c r="H1987" i="30"/>
  <c r="H1986" i="30" s="1"/>
  <c r="C658" i="24" s="1"/>
  <c r="H1989" i="30"/>
  <c r="H1990" i="30"/>
  <c r="H1991" i="30"/>
  <c r="H1992" i="30"/>
  <c r="H1994" i="30"/>
  <c r="H1995" i="30"/>
  <c r="H1997" i="30"/>
  <c r="H1996" i="30" s="1"/>
  <c r="C661" i="24" s="1"/>
  <c r="H1999" i="30"/>
  <c r="H1998" i="30" s="1"/>
  <c r="C662" i="24" s="1"/>
  <c r="H1948" i="30"/>
  <c r="H1947" i="30" s="1"/>
  <c r="C642" i="24" s="1"/>
  <c r="A639" i="24"/>
  <c r="A638" i="24"/>
  <c r="A637" i="24"/>
  <c r="A636" i="24"/>
  <c r="A635" i="24"/>
  <c r="A634" i="24"/>
  <c r="A633" i="24"/>
  <c r="A632" i="24"/>
  <c r="A631" i="24"/>
  <c r="A630" i="24"/>
  <c r="A629" i="24"/>
  <c r="A628" i="24"/>
  <c r="A627" i="24"/>
  <c r="A626" i="24"/>
  <c r="A625" i="24"/>
  <c r="A624" i="24"/>
  <c r="A623" i="24"/>
  <c r="A622" i="24"/>
  <c r="A621" i="24"/>
  <c r="B639" i="24"/>
  <c r="B638" i="24"/>
  <c r="B637" i="24"/>
  <c r="B636" i="24"/>
  <c r="B635" i="24"/>
  <c r="B634" i="24"/>
  <c r="B633" i="24"/>
  <c r="B632" i="24"/>
  <c r="B631" i="24"/>
  <c r="B630" i="24"/>
  <c r="B629" i="24"/>
  <c r="B628" i="24"/>
  <c r="B627" i="24"/>
  <c r="B626" i="24"/>
  <c r="B625" i="24"/>
  <c r="B624" i="24"/>
  <c r="B623" i="24"/>
  <c r="B622" i="24"/>
  <c r="B621" i="24"/>
  <c r="H1902" i="30"/>
  <c r="H1904" i="30"/>
  <c r="H1905" i="30"/>
  <c r="H1907" i="30"/>
  <c r="H1906" i="30" s="1"/>
  <c r="C625" i="24" s="1"/>
  <c r="H1910" i="30"/>
  <c r="H1911" i="30"/>
  <c r="H1913" i="30"/>
  <c r="H1912" i="30" s="1"/>
  <c r="C628" i="24" s="1"/>
  <c r="H1915" i="30"/>
  <c r="H1914" i="30" s="1"/>
  <c r="C629" i="24" s="1"/>
  <c r="H1917" i="30"/>
  <c r="H1918" i="30"/>
  <c r="H1920" i="30"/>
  <c r="H1919" i="30" s="1"/>
  <c r="C631" i="24" s="1"/>
  <c r="H1923" i="30"/>
  <c r="H1924" i="30"/>
  <c r="H1926" i="30"/>
  <c r="H1925" i="30" s="1"/>
  <c r="C634" i="24" s="1"/>
  <c r="H1928" i="30"/>
  <c r="H1929" i="30"/>
  <c r="H1930" i="30"/>
  <c r="H1932" i="30"/>
  <c r="H1933" i="30"/>
  <c r="H1934" i="30"/>
  <c r="H1935" i="30"/>
  <c r="H1937" i="30"/>
  <c r="H1938" i="30"/>
  <c r="H1940" i="30"/>
  <c r="H1939" i="30" s="1"/>
  <c r="C638" i="24" s="1"/>
  <c r="H1942" i="30"/>
  <c r="H1943" i="30"/>
  <c r="H1944" i="30"/>
  <c r="H1901" i="30"/>
  <c r="C772" i="24" l="1"/>
  <c r="H2318" i="30"/>
  <c r="C771" i="24" s="1"/>
  <c r="H2002" i="30"/>
  <c r="C665" i="24" s="1"/>
  <c r="H2405" i="30"/>
  <c r="C787" i="24" s="1"/>
  <c r="H2370" i="30"/>
  <c r="C779" i="24" s="1"/>
  <c r="H2266" i="30"/>
  <c r="C764" i="24" s="1"/>
  <c r="H2252" i="30"/>
  <c r="C758" i="24" s="1"/>
  <c r="H2234" i="30"/>
  <c r="C753" i="24" s="1"/>
  <c r="H2203" i="30"/>
  <c r="C742" i="24" s="1"/>
  <c r="H2216" i="30"/>
  <c r="C747" i="24" s="1"/>
  <c r="H2243" i="30"/>
  <c r="C756" i="24" s="1"/>
  <c r="H2219" i="30"/>
  <c r="C748" i="24" s="1"/>
  <c r="H2213" i="30"/>
  <c r="C746" i="24" s="1"/>
  <c r="H2226" i="30"/>
  <c r="C751" i="24" s="1"/>
  <c r="H2255" i="30"/>
  <c r="C759" i="24" s="1"/>
  <c r="H2198" i="30"/>
  <c r="C741" i="24" s="1"/>
  <c r="H2192" i="30"/>
  <c r="C740" i="24" s="1"/>
  <c r="H2222" i="30"/>
  <c r="C749" i="24" s="1"/>
  <c r="H2188" i="30"/>
  <c r="H2260" i="30"/>
  <c r="C760" i="24" s="1"/>
  <c r="H2247" i="30"/>
  <c r="C757" i="24" s="1"/>
  <c r="H2239" i="30"/>
  <c r="H2229" i="30"/>
  <c r="C752" i="24" s="1"/>
  <c r="H2208" i="30"/>
  <c r="C744" i="24" s="1"/>
  <c r="H2162" i="30"/>
  <c r="C728" i="24" s="1"/>
  <c r="H2150" i="30"/>
  <c r="C724" i="24" s="1"/>
  <c r="H2168" i="30"/>
  <c r="C731" i="24" s="1"/>
  <c r="H2159" i="30"/>
  <c r="C727" i="24" s="1"/>
  <c r="H2138" i="30"/>
  <c r="C720" i="24" s="1"/>
  <c r="H2145" i="30"/>
  <c r="C722" i="24" s="1"/>
  <c r="H2175" i="30"/>
  <c r="C734" i="24" s="1"/>
  <c r="H2153" i="30"/>
  <c r="C725" i="24" s="1"/>
  <c r="C730" i="24"/>
  <c r="H2172" i="30"/>
  <c r="C733" i="24" s="1"/>
  <c r="H2156" i="30"/>
  <c r="C726" i="24" s="1"/>
  <c r="H2141" i="30"/>
  <c r="C721" i="24" s="1"/>
  <c r="H2084" i="30"/>
  <c r="C698" i="24" s="1"/>
  <c r="H2118" i="30"/>
  <c r="C712" i="24" s="1"/>
  <c r="H2087" i="30"/>
  <c r="C699" i="24" s="1"/>
  <c r="H2114" i="30"/>
  <c r="C710" i="24" s="1"/>
  <c r="H2098" i="30"/>
  <c r="C703" i="24" s="1"/>
  <c r="H2108" i="30"/>
  <c r="C707" i="24" s="1"/>
  <c r="H2090" i="30"/>
  <c r="C700" i="24" s="1"/>
  <c r="H2123" i="30"/>
  <c r="C714" i="24" s="1"/>
  <c r="H2105" i="30"/>
  <c r="C706" i="24" s="1"/>
  <c r="H2128" i="30"/>
  <c r="C715" i="24" s="1"/>
  <c r="H2094" i="30"/>
  <c r="C701" i="24" s="1"/>
  <c r="H2079" i="30"/>
  <c r="C695" i="24" s="1"/>
  <c r="H2066" i="30"/>
  <c r="C690" i="24" s="1"/>
  <c r="H2059" i="30"/>
  <c r="C687" i="24" s="1"/>
  <c r="H2045" i="30"/>
  <c r="C682" i="24" s="1"/>
  <c r="H2051" i="30"/>
  <c r="C684" i="24" s="1"/>
  <c r="H2055" i="30"/>
  <c r="C685" i="24" s="1"/>
  <c r="H2074" i="30"/>
  <c r="C694" i="24" s="1"/>
  <c r="H2048" i="30"/>
  <c r="C683" i="24" s="1"/>
  <c r="H2037" i="30"/>
  <c r="C678" i="24" s="1"/>
  <c r="H2040" i="30"/>
  <c r="C679" i="24" s="1"/>
  <c r="H2032" i="30"/>
  <c r="C677" i="24" s="1"/>
  <c r="H2013" i="30"/>
  <c r="C668" i="24" s="1"/>
  <c r="H2009" i="30"/>
  <c r="C667" i="24" s="1"/>
  <c r="H2027" i="30"/>
  <c r="C675" i="24" s="1"/>
  <c r="H2023" i="30"/>
  <c r="H2005" i="30"/>
  <c r="C666" i="24" s="1"/>
  <c r="H1949" i="30"/>
  <c r="C643" i="24" s="1"/>
  <c r="H1978" i="30"/>
  <c r="C655" i="24" s="1"/>
  <c r="H1970" i="30"/>
  <c r="C651" i="24" s="1"/>
  <c r="H1955" i="30"/>
  <c r="C645" i="24" s="1"/>
  <c r="H1993" i="30"/>
  <c r="C660" i="24" s="1"/>
  <c r="H1988" i="30"/>
  <c r="C659" i="24" s="1"/>
  <c r="H1982" i="30"/>
  <c r="C657" i="24" s="1"/>
  <c r="H1965" i="30"/>
  <c r="C649" i="24" s="1"/>
  <c r="H1952" i="30"/>
  <c r="C644" i="24" s="1"/>
  <c r="H1959" i="30"/>
  <c r="C647" i="24" s="1"/>
  <c r="H1916" i="30"/>
  <c r="C630" i="24" s="1"/>
  <c r="H1909" i="30"/>
  <c r="C627" i="24" s="1"/>
  <c r="H1931" i="30"/>
  <c r="C636" i="24" s="1"/>
  <c r="H1922" i="30"/>
  <c r="C633" i="24" s="1"/>
  <c r="H1927" i="30"/>
  <c r="C635" i="24" s="1"/>
  <c r="H1900" i="30"/>
  <c r="C623" i="24" s="1"/>
  <c r="H1936" i="30"/>
  <c r="C637" i="24" s="1"/>
  <c r="H1941" i="30"/>
  <c r="C639" i="24" s="1"/>
  <c r="H1903" i="30"/>
  <c r="C624" i="24" s="1"/>
  <c r="H2265" i="30" l="1"/>
  <c r="H2225" i="30"/>
  <c r="C750" i="24" s="1"/>
  <c r="H2207" i="30"/>
  <c r="C743" i="24" s="1"/>
  <c r="H2238" i="30"/>
  <c r="C754" i="24" s="1"/>
  <c r="C755" i="24"/>
  <c r="H2187" i="30"/>
  <c r="C739" i="24"/>
  <c r="H1975" i="30"/>
  <c r="C653" i="24" s="1"/>
  <c r="H2165" i="30"/>
  <c r="C729" i="24" s="1"/>
  <c r="H2137" i="30"/>
  <c r="H2149" i="30"/>
  <c r="H2171" i="30"/>
  <c r="C732" i="24" s="1"/>
  <c r="H2111" i="30"/>
  <c r="C708" i="24" s="1"/>
  <c r="H2083" i="30"/>
  <c r="H2117" i="30"/>
  <c r="C711" i="24" s="1"/>
  <c r="H2097" i="30"/>
  <c r="C702" i="24" s="1"/>
  <c r="H2058" i="30"/>
  <c r="C686" i="24" s="1"/>
  <c r="H2069" i="30"/>
  <c r="C691" i="24" s="1"/>
  <c r="H2016" i="30"/>
  <c r="C669" i="24" s="1"/>
  <c r="C673" i="24"/>
  <c r="H2044" i="30"/>
  <c r="H2001" i="30"/>
  <c r="H2026" i="30"/>
  <c r="C674" i="24" s="1"/>
  <c r="H1958" i="30"/>
  <c r="C646" i="24" s="1"/>
  <c r="H1946" i="30"/>
  <c r="H1981" i="30"/>
  <c r="C656" i="24" s="1"/>
  <c r="H1908" i="30"/>
  <c r="C626" i="24" s="1"/>
  <c r="H1899" i="30"/>
  <c r="H1921" i="30"/>
  <c r="C632" i="24" s="1"/>
  <c r="C738" i="24" l="1"/>
  <c r="H2186" i="30"/>
  <c r="C737" i="24" s="1"/>
  <c r="C719" i="24"/>
  <c r="H2136" i="30"/>
  <c r="C718" i="24" s="1"/>
  <c r="C697" i="24"/>
  <c r="H2082" i="30"/>
  <c r="C696" i="24" s="1"/>
  <c r="C681" i="24"/>
  <c r="H2043" i="30"/>
  <c r="C680" i="24" s="1"/>
  <c r="C664" i="24"/>
  <c r="H2000" i="30"/>
  <c r="C663" i="24" s="1"/>
  <c r="H1945" i="30"/>
  <c r="C640" i="24" s="1"/>
  <c r="C622" i="24"/>
  <c r="H1898" i="30"/>
  <c r="C621" i="24" s="1"/>
  <c r="C763" i="24"/>
  <c r="H2264" i="30"/>
  <c r="C762" i="24" s="1"/>
  <c r="C723" i="24"/>
  <c r="C641" i="24"/>
  <c r="A620" i="24" l="1"/>
  <c r="A619" i="24"/>
  <c r="A618" i="24"/>
  <c r="A617" i="24"/>
  <c r="A616" i="24"/>
  <c r="A615" i="24"/>
  <c r="A614" i="24"/>
  <c r="A613" i="24"/>
  <c r="A612" i="24"/>
  <c r="A611" i="24"/>
  <c r="A610" i="24"/>
  <c r="A609" i="24"/>
  <c r="A608" i="24"/>
  <c r="A607" i="24"/>
  <c r="A606" i="24"/>
  <c r="A605" i="24"/>
  <c r="A604" i="24"/>
  <c r="A603" i="24"/>
  <c r="A602" i="24"/>
  <c r="A601" i="24"/>
  <c r="A600" i="24"/>
  <c r="B620" i="24"/>
  <c r="B619" i="24"/>
  <c r="B618" i="24"/>
  <c r="B617" i="24"/>
  <c r="B616" i="24"/>
  <c r="B615" i="24"/>
  <c r="B614" i="24"/>
  <c r="B613" i="24"/>
  <c r="B612" i="24"/>
  <c r="B611" i="24"/>
  <c r="B610" i="24"/>
  <c r="B609" i="24"/>
  <c r="B608" i="24"/>
  <c r="B607" i="24"/>
  <c r="B606" i="24"/>
  <c r="B605" i="24"/>
  <c r="B604" i="24"/>
  <c r="B603" i="24"/>
  <c r="B602" i="24"/>
  <c r="B601" i="24"/>
  <c r="B600" i="24"/>
  <c r="H1855" i="30"/>
  <c r="H1856" i="30"/>
  <c r="H1858" i="30"/>
  <c r="H1859" i="30"/>
  <c r="H1862" i="30"/>
  <c r="H1863" i="30"/>
  <c r="H1864" i="30"/>
  <c r="H1866" i="30"/>
  <c r="H1865" i="30" s="1"/>
  <c r="C607" i="24" s="1"/>
  <c r="H1868" i="30"/>
  <c r="H1869" i="30"/>
  <c r="H1871" i="30"/>
  <c r="H1870" i="30" s="1"/>
  <c r="C609" i="24" s="1"/>
  <c r="H1873" i="30"/>
  <c r="H1874" i="30"/>
  <c r="H1876" i="30"/>
  <c r="H1875" i="30" s="1"/>
  <c r="C611" i="24" s="1"/>
  <c r="H1879" i="30"/>
  <c r="H1878" i="30" s="1"/>
  <c r="C613" i="24" s="1"/>
  <c r="H1881" i="30"/>
  <c r="H1882" i="30"/>
  <c r="H1885" i="30"/>
  <c r="H1886" i="30"/>
  <c r="H1888" i="30"/>
  <c r="H1887" i="30" s="1"/>
  <c r="C617" i="24" s="1"/>
  <c r="H1890" i="30"/>
  <c r="H1891" i="30"/>
  <c r="H1892" i="30"/>
  <c r="H1893" i="30"/>
  <c r="H1895" i="30"/>
  <c r="H1894" i="30" s="1"/>
  <c r="C619" i="24" s="1"/>
  <c r="H1897" i="30"/>
  <c r="H1896" i="30" s="1"/>
  <c r="C620" i="24" s="1"/>
  <c r="H1853" i="30"/>
  <c r="H1852" i="30" s="1"/>
  <c r="C602" i="24" s="1"/>
  <c r="A599" i="24"/>
  <c r="A598" i="24"/>
  <c r="A597" i="24"/>
  <c r="A596" i="24"/>
  <c r="A595" i="24"/>
  <c r="A594" i="24"/>
  <c r="A593" i="24"/>
  <c r="A592" i="24"/>
  <c r="A591" i="24"/>
  <c r="A590" i="24"/>
  <c r="A589" i="24"/>
  <c r="A588" i="24"/>
  <c r="A587" i="24"/>
  <c r="A586" i="24"/>
  <c r="A585" i="24"/>
  <c r="A584" i="24"/>
  <c r="A583" i="24"/>
  <c r="A582" i="24"/>
  <c r="A581" i="24"/>
  <c r="A580" i="24"/>
  <c r="A579" i="24"/>
  <c r="A578" i="24"/>
  <c r="A577" i="24"/>
  <c r="B599" i="24"/>
  <c r="B598" i="24"/>
  <c r="B597" i="24"/>
  <c r="B596" i="24"/>
  <c r="B595" i="24"/>
  <c r="B594" i="24"/>
  <c r="B593" i="24"/>
  <c r="B592" i="24"/>
  <c r="B591" i="24"/>
  <c r="B590" i="24"/>
  <c r="B589" i="24"/>
  <c r="B588" i="24"/>
  <c r="B587" i="24"/>
  <c r="B586" i="24"/>
  <c r="B585" i="24"/>
  <c r="B584" i="24"/>
  <c r="B583" i="24"/>
  <c r="B582" i="24"/>
  <c r="B581" i="24"/>
  <c r="B580" i="24"/>
  <c r="B579" i="24"/>
  <c r="B578" i="24"/>
  <c r="B577" i="24"/>
  <c r="H1813" i="30"/>
  <c r="H1815" i="30"/>
  <c r="H1816" i="30"/>
  <c r="H1819" i="30"/>
  <c r="H1820" i="30"/>
  <c r="H1822" i="30"/>
  <c r="H1821" i="30" s="1"/>
  <c r="C585" i="24" s="1"/>
  <c r="H1824" i="30"/>
  <c r="H1823" i="30" s="1"/>
  <c r="C586" i="24" s="1"/>
  <c r="H1826" i="30"/>
  <c r="H1827" i="30"/>
  <c r="H1829" i="30"/>
  <c r="H1830" i="30"/>
  <c r="H1831" i="30"/>
  <c r="H1834" i="30"/>
  <c r="H1836" i="30"/>
  <c r="H1839" i="30"/>
  <c r="H1842" i="30"/>
  <c r="H1841" i="30" s="1"/>
  <c r="C595" i="24" s="1"/>
  <c r="H1844" i="30"/>
  <c r="H1843" i="30" s="1"/>
  <c r="C596" i="24" s="1"/>
  <c r="H1847" i="30"/>
  <c r="H1846" i="30" s="1"/>
  <c r="H1849" i="30"/>
  <c r="H1848" i="30" s="1"/>
  <c r="C599" i="24" s="1"/>
  <c r="H1811" i="30"/>
  <c r="H1810" i="30" s="1"/>
  <c r="C580" i="24" s="1"/>
  <c r="H1884" i="30" l="1"/>
  <c r="C616" i="24" s="1"/>
  <c r="H1872" i="30"/>
  <c r="C610" i="24" s="1"/>
  <c r="H1861" i="30"/>
  <c r="C606" i="24" s="1"/>
  <c r="H1854" i="30"/>
  <c r="C603" i="24" s="1"/>
  <c r="H1880" i="30"/>
  <c r="C614" i="24" s="1"/>
  <c r="H1889" i="30"/>
  <c r="C618" i="24" s="1"/>
  <c r="H1867" i="30"/>
  <c r="C608" i="24" s="1"/>
  <c r="H1857" i="30"/>
  <c r="C604" i="24" s="1"/>
  <c r="H1835" i="30"/>
  <c r="C591" i="24" s="1"/>
  <c r="H1825" i="30"/>
  <c r="C587" i="24" s="1"/>
  <c r="H1818" i="30"/>
  <c r="C584" i="24" s="1"/>
  <c r="H1814" i="30"/>
  <c r="C582" i="24" s="1"/>
  <c r="H1845" i="30"/>
  <c r="C597" i="24" s="1"/>
  <c r="C598" i="24"/>
  <c r="H1838" i="30"/>
  <c r="H1833" i="30"/>
  <c r="H1828" i="30"/>
  <c r="C588" i="24" s="1"/>
  <c r="H1812" i="30"/>
  <c r="C581" i="24" s="1"/>
  <c r="H1840" i="30"/>
  <c r="C594" i="24" s="1"/>
  <c r="H1832" i="30" l="1"/>
  <c r="C589" i="24" s="1"/>
  <c r="H1883" i="30"/>
  <c r="C615" i="24" s="1"/>
  <c r="H1860" i="30"/>
  <c r="C605" i="24" s="1"/>
  <c r="H1851" i="30"/>
  <c r="H1877" i="30"/>
  <c r="C612" i="24" s="1"/>
  <c r="H1817" i="30"/>
  <c r="C583" i="24" s="1"/>
  <c r="C590" i="24"/>
  <c r="H1809" i="30"/>
  <c r="H1837" i="30"/>
  <c r="C592" i="24" s="1"/>
  <c r="C593" i="24"/>
  <c r="H1808" i="30" l="1"/>
  <c r="H1806" i="30" s="1"/>
  <c r="C601" i="24"/>
  <c r="H1850" i="30"/>
  <c r="C600" i="24" s="1"/>
  <c r="C579" i="24"/>
  <c r="A576" i="24"/>
  <c r="A575" i="24"/>
  <c r="A574" i="24"/>
  <c r="A573" i="24"/>
  <c r="A572" i="24"/>
  <c r="A571" i="24"/>
  <c r="A570" i="24"/>
  <c r="A569" i="24"/>
  <c r="A568" i="24"/>
  <c r="A567" i="24"/>
  <c r="A566" i="24"/>
  <c r="A565" i="24"/>
  <c r="A564" i="24"/>
  <c r="A563" i="24"/>
  <c r="A562" i="24"/>
  <c r="A561" i="24"/>
  <c r="A560" i="24"/>
  <c r="A559" i="24"/>
  <c r="A558" i="24"/>
  <c r="A557" i="24"/>
  <c r="B576" i="24"/>
  <c r="B575" i="24"/>
  <c r="B574" i="24"/>
  <c r="B573" i="24"/>
  <c r="B572" i="24"/>
  <c r="B571" i="24"/>
  <c r="B570" i="24"/>
  <c r="B569" i="24"/>
  <c r="B568" i="24"/>
  <c r="B567" i="24"/>
  <c r="B566" i="24"/>
  <c r="B565" i="24"/>
  <c r="B564" i="24"/>
  <c r="B563" i="24"/>
  <c r="B562" i="24"/>
  <c r="B561" i="24"/>
  <c r="B560" i="24"/>
  <c r="B559" i="24"/>
  <c r="B558" i="24"/>
  <c r="B557" i="24"/>
  <c r="H1773" i="30"/>
  <c r="H1762" i="30"/>
  <c r="H1764" i="30"/>
  <c r="H1765" i="30"/>
  <c r="H1766" i="30"/>
  <c r="H1768" i="30"/>
  <c r="H1770" i="30"/>
  <c r="H1769" i="30" s="1"/>
  <c r="C562" i="24" s="1"/>
  <c r="H1774" i="30"/>
  <c r="H1776" i="30"/>
  <c r="H1775" i="30" s="1"/>
  <c r="C565" i="24" s="1"/>
  <c r="H1778" i="30"/>
  <c r="H1779" i="30"/>
  <c r="H1781" i="30"/>
  <c r="H1782" i="30"/>
  <c r="H1785" i="30"/>
  <c r="H1786" i="30"/>
  <c r="H1789" i="30"/>
  <c r="H1790" i="30"/>
  <c r="H1792" i="30"/>
  <c r="H1793" i="30"/>
  <c r="H1795" i="30"/>
  <c r="H1796" i="30"/>
  <c r="H1797" i="30"/>
  <c r="H1798" i="30"/>
  <c r="H1800" i="30"/>
  <c r="H1801" i="30"/>
  <c r="H1803" i="30"/>
  <c r="H1802" i="30" s="1"/>
  <c r="C575" i="24" s="1"/>
  <c r="H1805" i="30"/>
  <c r="H1804" i="30" s="1"/>
  <c r="C576" i="24" s="1"/>
  <c r="H1761" i="30"/>
  <c r="A556" i="24"/>
  <c r="A555" i="24"/>
  <c r="A554" i="24"/>
  <c r="A553" i="24"/>
  <c r="A552" i="24"/>
  <c r="A551" i="24"/>
  <c r="A550" i="24"/>
  <c r="A549" i="24"/>
  <c r="A548" i="24"/>
  <c r="A547" i="24"/>
  <c r="A546" i="24"/>
  <c r="A545" i="24"/>
  <c r="A544" i="24"/>
  <c r="A543" i="24"/>
  <c r="A542" i="24"/>
  <c r="A541" i="24"/>
  <c r="A540" i="24"/>
  <c r="A539" i="24"/>
  <c r="A538" i="24"/>
  <c r="A537" i="24"/>
  <c r="B556" i="24"/>
  <c r="B555" i="24"/>
  <c r="B554" i="24"/>
  <c r="B553" i="24"/>
  <c r="B552" i="24"/>
  <c r="B551" i="24"/>
  <c r="B550" i="24"/>
  <c r="B549" i="24"/>
  <c r="B548" i="24"/>
  <c r="B547" i="24"/>
  <c r="B546" i="24"/>
  <c r="B545" i="24"/>
  <c r="B544" i="24"/>
  <c r="B543" i="24"/>
  <c r="B542" i="24"/>
  <c r="B541" i="24"/>
  <c r="B540" i="24"/>
  <c r="B539" i="24"/>
  <c r="B538" i="24"/>
  <c r="H1717" i="30"/>
  <c r="H1719" i="30"/>
  <c r="H1720" i="30"/>
  <c r="H1721" i="30"/>
  <c r="H1723" i="30"/>
  <c r="H1725" i="30"/>
  <c r="H1726" i="30"/>
  <c r="H1729" i="30"/>
  <c r="H1730" i="30"/>
  <c r="H1732" i="30"/>
  <c r="H1731" i="30" s="1"/>
  <c r="C546" i="24" s="1"/>
  <c r="H1734" i="30"/>
  <c r="H1735" i="30"/>
  <c r="H1737" i="30"/>
  <c r="H1738" i="30"/>
  <c r="H1741" i="30"/>
  <c r="H1742" i="30"/>
  <c r="H1743" i="30"/>
  <c r="H1746" i="30"/>
  <c r="H1747" i="30"/>
  <c r="H1749" i="30"/>
  <c r="H1748" i="30" s="1"/>
  <c r="C553" i="24" s="1"/>
  <c r="H1751" i="30"/>
  <c r="H1750" i="30" s="1"/>
  <c r="C554" i="24" s="1"/>
  <c r="H1753" i="30"/>
  <c r="H1754" i="30"/>
  <c r="H1755" i="30"/>
  <c r="H1757" i="30"/>
  <c r="H1756" i="30" s="1"/>
  <c r="C556" i="24" s="1"/>
  <c r="H1716" i="30"/>
  <c r="B537" i="24"/>
  <c r="H1760" i="30" l="1"/>
  <c r="H1715" i="30"/>
  <c r="C540" i="24" s="1"/>
  <c r="C577" i="24"/>
  <c r="C578" i="24"/>
  <c r="H1799" i="30"/>
  <c r="C574" i="24" s="1"/>
  <c r="H1794" i="30"/>
  <c r="C573" i="24" s="1"/>
  <c r="H1788" i="30"/>
  <c r="C571" i="24" s="1"/>
  <c r="H1780" i="30"/>
  <c r="C567" i="24" s="1"/>
  <c r="H1767" i="30"/>
  <c r="C561" i="24" s="1"/>
  <c r="H1791" i="30"/>
  <c r="C572" i="24" s="1"/>
  <c r="H1777" i="30"/>
  <c r="C566" i="24" s="1"/>
  <c r="H1763" i="30"/>
  <c r="C560" i="24" s="1"/>
  <c r="C559" i="24"/>
  <c r="H1784" i="30"/>
  <c r="H1772" i="30"/>
  <c r="C564" i="24" s="1"/>
  <c r="H1733" i="30"/>
  <c r="C547" i="24" s="1"/>
  <c r="H1724" i="30"/>
  <c r="C543" i="24" s="1"/>
  <c r="H1728" i="30"/>
  <c r="C545" i="24" s="1"/>
  <c r="H1722" i="30"/>
  <c r="C542" i="24" s="1"/>
  <c r="H1718" i="30"/>
  <c r="C541" i="24" s="1"/>
  <c r="H1736" i="30"/>
  <c r="C548" i="24" s="1"/>
  <c r="H1740" i="30"/>
  <c r="H1752" i="30"/>
  <c r="C555" i="24" s="1"/>
  <c r="H1745" i="30"/>
  <c r="C552" i="24" s="1"/>
  <c r="H1787" i="30" l="1"/>
  <c r="C570" i="24" s="1"/>
  <c r="H1771" i="30"/>
  <c r="C563" i="24" s="1"/>
  <c r="H1783" i="30"/>
  <c r="C568" i="24" s="1"/>
  <c r="C569" i="24"/>
  <c r="H1759" i="30"/>
  <c r="H1727" i="30"/>
  <c r="C544" i="24" s="1"/>
  <c r="H1744" i="30"/>
  <c r="C551" i="24" s="1"/>
  <c r="H1714" i="30"/>
  <c r="H1739" i="30"/>
  <c r="C549" i="24" s="1"/>
  <c r="C550" i="24"/>
  <c r="H1758" i="30" l="1"/>
  <c r="C557" i="24" s="1"/>
  <c r="C539" i="24"/>
  <c r="H1713" i="30"/>
  <c r="C558" i="24"/>
  <c r="C538" i="24" l="1"/>
  <c r="H1712" i="30"/>
  <c r="C537" i="24" s="1"/>
  <c r="A535" i="24"/>
  <c r="A534" i="24"/>
  <c r="A533" i="24"/>
  <c r="A532" i="24"/>
  <c r="A531" i="24"/>
  <c r="A530" i="24"/>
  <c r="A529" i="24"/>
  <c r="A528" i="24"/>
  <c r="A527" i="24"/>
  <c r="A526" i="24"/>
  <c r="A525" i="24"/>
  <c r="A524" i="24"/>
  <c r="A523" i="24"/>
  <c r="A522" i="24"/>
  <c r="A521" i="24"/>
  <c r="A520" i="24"/>
  <c r="A519" i="24"/>
  <c r="A518" i="24"/>
  <c r="A517" i="24"/>
  <c r="A516" i="24"/>
  <c r="A515" i="24"/>
  <c r="A514" i="24"/>
  <c r="A513" i="24"/>
  <c r="B535" i="24"/>
  <c r="B534" i="24"/>
  <c r="B533" i="24"/>
  <c r="B532" i="24"/>
  <c r="B531" i="24"/>
  <c r="B530" i="24"/>
  <c r="B529" i="24"/>
  <c r="B528" i="24"/>
  <c r="B527" i="24"/>
  <c r="B526" i="24"/>
  <c r="B525" i="24"/>
  <c r="B524" i="24"/>
  <c r="B523" i="24"/>
  <c r="B522" i="24"/>
  <c r="B521" i="24"/>
  <c r="B520" i="24"/>
  <c r="B519" i="24"/>
  <c r="B518" i="24"/>
  <c r="B517" i="24"/>
  <c r="B516" i="24"/>
  <c r="B515" i="24"/>
  <c r="B514" i="24"/>
  <c r="B513" i="24"/>
  <c r="H1675" i="30"/>
  <c r="H1642" i="30"/>
  <c r="H1644" i="30"/>
  <c r="H1645" i="30"/>
  <c r="H1646" i="30"/>
  <c r="H1647" i="30"/>
  <c r="H1648" i="30"/>
  <c r="H1650" i="30"/>
  <c r="H1651" i="30"/>
  <c r="H1652" i="30"/>
  <c r="H1654" i="30"/>
  <c r="H1655" i="30"/>
  <c r="H1656" i="30"/>
  <c r="H1657" i="30"/>
  <c r="H1658" i="30"/>
  <c r="H1659" i="30"/>
  <c r="H1660" i="30"/>
  <c r="H1663" i="30"/>
  <c r="H1664" i="30"/>
  <c r="H1666" i="30"/>
  <c r="H1667" i="30"/>
  <c r="H1669" i="30"/>
  <c r="H1670" i="30"/>
  <c r="H1672" i="30"/>
  <c r="H1673" i="30"/>
  <c r="H1676" i="30"/>
  <c r="H1679" i="30"/>
  <c r="H1680" i="30"/>
  <c r="H1683" i="30"/>
  <c r="H1684" i="30"/>
  <c r="H1685" i="30"/>
  <c r="H1686" i="30"/>
  <c r="H1687" i="30"/>
  <c r="H1689" i="30"/>
  <c r="H1690" i="30"/>
  <c r="H1692" i="30"/>
  <c r="H1693" i="30"/>
  <c r="H1694" i="30"/>
  <c r="H1695" i="30"/>
  <c r="H1696" i="30"/>
  <c r="H1697" i="30"/>
  <c r="H1699" i="30"/>
  <c r="H1700" i="30"/>
  <c r="H1701" i="30"/>
  <c r="H1703" i="30"/>
  <c r="H1702" i="30" s="1"/>
  <c r="C532" i="24" s="1"/>
  <c r="H1705" i="30"/>
  <c r="H1704" i="30" s="1"/>
  <c r="C533" i="24" s="1"/>
  <c r="H1707" i="30"/>
  <c r="H1708" i="30"/>
  <c r="H1710" i="30"/>
  <c r="H1709" i="30" s="1"/>
  <c r="C535" i="24" s="1"/>
  <c r="H1641" i="30"/>
  <c r="A512" i="24"/>
  <c r="A511" i="24"/>
  <c r="A510" i="24"/>
  <c r="A509" i="24"/>
  <c r="A508" i="24"/>
  <c r="A507" i="24"/>
  <c r="A506" i="24"/>
  <c r="A505" i="24"/>
  <c r="A504" i="24"/>
  <c r="A503" i="24"/>
  <c r="A502" i="24"/>
  <c r="A501" i="24"/>
  <c r="A500" i="24"/>
  <c r="A499" i="24"/>
  <c r="A498" i="24"/>
  <c r="A497" i="24"/>
  <c r="A496" i="24"/>
  <c r="A495" i="24"/>
  <c r="A494" i="24"/>
  <c r="A493" i="24"/>
  <c r="A492" i="24"/>
  <c r="A491" i="24"/>
  <c r="A490" i="24"/>
  <c r="A489" i="24"/>
  <c r="A488" i="24"/>
  <c r="A487" i="24"/>
  <c r="A486" i="24"/>
  <c r="A485" i="24"/>
  <c r="A484" i="24"/>
  <c r="A483" i="24"/>
  <c r="A482" i="24"/>
  <c r="A481" i="24"/>
  <c r="A480" i="24"/>
  <c r="A479" i="24"/>
  <c r="A478" i="24"/>
  <c r="A477" i="24"/>
  <c r="A476" i="24"/>
  <c r="A475" i="24"/>
  <c r="A474" i="24"/>
  <c r="A473" i="24"/>
  <c r="A472" i="24"/>
  <c r="A471" i="24"/>
  <c r="A470" i="24"/>
  <c r="A469" i="24"/>
  <c r="A467" i="24"/>
  <c r="A466" i="24"/>
  <c r="A465" i="24"/>
  <c r="A464" i="24"/>
  <c r="A463" i="24"/>
  <c r="A462" i="24"/>
  <c r="A461" i="24"/>
  <c r="A460" i="24"/>
  <c r="A459" i="24"/>
  <c r="A458" i="24"/>
  <c r="A457" i="24"/>
  <c r="A456" i="24"/>
  <c r="A455" i="24"/>
  <c r="A454" i="24"/>
  <c r="A453" i="24"/>
  <c r="A452" i="24"/>
  <c r="A451" i="24"/>
  <c r="A450" i="24"/>
  <c r="A449" i="24"/>
  <c r="A448" i="24"/>
  <c r="A447" i="24"/>
  <c r="A446" i="24"/>
  <c r="A445" i="24"/>
  <c r="A444" i="24"/>
  <c r="A443" i="24"/>
  <c r="A442" i="24"/>
  <c r="A441" i="24"/>
  <c r="A440" i="24"/>
  <c r="A439" i="24"/>
  <c r="A438" i="24"/>
  <c r="A437" i="24"/>
  <c r="A436" i="24"/>
  <c r="A435" i="24"/>
  <c r="A434" i="24"/>
  <c r="A433" i="24"/>
  <c r="A432" i="24"/>
  <c r="A431" i="24"/>
  <c r="A430" i="24"/>
  <c r="A429" i="24"/>
  <c r="A428" i="24"/>
  <c r="A427" i="24"/>
  <c r="A426" i="24"/>
  <c r="A425" i="24"/>
  <c r="A424" i="24"/>
  <c r="A423" i="24"/>
  <c r="A422" i="24"/>
  <c r="A421" i="24"/>
  <c r="A420" i="24"/>
  <c r="A419" i="24"/>
  <c r="A418" i="24"/>
  <c r="A417" i="24"/>
  <c r="A416" i="24"/>
  <c r="A415" i="24"/>
  <c r="A414" i="24"/>
  <c r="A413" i="24"/>
  <c r="A412" i="24"/>
  <c r="A411" i="24"/>
  <c r="A410" i="24"/>
  <c r="A409" i="24"/>
  <c r="A408" i="24"/>
  <c r="A407" i="24"/>
  <c r="A406" i="24"/>
  <c r="A405" i="24"/>
  <c r="A404" i="24"/>
  <c r="A403" i="24"/>
  <c r="A402" i="24"/>
  <c r="A401" i="24"/>
  <c r="A400" i="24"/>
  <c r="A399" i="24"/>
  <c r="A398" i="24"/>
  <c r="A397" i="24"/>
  <c r="A396" i="24"/>
  <c r="A395" i="24"/>
  <c r="A394" i="24"/>
  <c r="A393" i="24"/>
  <c r="A392" i="24"/>
  <c r="A391" i="24"/>
  <c r="A390" i="24"/>
  <c r="A389" i="24"/>
  <c r="A388" i="24"/>
  <c r="A387" i="24"/>
  <c r="A386" i="24"/>
  <c r="A385" i="24"/>
  <c r="A384" i="24"/>
  <c r="A383" i="24"/>
  <c r="A382" i="24"/>
  <c r="A381" i="24"/>
  <c r="A380" i="24"/>
  <c r="A379" i="24"/>
  <c r="A378" i="24"/>
  <c r="A377" i="24"/>
  <c r="A376" i="24"/>
  <c r="A375" i="24"/>
  <c r="A374" i="24"/>
  <c r="A373" i="24"/>
  <c r="A372" i="24"/>
  <c r="A371" i="24"/>
  <c r="A370" i="24"/>
  <c r="A369" i="24"/>
  <c r="A368" i="24"/>
  <c r="A367" i="24"/>
  <c r="A366" i="24"/>
  <c r="A365" i="24"/>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7" i="24"/>
  <c r="A16" i="24"/>
  <c r="A15" i="24"/>
  <c r="A14" i="24"/>
  <c r="A13" i="24"/>
  <c r="A12" i="24"/>
  <c r="A11" i="24"/>
  <c r="A10" i="24"/>
  <c r="A9" i="24"/>
  <c r="A8" i="24"/>
  <c r="A6" i="24"/>
  <c r="B512" i="24"/>
  <c r="B511" i="24"/>
  <c r="B510" i="24"/>
  <c r="B509" i="24"/>
  <c r="B508" i="24"/>
  <c r="B507" i="24"/>
  <c r="B506" i="24"/>
  <c r="B505" i="24"/>
  <c r="B504" i="24"/>
  <c r="B503" i="24"/>
  <c r="B502" i="24"/>
  <c r="B501" i="24"/>
  <c r="B500" i="24"/>
  <c r="B499" i="24"/>
  <c r="B498" i="24"/>
  <c r="B497" i="24"/>
  <c r="B496" i="24"/>
  <c r="B495" i="24"/>
  <c r="B494" i="24"/>
  <c r="B493" i="24"/>
  <c r="B492" i="24"/>
  <c r="B491" i="24"/>
  <c r="H1578" i="30"/>
  <c r="H1580" i="30"/>
  <c r="H1581" i="30"/>
  <c r="H1582" i="30"/>
  <c r="H1583" i="30"/>
  <c r="H1584" i="30"/>
  <c r="H1585" i="30"/>
  <c r="H1587" i="30"/>
  <c r="H1588" i="30"/>
  <c r="H1589" i="30"/>
  <c r="H1591" i="30"/>
  <c r="H1592" i="30"/>
  <c r="H1595" i="30"/>
  <c r="H1596" i="30"/>
  <c r="H1597" i="30"/>
  <c r="H1599" i="30"/>
  <c r="H1600" i="30"/>
  <c r="H1602" i="30"/>
  <c r="H1601" i="30" s="1"/>
  <c r="C500" i="24" s="1"/>
  <c r="H1604" i="30"/>
  <c r="H1605" i="30"/>
  <c r="H1607" i="30"/>
  <c r="H1608" i="30"/>
  <c r="H1611" i="30"/>
  <c r="H1610" i="30" s="1"/>
  <c r="C504" i="24" s="1"/>
  <c r="H1613" i="30"/>
  <c r="H1614" i="30"/>
  <c r="H1617" i="30"/>
  <c r="H1618" i="30"/>
  <c r="H1619" i="30"/>
  <c r="H1621" i="30"/>
  <c r="H1622" i="30"/>
  <c r="H1624" i="30"/>
  <c r="H1625" i="30"/>
  <c r="H1626" i="30"/>
  <c r="H1627" i="30"/>
  <c r="H1628" i="30"/>
  <c r="H1630" i="30"/>
  <c r="H1631" i="30"/>
  <c r="H1632" i="30"/>
  <c r="H1634" i="30"/>
  <c r="H1633" i="30" s="1"/>
  <c r="C511" i="24" s="1"/>
  <c r="H1636" i="30"/>
  <c r="H1637" i="30"/>
  <c r="H1577" i="30"/>
  <c r="B490" i="24"/>
  <c r="B489" i="24"/>
  <c r="B488" i="24"/>
  <c r="B487" i="24"/>
  <c r="B486" i="24"/>
  <c r="B485" i="24"/>
  <c r="B484" i="24"/>
  <c r="B483" i="24"/>
  <c r="B482" i="24"/>
  <c r="B481" i="24"/>
  <c r="B480" i="24"/>
  <c r="B479" i="24"/>
  <c r="B478" i="24"/>
  <c r="B477" i="24"/>
  <c r="B476" i="24"/>
  <c r="B475" i="24"/>
  <c r="B474" i="24"/>
  <c r="B473" i="24"/>
  <c r="B472" i="24"/>
  <c r="B471" i="24"/>
  <c r="B470" i="24"/>
  <c r="B469" i="24"/>
  <c r="H1517" i="30"/>
  <c r="H1519" i="30"/>
  <c r="H1520" i="30"/>
  <c r="H1521" i="30"/>
  <c r="H1522" i="30"/>
  <c r="H1523" i="30"/>
  <c r="H1525" i="30"/>
  <c r="H1526" i="30"/>
  <c r="H1527" i="30"/>
  <c r="H1529" i="30"/>
  <c r="H1530" i="30"/>
  <c r="H1531" i="30"/>
  <c r="H1532" i="30"/>
  <c r="H1533" i="30"/>
  <c r="H1536" i="30"/>
  <c r="H1537" i="30"/>
  <c r="H1539" i="30"/>
  <c r="H1538" i="30" s="1"/>
  <c r="C478" i="24" s="1"/>
  <c r="H1541" i="30"/>
  <c r="H1540" i="30" s="1"/>
  <c r="C479" i="24" s="1"/>
  <c r="H1543" i="30"/>
  <c r="H1544" i="30"/>
  <c r="H1546" i="30"/>
  <c r="H1547" i="30"/>
  <c r="H1550" i="30"/>
  <c r="H1551" i="30"/>
  <c r="H1554" i="30"/>
  <c r="H1555" i="30"/>
  <c r="H1557" i="30"/>
  <c r="H1558" i="30"/>
  <c r="H1560" i="30"/>
  <c r="H1561" i="30"/>
  <c r="H1562" i="30"/>
  <c r="H1563" i="30"/>
  <c r="H1564" i="30"/>
  <c r="H1566" i="30"/>
  <c r="H1567" i="30"/>
  <c r="H1568" i="30"/>
  <c r="H1570" i="30"/>
  <c r="H1569" i="30" s="1"/>
  <c r="C489" i="24" s="1"/>
  <c r="H1572" i="30"/>
  <c r="H1573" i="30"/>
  <c r="H1516" i="30"/>
  <c r="H1576" i="30" l="1"/>
  <c r="C493" i="24" s="1"/>
  <c r="H1688" i="30"/>
  <c r="C529" i="24" s="1"/>
  <c r="H1668" i="30"/>
  <c r="C522" i="24" s="1"/>
  <c r="H1662" i="30"/>
  <c r="C520" i="24" s="1"/>
  <c r="H1640" i="30"/>
  <c r="C515" i="24" s="1"/>
  <c r="H1706" i="30"/>
  <c r="C534" i="24" s="1"/>
  <c r="H1698" i="30"/>
  <c r="C531" i="24" s="1"/>
  <c r="H1678" i="30"/>
  <c r="H1677" i="30" s="1"/>
  <c r="C525" i="24" s="1"/>
  <c r="H1649" i="30"/>
  <c r="C517" i="24" s="1"/>
  <c r="H1674" i="30"/>
  <c r="C524" i="24" s="1"/>
  <c r="H1653" i="30"/>
  <c r="C518" i="24" s="1"/>
  <c r="H1682" i="30"/>
  <c r="H1643" i="30"/>
  <c r="C516" i="24" s="1"/>
  <c r="H1691" i="30"/>
  <c r="C530" i="24" s="1"/>
  <c r="H1671" i="30"/>
  <c r="C523" i="24" s="1"/>
  <c r="H1665" i="30"/>
  <c r="C521" i="24" s="1"/>
  <c r="H1635" i="30"/>
  <c r="C512" i="24" s="1"/>
  <c r="H1603" i="30"/>
  <c r="C501" i="24" s="1"/>
  <c r="H1590" i="30"/>
  <c r="C496" i="24" s="1"/>
  <c r="H1620" i="30"/>
  <c r="C508" i="24" s="1"/>
  <c r="H1606" i="30"/>
  <c r="C502" i="24" s="1"/>
  <c r="H1594" i="30"/>
  <c r="C498" i="24" s="1"/>
  <c r="H1586" i="30"/>
  <c r="C495" i="24" s="1"/>
  <c r="H1598" i="30"/>
  <c r="C499" i="24" s="1"/>
  <c r="H1616" i="30"/>
  <c r="C507" i="24" s="1"/>
  <c r="H1623" i="30"/>
  <c r="C509" i="24" s="1"/>
  <c r="H1579" i="30"/>
  <c r="C494" i="24" s="1"/>
  <c r="H1629" i="30"/>
  <c r="C510" i="24" s="1"/>
  <c r="H1612" i="30"/>
  <c r="H1515" i="30"/>
  <c r="C472" i="24" s="1"/>
  <c r="H1556" i="30"/>
  <c r="C486" i="24" s="1"/>
  <c r="H1549" i="30"/>
  <c r="C483" i="24" s="1"/>
  <c r="H1542" i="30"/>
  <c r="C480" i="24" s="1"/>
  <c r="H1535" i="30"/>
  <c r="C477" i="24" s="1"/>
  <c r="H1571" i="30"/>
  <c r="C490" i="24" s="1"/>
  <c r="H1565" i="30"/>
  <c r="C488" i="24" s="1"/>
  <c r="H1559" i="30"/>
  <c r="C487" i="24" s="1"/>
  <c r="H1545" i="30"/>
  <c r="C481" i="24" s="1"/>
  <c r="H1528" i="30"/>
  <c r="C475" i="24" s="1"/>
  <c r="H1553" i="30"/>
  <c r="C485" i="24" s="1"/>
  <c r="H1524" i="30"/>
  <c r="C474" i="24" s="1"/>
  <c r="H1518" i="30"/>
  <c r="C473" i="24" s="1"/>
  <c r="B467" i="24"/>
  <c r="B466" i="24"/>
  <c r="B465" i="24"/>
  <c r="B464" i="24"/>
  <c r="B463" i="24"/>
  <c r="B462" i="24"/>
  <c r="B461" i="24"/>
  <c r="B460" i="24"/>
  <c r="B459" i="24"/>
  <c r="B458" i="24"/>
  <c r="B457" i="24"/>
  <c r="B456" i="24"/>
  <c r="B455" i="24"/>
  <c r="B454" i="24"/>
  <c r="B453" i="24"/>
  <c r="B452" i="24"/>
  <c r="B451" i="24"/>
  <c r="B450" i="24"/>
  <c r="B449" i="24"/>
  <c r="B448" i="24"/>
  <c r="B447" i="24"/>
  <c r="B446" i="24"/>
  <c r="B445" i="24"/>
  <c r="B444" i="24"/>
  <c r="B443" i="24"/>
  <c r="H1443" i="30"/>
  <c r="H1445" i="30"/>
  <c r="H1446" i="30"/>
  <c r="H1447" i="30"/>
  <c r="H1448" i="30"/>
  <c r="H1450" i="30"/>
  <c r="H1451" i="30"/>
  <c r="H1452" i="30"/>
  <c r="H1453" i="30"/>
  <c r="H1456" i="30"/>
  <c r="H1457" i="30"/>
  <c r="H1459" i="30"/>
  <c r="H1460" i="30"/>
  <c r="H1462" i="30"/>
  <c r="H1461" i="30" s="1"/>
  <c r="C451" i="24" s="1"/>
  <c r="H1464" i="30"/>
  <c r="H1465" i="30"/>
  <c r="H1466" i="30"/>
  <c r="H1468" i="30"/>
  <c r="H1469" i="30"/>
  <c r="H1471" i="30"/>
  <c r="H1472" i="30"/>
  <c r="H1474" i="30"/>
  <c r="H1475" i="30"/>
  <c r="H1478" i="30"/>
  <c r="H1477" i="30" s="1"/>
  <c r="H1476" i="30" s="1"/>
  <c r="C456" i="24" s="1"/>
  <c r="H1481" i="30"/>
  <c r="H1482" i="30"/>
  <c r="H1484" i="30"/>
  <c r="H1485" i="30"/>
  <c r="H1487" i="30"/>
  <c r="H1488" i="30"/>
  <c r="H1489" i="30"/>
  <c r="H1490" i="30"/>
  <c r="H1491" i="30"/>
  <c r="H1492" i="30"/>
  <c r="H1493" i="30"/>
  <c r="H1495" i="30"/>
  <c r="H1494" i="30" s="1"/>
  <c r="C462" i="24" s="1"/>
  <c r="H1497" i="30"/>
  <c r="H1496" i="30" s="1"/>
  <c r="C463" i="24" s="1"/>
  <c r="H1499" i="30"/>
  <c r="H1500" i="30"/>
  <c r="H1502" i="30"/>
  <c r="H1503" i="30"/>
  <c r="H1504" i="30"/>
  <c r="H1505" i="30"/>
  <c r="H1506" i="30"/>
  <c r="H1507" i="30"/>
  <c r="H1510" i="30"/>
  <c r="H1509" i="30" s="1"/>
  <c r="H1442" i="30"/>
  <c r="B442" i="24"/>
  <c r="B441" i="24"/>
  <c r="B440" i="24"/>
  <c r="B439" i="24"/>
  <c r="B438" i="24"/>
  <c r="B437" i="24"/>
  <c r="B436" i="24"/>
  <c r="B435" i="24"/>
  <c r="B434" i="24"/>
  <c r="B433" i="24"/>
  <c r="B432" i="24"/>
  <c r="B431" i="24"/>
  <c r="B430" i="24"/>
  <c r="B429" i="24"/>
  <c r="B428" i="24"/>
  <c r="H1407" i="30"/>
  <c r="H1409" i="30"/>
  <c r="H1410" i="30"/>
  <c r="H1411" i="30"/>
  <c r="H1413" i="30"/>
  <c r="H1414" i="30"/>
  <c r="H1415" i="30"/>
  <c r="H1416" i="30"/>
  <c r="H1419" i="30"/>
  <c r="H1420" i="30"/>
  <c r="H1422" i="30"/>
  <c r="H1421" i="30" s="1"/>
  <c r="C435" i="24" s="1"/>
  <c r="H1424" i="30"/>
  <c r="H1423" i="30" s="1"/>
  <c r="C436" i="24" s="1"/>
  <c r="H1426" i="30"/>
  <c r="H1427" i="30"/>
  <c r="H1429" i="30"/>
  <c r="H1430" i="30"/>
  <c r="H1433" i="30"/>
  <c r="H1434" i="30"/>
  <c r="H1437" i="30"/>
  <c r="H1438" i="30"/>
  <c r="H1406" i="30"/>
  <c r="B427" i="24"/>
  <c r="B426" i="24"/>
  <c r="B425" i="24"/>
  <c r="B424" i="24"/>
  <c r="B423" i="24"/>
  <c r="B422" i="24"/>
  <c r="B421" i="24"/>
  <c r="B420" i="24"/>
  <c r="B419" i="24"/>
  <c r="B418" i="24"/>
  <c r="B417" i="24"/>
  <c r="B416" i="24"/>
  <c r="B415" i="24"/>
  <c r="B414" i="24"/>
  <c r="B413" i="24"/>
  <c r="B412" i="24"/>
  <c r="B411" i="24"/>
  <c r="B410" i="24"/>
  <c r="B409" i="24"/>
  <c r="B408" i="24"/>
  <c r="B407" i="24"/>
  <c r="B406" i="24"/>
  <c r="B405" i="24"/>
  <c r="B404" i="24"/>
  <c r="B403" i="24"/>
  <c r="H1335" i="30"/>
  <c r="H1337" i="30"/>
  <c r="H1338" i="30"/>
  <c r="H1339" i="30"/>
  <c r="H1340" i="30"/>
  <c r="H1342" i="30"/>
  <c r="H1343" i="30"/>
  <c r="H1344" i="30"/>
  <c r="H1345" i="30"/>
  <c r="H1348" i="30"/>
  <c r="H1349" i="30"/>
  <c r="H1351" i="30"/>
  <c r="H1352" i="30"/>
  <c r="H1354" i="30"/>
  <c r="H1353" i="30" s="1"/>
  <c r="C411" i="24" s="1"/>
  <c r="H1356" i="30"/>
  <c r="H1357" i="30"/>
  <c r="H1358" i="30"/>
  <c r="H1360" i="30"/>
  <c r="H1361" i="30"/>
  <c r="H1363" i="30"/>
  <c r="H1364" i="30"/>
  <c r="H1366" i="30"/>
  <c r="H1367" i="30"/>
  <c r="H1370" i="30"/>
  <c r="H1369" i="30" s="1"/>
  <c r="H1368" i="30" s="1"/>
  <c r="C416" i="24" s="1"/>
  <c r="H1373" i="30"/>
  <c r="H1374" i="30"/>
  <c r="H1376" i="30"/>
  <c r="H1377" i="30"/>
  <c r="H1379" i="30"/>
  <c r="H1380" i="30"/>
  <c r="H1381" i="30"/>
  <c r="H1382" i="30"/>
  <c r="H1383" i="30"/>
  <c r="H1384" i="30"/>
  <c r="H1385" i="30"/>
  <c r="H1387" i="30"/>
  <c r="H1386" i="30" s="1"/>
  <c r="C422" i="24" s="1"/>
  <c r="H1389" i="30"/>
  <c r="H1388" i="30" s="1"/>
  <c r="C423" i="24" s="1"/>
  <c r="H1391" i="30"/>
  <c r="H1392" i="30"/>
  <c r="H1394" i="30"/>
  <c r="H1395" i="30"/>
  <c r="H1396" i="30"/>
  <c r="H1397" i="30"/>
  <c r="H1398" i="30"/>
  <c r="H1399" i="30"/>
  <c r="H1402" i="30"/>
  <c r="H1401" i="30" s="1"/>
  <c r="H1334" i="30"/>
  <c r="C467" i="24" l="1"/>
  <c r="H1508" i="30"/>
  <c r="C427" i="24"/>
  <c r="H1400" i="30"/>
  <c r="H1405" i="30"/>
  <c r="C430" i="24" s="1"/>
  <c r="H1548" i="30"/>
  <c r="C482" i="24" s="1"/>
  <c r="C526" i="24"/>
  <c r="C528" i="24"/>
  <c r="H1681" i="30"/>
  <c r="C527" i="24" s="1"/>
  <c r="H1661" i="30"/>
  <c r="C519" i="24" s="1"/>
  <c r="H1639" i="30"/>
  <c r="H1593" i="30"/>
  <c r="C497" i="24" s="1"/>
  <c r="H1575" i="30"/>
  <c r="H1615" i="30"/>
  <c r="C506" i="24" s="1"/>
  <c r="H1609" i="30"/>
  <c r="C503" i="24" s="1"/>
  <c r="C505" i="24"/>
  <c r="H1534" i="30"/>
  <c r="C476" i="24" s="1"/>
  <c r="H1552" i="30"/>
  <c r="C484" i="24" s="1"/>
  <c r="H1470" i="30"/>
  <c r="C454" i="24" s="1"/>
  <c r="H1514" i="30"/>
  <c r="H1486" i="30"/>
  <c r="C461" i="24" s="1"/>
  <c r="H1480" i="30"/>
  <c r="C459" i="24" s="1"/>
  <c r="H1458" i="30"/>
  <c r="C450" i="24" s="1"/>
  <c r="H1467" i="30"/>
  <c r="C453" i="24" s="1"/>
  <c r="H1455" i="30"/>
  <c r="C449" i="24" s="1"/>
  <c r="H1449" i="30"/>
  <c r="C447" i="24" s="1"/>
  <c r="H1498" i="30"/>
  <c r="C464" i="24" s="1"/>
  <c r="H1473" i="30"/>
  <c r="C455" i="24" s="1"/>
  <c r="C457" i="24"/>
  <c r="H1501" i="30"/>
  <c r="C465" i="24" s="1"/>
  <c r="H1444" i="30"/>
  <c r="C446" i="24" s="1"/>
  <c r="H1483" i="30"/>
  <c r="C460" i="24" s="1"/>
  <c r="H1463" i="30"/>
  <c r="C452" i="24" s="1"/>
  <c r="H1441" i="30"/>
  <c r="C445" i="24" s="1"/>
  <c r="H1432" i="30"/>
  <c r="H1431" i="30" s="1"/>
  <c r="C439" i="24" s="1"/>
  <c r="H1418" i="30"/>
  <c r="C434" i="24" s="1"/>
  <c r="H1425" i="30"/>
  <c r="C437" i="24" s="1"/>
  <c r="H1436" i="30"/>
  <c r="H1428" i="30"/>
  <c r="C438" i="24" s="1"/>
  <c r="H1412" i="30"/>
  <c r="C432" i="24" s="1"/>
  <c r="H1408" i="30"/>
  <c r="C431" i="24" s="1"/>
  <c r="H1359" i="30"/>
  <c r="C413" i="24" s="1"/>
  <c r="H1347" i="30"/>
  <c r="C409" i="24" s="1"/>
  <c r="H1362" i="30"/>
  <c r="C414" i="24" s="1"/>
  <c r="H1350" i="30"/>
  <c r="C410" i="24" s="1"/>
  <c r="H1372" i="30"/>
  <c r="C419" i="24" s="1"/>
  <c r="C417" i="24"/>
  <c r="H1333" i="30"/>
  <c r="H1355" i="30"/>
  <c r="C412" i="24" s="1"/>
  <c r="H1341" i="30"/>
  <c r="C407" i="24" s="1"/>
  <c r="H1336" i="30"/>
  <c r="C406" i="24" s="1"/>
  <c r="H1393" i="30"/>
  <c r="C425" i="24" s="1"/>
  <c r="H1378" i="30"/>
  <c r="C421" i="24" s="1"/>
  <c r="H1375" i="30"/>
  <c r="C420" i="24" s="1"/>
  <c r="H1390" i="30"/>
  <c r="C424" i="24" s="1"/>
  <c r="H1365" i="30"/>
  <c r="C415" i="24" s="1"/>
  <c r="H1638" i="30" l="1"/>
  <c r="C513" i="24" s="1"/>
  <c r="C492" i="24"/>
  <c r="H1574" i="30"/>
  <c r="C491" i="24" s="1"/>
  <c r="H1513" i="30"/>
  <c r="C514" i="24"/>
  <c r="C471" i="24"/>
  <c r="H1454" i="30"/>
  <c r="C448" i="24" s="1"/>
  <c r="H1479" i="30"/>
  <c r="C458" i="24" s="1"/>
  <c r="C466" i="24"/>
  <c r="H1440" i="30"/>
  <c r="C444" i="24" s="1"/>
  <c r="C440" i="24"/>
  <c r="H1404" i="30"/>
  <c r="H1417" i="30"/>
  <c r="C433" i="24" s="1"/>
  <c r="H1435" i="30"/>
  <c r="C441" i="24" s="1"/>
  <c r="C442" i="24"/>
  <c r="C426" i="24"/>
  <c r="H1371" i="30"/>
  <c r="C418" i="24" s="1"/>
  <c r="H1346" i="30"/>
  <c r="C408" i="24" s="1"/>
  <c r="H1332" i="30"/>
  <c r="C404" i="24" s="1"/>
  <c r="C405" i="24"/>
  <c r="C429" i="24" l="1"/>
  <c r="H1403" i="30"/>
  <c r="C428" i="24" s="1"/>
  <c r="C470" i="24"/>
  <c r="H1512" i="30"/>
  <c r="C469" i="24" s="1"/>
  <c r="H1439" i="30"/>
  <c r="C443" i="24" s="1"/>
  <c r="H1331" i="30"/>
  <c r="C403" i="24" s="1"/>
  <c r="B402" i="24" l="1"/>
  <c r="B401" i="24"/>
  <c r="B400" i="24"/>
  <c r="B399" i="24"/>
  <c r="B398" i="24"/>
  <c r="B397" i="24"/>
  <c r="B396" i="24"/>
  <c r="B395" i="24"/>
  <c r="B394" i="24"/>
  <c r="B393" i="24"/>
  <c r="B392" i="24"/>
  <c r="B391" i="24"/>
  <c r="B390" i="24"/>
  <c r="B389" i="24"/>
  <c r="B388" i="24"/>
  <c r="B387" i="24"/>
  <c r="B386" i="24"/>
  <c r="B385" i="24"/>
  <c r="B384" i="24"/>
  <c r="B383" i="24"/>
  <c r="B382" i="24"/>
  <c r="B381" i="24"/>
  <c r="B380" i="24"/>
  <c r="B379" i="24"/>
  <c r="B378" i="24"/>
  <c r="H1260" i="30"/>
  <c r="H1262" i="30"/>
  <c r="H1263" i="30"/>
  <c r="H1264" i="30"/>
  <c r="H1265" i="30"/>
  <c r="H1267" i="30"/>
  <c r="H1268" i="30"/>
  <c r="H1269" i="30"/>
  <c r="H1271" i="30"/>
  <c r="H1272" i="30"/>
  <c r="H1273" i="30"/>
  <c r="H1274" i="30"/>
  <c r="H1277" i="30"/>
  <c r="H1278" i="30"/>
  <c r="H1280" i="30"/>
  <c r="H1279" i="30" s="1"/>
  <c r="C386" i="24" s="1"/>
  <c r="H1282" i="30"/>
  <c r="H1283" i="30"/>
  <c r="H1285" i="30"/>
  <c r="H1284" i="30" s="1"/>
  <c r="C388" i="24" s="1"/>
  <c r="H1287" i="30"/>
  <c r="H1288" i="30"/>
  <c r="H1290" i="30"/>
  <c r="H1291" i="30"/>
  <c r="H1294" i="30"/>
  <c r="H1295" i="30"/>
  <c r="H1296" i="30"/>
  <c r="H1298" i="30"/>
  <c r="H1299" i="30"/>
  <c r="H1301" i="30"/>
  <c r="H1300" i="30" s="1"/>
  <c r="C394" i="24" s="1"/>
  <c r="H1304" i="30"/>
  <c r="H1305" i="30"/>
  <c r="H1306" i="30"/>
  <c r="H1308" i="30"/>
  <c r="H1309" i="30"/>
  <c r="H1311" i="30"/>
  <c r="H1312" i="30"/>
  <c r="H1313" i="30"/>
  <c r="H1314" i="30"/>
  <c r="H1315" i="30"/>
  <c r="H1317" i="30"/>
  <c r="H1318" i="30"/>
  <c r="H1319" i="30"/>
  <c r="H1321" i="30"/>
  <c r="H1322" i="30"/>
  <c r="H1323" i="30"/>
  <c r="H1324" i="30"/>
  <c r="H1325" i="30"/>
  <c r="H1327" i="30"/>
  <c r="H1328" i="30"/>
  <c r="H1330" i="30"/>
  <c r="H1329" i="30" s="1"/>
  <c r="C402" i="24" s="1"/>
  <c r="H1259" i="30"/>
  <c r="B377" i="24"/>
  <c r="B376" i="24"/>
  <c r="B375" i="24"/>
  <c r="B374" i="24"/>
  <c r="B373" i="24"/>
  <c r="B372" i="24"/>
  <c r="B371" i="24"/>
  <c r="B370" i="24"/>
  <c r="B369" i="24"/>
  <c r="B368" i="24"/>
  <c r="B367" i="24"/>
  <c r="B366" i="24"/>
  <c r="B365" i="24"/>
  <c r="B364" i="24"/>
  <c r="B363" i="24"/>
  <c r="B362" i="24"/>
  <c r="B361" i="24"/>
  <c r="B360" i="24"/>
  <c r="B359" i="24"/>
  <c r="B358" i="24"/>
  <c r="B357" i="24"/>
  <c r="B356" i="24"/>
  <c r="B355" i="24"/>
  <c r="B354" i="24"/>
  <c r="B353" i="24"/>
  <c r="H1188" i="30"/>
  <c r="H1190" i="30"/>
  <c r="H1191" i="30"/>
  <c r="H1192" i="30"/>
  <c r="H1193" i="30"/>
  <c r="H1195" i="30"/>
  <c r="H1196" i="30"/>
  <c r="H1197" i="30"/>
  <c r="H1198" i="30"/>
  <c r="H1201" i="30"/>
  <c r="H1202" i="30"/>
  <c r="H1204" i="30"/>
  <c r="H1205" i="30"/>
  <c r="H1207" i="30"/>
  <c r="H1206" i="30" s="1"/>
  <c r="C361" i="24" s="1"/>
  <c r="H1209" i="30"/>
  <c r="H1210" i="30"/>
  <c r="H1211" i="30"/>
  <c r="H1213" i="30"/>
  <c r="H1214" i="30"/>
  <c r="H1216" i="30"/>
  <c r="H1217" i="30"/>
  <c r="H1219" i="30"/>
  <c r="H1220" i="30"/>
  <c r="H1223" i="30"/>
  <c r="H1222" i="30" s="1"/>
  <c r="H1221" i="30" s="1"/>
  <c r="C366" i="24" s="1"/>
  <c r="H1226" i="30"/>
  <c r="H1227" i="30"/>
  <c r="H1229" i="30"/>
  <c r="H1230" i="30"/>
  <c r="H1232" i="30"/>
  <c r="H1233" i="30"/>
  <c r="H1234" i="30"/>
  <c r="H1235" i="30"/>
  <c r="H1236" i="30"/>
  <c r="H1237" i="30"/>
  <c r="H1238" i="30"/>
  <c r="H1240" i="30"/>
  <c r="H1239" i="30" s="1"/>
  <c r="C372" i="24" s="1"/>
  <c r="H1242" i="30"/>
  <c r="H1241" i="30" s="1"/>
  <c r="C373" i="24" s="1"/>
  <c r="H1244" i="30"/>
  <c r="H1245" i="30"/>
  <c r="H1247" i="30"/>
  <c r="H1248" i="30"/>
  <c r="H1249" i="30"/>
  <c r="H1250" i="30"/>
  <c r="H1251" i="30"/>
  <c r="H1252" i="30"/>
  <c r="H1255" i="30"/>
  <c r="H1254" i="30" s="1"/>
  <c r="H1187" i="30"/>
  <c r="B352" i="24"/>
  <c r="B351" i="24"/>
  <c r="B350" i="24"/>
  <c r="B349" i="24"/>
  <c r="B348" i="24"/>
  <c r="B347" i="24"/>
  <c r="B346" i="24"/>
  <c r="B345" i="24"/>
  <c r="B344" i="24"/>
  <c r="B343" i="24"/>
  <c r="B342" i="24"/>
  <c r="B341" i="24"/>
  <c r="B340" i="24"/>
  <c r="B339" i="24"/>
  <c r="B338" i="24"/>
  <c r="B337" i="24"/>
  <c r="B336" i="24"/>
  <c r="B335" i="24"/>
  <c r="B334" i="24"/>
  <c r="B333" i="24"/>
  <c r="B332" i="24"/>
  <c r="H1122" i="30"/>
  <c r="H1124" i="30"/>
  <c r="H1125" i="30"/>
  <c r="H1126" i="30"/>
  <c r="H1128" i="30"/>
  <c r="H1129" i="30"/>
  <c r="H1130" i="30"/>
  <c r="H1132" i="30"/>
  <c r="H1133" i="30"/>
  <c r="H1134" i="30"/>
  <c r="H1135" i="30"/>
  <c r="H1138" i="30"/>
  <c r="H1139" i="30"/>
  <c r="H1141" i="30"/>
  <c r="H1140" i="30" s="1"/>
  <c r="C340" i="24" s="1"/>
  <c r="H1143" i="30"/>
  <c r="H1142" i="30" s="1"/>
  <c r="C341" i="24" s="1"/>
  <c r="H1145" i="30"/>
  <c r="H1144" i="30" s="1"/>
  <c r="C342" i="24" s="1"/>
  <c r="H1147" i="30"/>
  <c r="H1148" i="30"/>
  <c r="H1150" i="30"/>
  <c r="H1151" i="30"/>
  <c r="H1154" i="30"/>
  <c r="H1155" i="30"/>
  <c r="H1156" i="30"/>
  <c r="H1158" i="30"/>
  <c r="H1159" i="30"/>
  <c r="H1161" i="30"/>
  <c r="H1162" i="30"/>
  <c r="H1163" i="30"/>
  <c r="H1164" i="30"/>
  <c r="H1165" i="30"/>
  <c r="H1167" i="30"/>
  <c r="H1168" i="30"/>
  <c r="H1169" i="30"/>
  <c r="H1171" i="30"/>
  <c r="H1172" i="30"/>
  <c r="H1173" i="30"/>
  <c r="H1174" i="30"/>
  <c r="H1176" i="30"/>
  <c r="H1177" i="30"/>
  <c r="H1179" i="30"/>
  <c r="H1180" i="30"/>
  <c r="H1181" i="30"/>
  <c r="H1182" i="30"/>
  <c r="H1183" i="30"/>
  <c r="H1121" i="30"/>
  <c r="B331" i="24"/>
  <c r="B330" i="24"/>
  <c r="B329" i="24"/>
  <c r="B328" i="24"/>
  <c r="B327" i="24"/>
  <c r="B326" i="24"/>
  <c r="B325" i="24"/>
  <c r="B324" i="24"/>
  <c r="B323" i="24"/>
  <c r="B322" i="24"/>
  <c r="B321" i="24"/>
  <c r="B320" i="24"/>
  <c r="B319" i="24"/>
  <c r="B318" i="24"/>
  <c r="B317" i="24"/>
  <c r="B316" i="24"/>
  <c r="B315" i="24"/>
  <c r="B314" i="24"/>
  <c r="B313" i="24"/>
  <c r="B312" i="24"/>
  <c r="H1067" i="30"/>
  <c r="H1069" i="30"/>
  <c r="H1070" i="30"/>
  <c r="H1071" i="30"/>
  <c r="H1073" i="30"/>
  <c r="H1074" i="30"/>
  <c r="H1075" i="30"/>
  <c r="H1077" i="30"/>
  <c r="H1078" i="30"/>
  <c r="H1079" i="30"/>
  <c r="H1080" i="30"/>
  <c r="H1083" i="30"/>
  <c r="H1084" i="30"/>
  <c r="H1085" i="30"/>
  <c r="H1087" i="30"/>
  <c r="H1086" i="30" s="1"/>
  <c r="C320" i="24" s="1"/>
  <c r="H1089" i="30"/>
  <c r="H1088" i="30" s="1"/>
  <c r="C321" i="24" s="1"/>
  <c r="H1091" i="30"/>
  <c r="H1090" i="30" s="1"/>
  <c r="C322" i="24" s="1"/>
  <c r="H1093" i="30"/>
  <c r="H1094" i="30"/>
  <c r="H1096" i="30"/>
  <c r="H1097" i="30"/>
  <c r="H1100" i="30"/>
  <c r="H1099" i="30" s="1"/>
  <c r="C326" i="24" s="1"/>
  <c r="H1102" i="30"/>
  <c r="H1103" i="30"/>
  <c r="H1105" i="30"/>
  <c r="H1106" i="30"/>
  <c r="H1107" i="30"/>
  <c r="H1108" i="30"/>
  <c r="H1110" i="30"/>
  <c r="H1109" i="30" s="1"/>
  <c r="C329" i="24" s="1"/>
  <c r="H1112" i="30"/>
  <c r="H1113" i="30"/>
  <c r="H1114" i="30"/>
  <c r="H1116" i="30"/>
  <c r="H1117" i="30"/>
  <c r="H1066" i="30"/>
  <c r="B311" i="24"/>
  <c r="B310" i="24"/>
  <c r="B309" i="24"/>
  <c r="B308" i="24"/>
  <c r="B307" i="24"/>
  <c r="B306" i="24"/>
  <c r="B305" i="24"/>
  <c r="B304" i="24"/>
  <c r="B303" i="24"/>
  <c r="B302" i="24"/>
  <c r="B301" i="24"/>
  <c r="B300" i="24"/>
  <c r="B299" i="24"/>
  <c r="B298" i="24"/>
  <c r="B297" i="24"/>
  <c r="B296" i="24"/>
  <c r="B295" i="24"/>
  <c r="B294" i="24"/>
  <c r="B293" i="24"/>
  <c r="B292" i="24"/>
  <c r="B291" i="24"/>
  <c r="B290" i="24"/>
  <c r="B289" i="24"/>
  <c r="B288" i="24"/>
  <c r="B287" i="24"/>
  <c r="B286" i="24"/>
  <c r="B285" i="24"/>
  <c r="H987" i="30"/>
  <c r="H989" i="30"/>
  <c r="H990" i="30"/>
  <c r="H991" i="30"/>
  <c r="H992" i="30"/>
  <c r="H993" i="30"/>
  <c r="H995" i="30"/>
  <c r="H996" i="30"/>
  <c r="H997" i="30"/>
  <c r="H998" i="30"/>
  <c r="H1001" i="30"/>
  <c r="H1002" i="30"/>
  <c r="H1004" i="30"/>
  <c r="H1005" i="30"/>
  <c r="H1007" i="30"/>
  <c r="H1006" i="30" s="1"/>
  <c r="C293" i="24" s="1"/>
  <c r="H1009" i="30"/>
  <c r="H1010" i="30"/>
  <c r="H1011" i="30"/>
  <c r="H1012" i="30"/>
  <c r="H1014" i="30"/>
  <c r="H1015" i="30"/>
  <c r="H1017" i="30"/>
  <c r="H1018" i="30"/>
  <c r="H1020" i="30"/>
  <c r="H1021" i="30"/>
  <c r="H1024" i="30"/>
  <c r="H1025" i="30"/>
  <c r="H1028" i="30"/>
  <c r="H1027" i="30" s="1"/>
  <c r="H1026" i="30" s="1"/>
  <c r="C300" i="24" s="1"/>
  <c r="H1031" i="30"/>
  <c r="H1032" i="30"/>
  <c r="H1034" i="30"/>
  <c r="H1035" i="30"/>
  <c r="H1036" i="30"/>
  <c r="H1038" i="30"/>
  <c r="H1039" i="30"/>
  <c r="H1040" i="30"/>
  <c r="H1041" i="30"/>
  <c r="H1042" i="30"/>
  <c r="H1043" i="30"/>
  <c r="H1044" i="30"/>
  <c r="H1045" i="30"/>
  <c r="H1047" i="30"/>
  <c r="H1046" i="30" s="1"/>
  <c r="C306" i="24" s="1"/>
  <c r="H1049" i="30"/>
  <c r="H1048" i="30" s="1"/>
  <c r="C307" i="24" s="1"/>
  <c r="H1051" i="30"/>
  <c r="H1052" i="30"/>
  <c r="H1054" i="30"/>
  <c r="H1055" i="30"/>
  <c r="H1056" i="30"/>
  <c r="H1057" i="30"/>
  <c r="H1058" i="30"/>
  <c r="H1059" i="30"/>
  <c r="H1062" i="30"/>
  <c r="H1061" i="30" s="1"/>
  <c r="H986" i="30"/>
  <c r="B284" i="24"/>
  <c r="B283" i="24"/>
  <c r="B282" i="24"/>
  <c r="B281" i="24"/>
  <c r="B280" i="24"/>
  <c r="B279" i="24"/>
  <c r="B278" i="24"/>
  <c r="B277" i="24"/>
  <c r="B276" i="24"/>
  <c r="B275" i="24"/>
  <c r="B274" i="24"/>
  <c r="B273" i="24"/>
  <c r="B272" i="24"/>
  <c r="B271" i="24"/>
  <c r="B270" i="24"/>
  <c r="B269" i="24"/>
  <c r="B268" i="24"/>
  <c r="B267" i="24"/>
  <c r="B266" i="24"/>
  <c r="B265" i="24"/>
  <c r="B264" i="24"/>
  <c r="B263" i="24"/>
  <c r="B262" i="24"/>
  <c r="B261" i="24"/>
  <c r="H913" i="30"/>
  <c r="H915" i="30"/>
  <c r="H916" i="30"/>
  <c r="H917" i="30"/>
  <c r="H918" i="30"/>
  <c r="H919" i="30"/>
  <c r="H920" i="30"/>
  <c r="H922" i="30"/>
  <c r="H923" i="30"/>
  <c r="H924" i="30"/>
  <c r="H926" i="30"/>
  <c r="H927" i="30"/>
  <c r="H928" i="30"/>
  <c r="H929" i="30"/>
  <c r="H930" i="30"/>
  <c r="H933" i="30"/>
  <c r="H934" i="30"/>
  <c r="H935" i="30"/>
  <c r="H937" i="30"/>
  <c r="H938" i="30"/>
  <c r="H940" i="30"/>
  <c r="H939" i="30" s="1"/>
  <c r="C270" i="24" s="1"/>
  <c r="H942" i="30"/>
  <c r="H943" i="30"/>
  <c r="H945" i="30"/>
  <c r="H946" i="30"/>
  <c r="H949" i="30"/>
  <c r="H950" i="30"/>
  <c r="H952" i="30"/>
  <c r="H953" i="30"/>
  <c r="H955" i="30"/>
  <c r="H954" i="30" s="1"/>
  <c r="C276" i="24" s="1"/>
  <c r="H958" i="30"/>
  <c r="H959" i="30"/>
  <c r="H960" i="30"/>
  <c r="H962" i="30"/>
  <c r="H963" i="30"/>
  <c r="H965" i="30"/>
  <c r="H966" i="30"/>
  <c r="H967" i="30"/>
  <c r="H968" i="30"/>
  <c r="H969" i="30"/>
  <c r="H971" i="30"/>
  <c r="H972" i="30"/>
  <c r="H973" i="30"/>
  <c r="H975" i="30"/>
  <c r="H976" i="30"/>
  <c r="H977" i="30"/>
  <c r="H979" i="30"/>
  <c r="H980" i="30"/>
  <c r="H982" i="30"/>
  <c r="H981" i="30" s="1"/>
  <c r="C284" i="24" s="1"/>
  <c r="H912" i="30"/>
  <c r="B260" i="24"/>
  <c r="B259" i="24"/>
  <c r="B258" i="24"/>
  <c r="B257" i="24"/>
  <c r="B256" i="24"/>
  <c r="B255" i="24"/>
  <c r="B254" i="24"/>
  <c r="B253" i="24"/>
  <c r="B252" i="24"/>
  <c r="B251" i="24"/>
  <c r="B250" i="24"/>
  <c r="B249" i="24"/>
  <c r="B248" i="24"/>
  <c r="B247" i="24"/>
  <c r="B246" i="24"/>
  <c r="B245" i="24"/>
  <c r="B244" i="24"/>
  <c r="B243" i="24"/>
  <c r="B242" i="24"/>
  <c r="B241" i="24"/>
  <c r="B240" i="24"/>
  <c r="H842" i="30"/>
  <c r="H844" i="30"/>
  <c r="H845" i="30"/>
  <c r="H846" i="30"/>
  <c r="H847" i="30"/>
  <c r="H848" i="30"/>
  <c r="H849" i="30"/>
  <c r="H851" i="30"/>
  <c r="H852" i="30"/>
  <c r="H853" i="30"/>
  <c r="H855" i="30"/>
  <c r="H856" i="30"/>
  <c r="H857" i="30"/>
  <c r="H858" i="30"/>
  <c r="H859" i="30"/>
  <c r="H862" i="30"/>
  <c r="H863" i="30"/>
  <c r="H865" i="30"/>
  <c r="H864" i="30" s="1"/>
  <c r="C248" i="24" s="1"/>
  <c r="H867" i="30"/>
  <c r="H868" i="30"/>
  <c r="H870" i="30"/>
  <c r="H869" i="30" s="1"/>
  <c r="C250" i="24" s="1"/>
  <c r="H872" i="30"/>
  <c r="H873" i="30"/>
  <c r="H875" i="30"/>
  <c r="H876" i="30"/>
  <c r="H879" i="30"/>
  <c r="H880" i="30"/>
  <c r="H881" i="30"/>
  <c r="H883" i="30"/>
  <c r="H884" i="30"/>
  <c r="H886" i="30"/>
  <c r="H887" i="30"/>
  <c r="H888" i="30"/>
  <c r="H889" i="30"/>
  <c r="H890" i="30"/>
  <c r="H892" i="30"/>
  <c r="H893" i="30"/>
  <c r="H894" i="30"/>
  <c r="H896" i="30"/>
  <c r="H897" i="30"/>
  <c r="H898" i="30"/>
  <c r="H899" i="30"/>
  <c r="H901" i="30"/>
  <c r="H902" i="30"/>
  <c r="H904" i="30"/>
  <c r="H905" i="30"/>
  <c r="H906" i="30"/>
  <c r="H907" i="30"/>
  <c r="H908" i="30"/>
  <c r="H841" i="30"/>
  <c r="H1258" i="30" l="1"/>
  <c r="C380" i="24" s="1"/>
  <c r="C377" i="24"/>
  <c r="H1253" i="30"/>
  <c r="C311" i="24"/>
  <c r="H1060" i="30"/>
  <c r="H985" i="30"/>
  <c r="C287" i="24" s="1"/>
  <c r="H911" i="30"/>
  <c r="C263" i="24" s="1"/>
  <c r="H1326" i="30"/>
  <c r="C401" i="24" s="1"/>
  <c r="H1297" i="30"/>
  <c r="C393" i="24" s="1"/>
  <c r="H1303" i="30"/>
  <c r="C396" i="24" s="1"/>
  <c r="H1289" i="30"/>
  <c r="C390" i="24" s="1"/>
  <c r="H1307" i="30"/>
  <c r="C397" i="24" s="1"/>
  <c r="H1281" i="30"/>
  <c r="C387" i="24" s="1"/>
  <c r="H1266" i="30"/>
  <c r="C382" i="24" s="1"/>
  <c r="H1320" i="30"/>
  <c r="C400" i="24" s="1"/>
  <c r="H1276" i="30"/>
  <c r="C385" i="24" s="1"/>
  <c r="H1293" i="30"/>
  <c r="C392" i="24" s="1"/>
  <c r="H1261" i="30"/>
  <c r="C381" i="24" s="1"/>
  <c r="H1316" i="30"/>
  <c r="C399" i="24" s="1"/>
  <c r="H1310" i="30"/>
  <c r="C398" i="24" s="1"/>
  <c r="H1286" i="30"/>
  <c r="C389" i="24" s="1"/>
  <c r="H1270" i="30"/>
  <c r="C383" i="24" s="1"/>
  <c r="H1225" i="30"/>
  <c r="C369" i="24" s="1"/>
  <c r="H1228" i="30"/>
  <c r="C370" i="24" s="1"/>
  <c r="C367" i="24"/>
  <c r="H1231" i="30"/>
  <c r="C371" i="24" s="1"/>
  <c r="H1186" i="30"/>
  <c r="H1246" i="30"/>
  <c r="C375" i="24" s="1"/>
  <c r="H1215" i="30"/>
  <c r="C364" i="24" s="1"/>
  <c r="H1208" i="30"/>
  <c r="C362" i="24" s="1"/>
  <c r="H1203" i="30"/>
  <c r="C360" i="24" s="1"/>
  <c r="H1194" i="30"/>
  <c r="C357" i="24" s="1"/>
  <c r="H1189" i="30"/>
  <c r="C356" i="24" s="1"/>
  <c r="H1243" i="30"/>
  <c r="C374" i="24" s="1"/>
  <c r="H1218" i="30"/>
  <c r="C365" i="24" s="1"/>
  <c r="H1212" i="30"/>
  <c r="C363" i="24" s="1"/>
  <c r="H1200" i="30"/>
  <c r="C359" i="24" s="1"/>
  <c r="H1175" i="30"/>
  <c r="C351" i="24" s="1"/>
  <c r="H1157" i="30"/>
  <c r="C347" i="24" s="1"/>
  <c r="H1137" i="30"/>
  <c r="C339" i="24" s="1"/>
  <c r="H1153" i="30"/>
  <c r="C346" i="24" s="1"/>
  <c r="H1123" i="30"/>
  <c r="C335" i="24" s="1"/>
  <c r="H1166" i="30"/>
  <c r="C349" i="24" s="1"/>
  <c r="H1149" i="30"/>
  <c r="C344" i="24" s="1"/>
  <c r="H1131" i="30"/>
  <c r="C337" i="24" s="1"/>
  <c r="H1127" i="30"/>
  <c r="C336" i="24" s="1"/>
  <c r="H1120" i="30"/>
  <c r="C334" i="24" s="1"/>
  <c r="H1178" i="30"/>
  <c r="C352" i="24" s="1"/>
  <c r="H1170" i="30"/>
  <c r="C350" i="24" s="1"/>
  <c r="H1160" i="30"/>
  <c r="C348" i="24" s="1"/>
  <c r="H1146" i="30"/>
  <c r="C343" i="24" s="1"/>
  <c r="H840" i="30"/>
  <c r="C242" i="24" s="1"/>
  <c r="H1115" i="30"/>
  <c r="C331" i="24" s="1"/>
  <c r="H1104" i="30"/>
  <c r="C328" i="24" s="1"/>
  <c r="H1065" i="30"/>
  <c r="C314" i="24" s="1"/>
  <c r="H1076" i="30"/>
  <c r="C317" i="24" s="1"/>
  <c r="H1101" i="30"/>
  <c r="C327" i="24" s="1"/>
  <c r="H1072" i="30"/>
  <c r="C316" i="24" s="1"/>
  <c r="H1095" i="30"/>
  <c r="C324" i="24" s="1"/>
  <c r="H1082" i="30"/>
  <c r="C319" i="24" s="1"/>
  <c r="H1068" i="30"/>
  <c r="C315" i="24" s="1"/>
  <c r="H1111" i="30"/>
  <c r="C330" i="24" s="1"/>
  <c r="H1092" i="30"/>
  <c r="C323" i="24" s="1"/>
  <c r="H1030" i="30"/>
  <c r="C303" i="24" s="1"/>
  <c r="H1003" i="30"/>
  <c r="C292" i="24" s="1"/>
  <c r="H1016" i="30"/>
  <c r="C296" i="24" s="1"/>
  <c r="C301" i="24"/>
  <c r="H1033" i="30"/>
  <c r="C304" i="24" s="1"/>
  <c r="H1013" i="30"/>
  <c r="C295" i="24" s="1"/>
  <c r="H994" i="30"/>
  <c r="C289" i="24" s="1"/>
  <c r="H1000" i="30"/>
  <c r="H1050" i="30"/>
  <c r="C308" i="24" s="1"/>
  <c r="H1019" i="30"/>
  <c r="C297" i="24" s="1"/>
  <c r="H1008" i="30"/>
  <c r="C294" i="24" s="1"/>
  <c r="H988" i="30"/>
  <c r="C288" i="24" s="1"/>
  <c r="H1053" i="30"/>
  <c r="C309" i="24" s="1"/>
  <c r="H1037" i="30"/>
  <c r="C305" i="24" s="1"/>
  <c r="H1023" i="30"/>
  <c r="H941" i="30"/>
  <c r="C271" i="24" s="1"/>
  <c r="H936" i="30"/>
  <c r="C269" i="24" s="1"/>
  <c r="H978" i="30"/>
  <c r="C283" i="24" s="1"/>
  <c r="H970" i="30"/>
  <c r="C281" i="24" s="1"/>
  <c r="H957" i="30"/>
  <c r="C278" i="24" s="1"/>
  <c r="H925" i="30"/>
  <c r="C266" i="24" s="1"/>
  <c r="H961" i="30"/>
  <c r="C279" i="24" s="1"/>
  <c r="H948" i="30"/>
  <c r="H974" i="30"/>
  <c r="C282" i="24" s="1"/>
  <c r="H964" i="30"/>
  <c r="C280" i="24" s="1"/>
  <c r="H951" i="30"/>
  <c r="C275" i="24" s="1"/>
  <c r="H944" i="30"/>
  <c r="C272" i="24" s="1"/>
  <c r="H932" i="30"/>
  <c r="C268" i="24" s="1"/>
  <c r="H921" i="30"/>
  <c r="C265" i="24" s="1"/>
  <c r="H914" i="30"/>
  <c r="C264" i="24" s="1"/>
  <c r="H874" i="30"/>
  <c r="C252" i="24" s="1"/>
  <c r="H900" i="30"/>
  <c r="C259" i="24" s="1"/>
  <c r="H895" i="30"/>
  <c r="C258" i="24" s="1"/>
  <c r="H866" i="30"/>
  <c r="C249" i="24" s="1"/>
  <c r="H885" i="30"/>
  <c r="C256" i="24" s="1"/>
  <c r="H854" i="30"/>
  <c r="C245" i="24" s="1"/>
  <c r="H878" i="30"/>
  <c r="C254" i="24" s="1"/>
  <c r="H871" i="30"/>
  <c r="C251" i="24" s="1"/>
  <c r="H850" i="30"/>
  <c r="C244" i="24" s="1"/>
  <c r="H903" i="30"/>
  <c r="C260" i="24" s="1"/>
  <c r="H891" i="30"/>
  <c r="C257" i="24" s="1"/>
  <c r="H882" i="30"/>
  <c r="C255" i="24" s="1"/>
  <c r="H843" i="30"/>
  <c r="C243" i="24" s="1"/>
  <c r="H861" i="30"/>
  <c r="C247" i="24" s="1"/>
  <c r="C310" i="24" l="1"/>
  <c r="H1292" i="30"/>
  <c r="C391" i="24" s="1"/>
  <c r="H1257" i="30"/>
  <c r="H1302" i="30"/>
  <c r="C395" i="24" s="1"/>
  <c r="H1275" i="30"/>
  <c r="C384" i="24" s="1"/>
  <c r="C376" i="24"/>
  <c r="H1199" i="30"/>
  <c r="H1224" i="30"/>
  <c r="C368" i="24" s="1"/>
  <c r="H1185" i="30"/>
  <c r="C354" i="24" s="1"/>
  <c r="C355" i="24"/>
  <c r="H1119" i="30"/>
  <c r="H1152" i="30"/>
  <c r="C345" i="24" s="1"/>
  <c r="H1136" i="30"/>
  <c r="C338" i="24" s="1"/>
  <c r="H1098" i="30"/>
  <c r="C325" i="24" s="1"/>
  <c r="H1081" i="30"/>
  <c r="C318" i="24" s="1"/>
  <c r="H1064" i="30"/>
  <c r="H1029" i="30"/>
  <c r="C302" i="24" s="1"/>
  <c r="C291" i="24"/>
  <c r="H999" i="30"/>
  <c r="C290" i="24" s="1"/>
  <c r="H984" i="30"/>
  <c r="C286" i="24" s="1"/>
  <c r="H1022" i="30"/>
  <c r="C298" i="24" s="1"/>
  <c r="C299" i="24"/>
  <c r="H956" i="30"/>
  <c r="C277" i="24" s="1"/>
  <c r="H931" i="30"/>
  <c r="C267" i="24" s="1"/>
  <c r="H910" i="30"/>
  <c r="H947" i="30"/>
  <c r="C273" i="24" s="1"/>
  <c r="C274" i="24"/>
  <c r="H860" i="30"/>
  <c r="C246" i="24" s="1"/>
  <c r="H839" i="30"/>
  <c r="H877" i="30"/>
  <c r="C253" i="24" s="1"/>
  <c r="H1063" i="30" l="1"/>
  <c r="C312" i="24" s="1"/>
  <c r="C379" i="24"/>
  <c r="H1256" i="30"/>
  <c r="C378" i="24" s="1"/>
  <c r="C333" i="24"/>
  <c r="H1118" i="30"/>
  <c r="C332" i="24" s="1"/>
  <c r="H909" i="30"/>
  <c r="C261" i="24" s="1"/>
  <c r="H838" i="30"/>
  <c r="C240" i="24" s="1"/>
  <c r="H1184" i="30"/>
  <c r="C353" i="24" s="1"/>
  <c r="C358" i="24"/>
  <c r="C313" i="24"/>
  <c r="H983" i="30"/>
  <c r="C285" i="24" s="1"/>
  <c r="C262" i="24"/>
  <c r="C241" i="24"/>
  <c r="B239" i="24" l="1"/>
  <c r="B238" i="24"/>
  <c r="B237" i="24"/>
  <c r="B236" i="24"/>
  <c r="B235" i="24"/>
  <c r="B234" i="24"/>
  <c r="B233" i="24"/>
  <c r="B232" i="24"/>
  <c r="B231" i="24"/>
  <c r="B230" i="24"/>
  <c r="B229" i="24"/>
  <c r="B228" i="24"/>
  <c r="B227" i="24"/>
  <c r="B226" i="24"/>
  <c r="B225" i="24"/>
  <c r="B224" i="24"/>
  <c r="B223" i="24"/>
  <c r="B222" i="24"/>
  <c r="B221" i="24"/>
  <c r="B220" i="24"/>
  <c r="B219" i="24"/>
  <c r="B218" i="24"/>
  <c r="B217" i="24"/>
  <c r="B216" i="24"/>
  <c r="B215" i="24"/>
  <c r="H768" i="30"/>
  <c r="H770" i="30"/>
  <c r="H771" i="30"/>
  <c r="H772" i="30"/>
  <c r="H773" i="30"/>
  <c r="H774" i="30"/>
  <c r="H776" i="30"/>
  <c r="H777" i="30"/>
  <c r="H778" i="30"/>
  <c r="H780" i="30"/>
  <c r="H781" i="30"/>
  <c r="H782" i="30"/>
  <c r="H785" i="30"/>
  <c r="H786" i="30"/>
  <c r="H787" i="30"/>
  <c r="H789" i="30"/>
  <c r="H790" i="30"/>
  <c r="H792" i="30"/>
  <c r="H791" i="30" s="1"/>
  <c r="C224" i="24" s="1"/>
  <c r="H794" i="30"/>
  <c r="H795" i="30"/>
  <c r="H797" i="30"/>
  <c r="H798" i="30"/>
  <c r="H801" i="30"/>
  <c r="H802" i="30"/>
  <c r="H804" i="30"/>
  <c r="H805" i="30"/>
  <c r="H807" i="30"/>
  <c r="H806" i="30" s="1"/>
  <c r="C230" i="24" s="1"/>
  <c r="H810" i="30"/>
  <c r="H811" i="30"/>
  <c r="H812" i="30"/>
  <c r="H813" i="30"/>
  <c r="H814" i="30"/>
  <c r="H816" i="30"/>
  <c r="H817" i="30"/>
  <c r="H819" i="30"/>
  <c r="H820" i="30"/>
  <c r="H821" i="30"/>
  <c r="H822" i="30"/>
  <c r="H823" i="30"/>
  <c r="H825" i="30"/>
  <c r="H826" i="30"/>
  <c r="H827" i="30"/>
  <c r="H829" i="30"/>
  <c r="H828" i="30" s="1"/>
  <c r="C236" i="24" s="1"/>
  <c r="H831" i="30"/>
  <c r="H832" i="30"/>
  <c r="H834" i="30"/>
  <c r="H835" i="30"/>
  <c r="H837" i="30"/>
  <c r="H836" i="30" s="1"/>
  <c r="C239" i="24" s="1"/>
  <c r="H767" i="30"/>
  <c r="H815" i="30" l="1"/>
  <c r="C233" i="24" s="1"/>
  <c r="H796" i="30"/>
  <c r="C226" i="24" s="1"/>
  <c r="H769" i="30"/>
  <c r="C218" i="24" s="1"/>
  <c r="H788" i="30"/>
  <c r="C223" i="24" s="1"/>
  <c r="H800" i="30"/>
  <c r="C228" i="24" s="1"/>
  <c r="H793" i="30"/>
  <c r="C225" i="24" s="1"/>
  <c r="H779" i="30"/>
  <c r="C220" i="24" s="1"/>
  <c r="H824" i="30"/>
  <c r="C235" i="24" s="1"/>
  <c r="H766" i="30"/>
  <c r="C217" i="24" s="1"/>
  <c r="H833" i="30"/>
  <c r="C238" i="24" s="1"/>
  <c r="H784" i="30"/>
  <c r="H775" i="30"/>
  <c r="C219" i="24" s="1"/>
  <c r="H830" i="30"/>
  <c r="C237" i="24" s="1"/>
  <c r="H809" i="30"/>
  <c r="C232" i="24" s="1"/>
  <c r="H818" i="30"/>
  <c r="C234" i="24" s="1"/>
  <c r="H803" i="30"/>
  <c r="C229" i="24" s="1"/>
  <c r="B214" i="24"/>
  <c r="B213" i="24"/>
  <c r="B212" i="24"/>
  <c r="B211" i="24"/>
  <c r="B210" i="24"/>
  <c r="B209" i="24"/>
  <c r="B208" i="24"/>
  <c r="B207" i="24"/>
  <c r="B206" i="24"/>
  <c r="B205" i="24"/>
  <c r="B204" i="24"/>
  <c r="B203" i="24"/>
  <c r="B202" i="24"/>
  <c r="B201" i="24"/>
  <c r="B200" i="24"/>
  <c r="B199" i="24"/>
  <c r="B198" i="24"/>
  <c r="B197" i="24"/>
  <c r="B196" i="24"/>
  <c r="B195" i="24"/>
  <c r="B194" i="24"/>
  <c r="B193" i="24"/>
  <c r="B192" i="24"/>
  <c r="B191" i="24"/>
  <c r="H698" i="30"/>
  <c r="H700" i="30"/>
  <c r="H701" i="30"/>
  <c r="H702" i="30"/>
  <c r="H703" i="30"/>
  <c r="H704" i="30"/>
  <c r="H705" i="30"/>
  <c r="H706" i="30"/>
  <c r="H708" i="30"/>
  <c r="H709" i="30"/>
  <c r="H710" i="30"/>
  <c r="H712" i="30"/>
  <c r="H713" i="30"/>
  <c r="H716" i="30"/>
  <c r="H717" i="30"/>
  <c r="H719" i="30"/>
  <c r="H718" i="30" s="1"/>
  <c r="C199" i="24" s="1"/>
  <c r="H721" i="30"/>
  <c r="H722" i="30"/>
  <c r="H724" i="30"/>
  <c r="H723" i="30" s="1"/>
  <c r="C201" i="24" s="1"/>
  <c r="H726" i="30"/>
  <c r="H727" i="30"/>
  <c r="H729" i="30"/>
  <c r="H730" i="30"/>
  <c r="H733" i="30"/>
  <c r="H734" i="30"/>
  <c r="H735" i="30"/>
  <c r="H737" i="30"/>
  <c r="H738" i="30"/>
  <c r="H740" i="30"/>
  <c r="H739" i="30" s="1"/>
  <c r="C207" i="24" s="1"/>
  <c r="H743" i="30"/>
  <c r="H744" i="30"/>
  <c r="H745" i="30"/>
  <c r="H747" i="30"/>
  <c r="H748" i="30"/>
  <c r="H750" i="30"/>
  <c r="H751" i="30"/>
  <c r="H752" i="30"/>
  <c r="H753" i="30"/>
  <c r="H754" i="30"/>
  <c r="H756" i="30"/>
  <c r="H757" i="30"/>
  <c r="H758" i="30"/>
  <c r="H760" i="30"/>
  <c r="H759" i="30" s="1"/>
  <c r="C213" i="24" s="1"/>
  <c r="H762" i="30"/>
  <c r="H763" i="30"/>
  <c r="H697" i="30"/>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H659" i="30"/>
  <c r="H632" i="30"/>
  <c r="H634" i="30"/>
  <c r="H635" i="30"/>
  <c r="H636" i="30"/>
  <c r="H637" i="30"/>
  <c r="H638" i="30"/>
  <c r="H640" i="30"/>
  <c r="H641" i="30"/>
  <c r="H642" i="30"/>
  <c r="H644" i="30"/>
  <c r="H645" i="30"/>
  <c r="H646" i="30"/>
  <c r="H649" i="30"/>
  <c r="H650" i="30"/>
  <c r="H652" i="30"/>
  <c r="H651" i="30" s="1"/>
  <c r="C175" i="24" s="1"/>
  <c r="H654" i="30"/>
  <c r="H655" i="30"/>
  <c r="H657" i="30"/>
  <c r="H656" i="30" s="1"/>
  <c r="C177" i="24" s="1"/>
  <c r="H660" i="30"/>
  <c r="H662" i="30"/>
  <c r="H663" i="30"/>
  <c r="H666" i="30"/>
  <c r="H667" i="30"/>
  <c r="H669" i="30"/>
  <c r="H670" i="30"/>
  <c r="H672" i="30"/>
  <c r="H671" i="30" s="1"/>
  <c r="C183" i="24" s="1"/>
  <c r="H675" i="30"/>
  <c r="H674" i="30" s="1"/>
  <c r="H677" i="30"/>
  <c r="H678" i="30"/>
  <c r="H680" i="30"/>
  <c r="H681" i="30"/>
  <c r="H682" i="30"/>
  <c r="H683" i="30"/>
  <c r="H684" i="30"/>
  <c r="H686" i="30"/>
  <c r="H685" i="30" s="1"/>
  <c r="C188" i="24" s="1"/>
  <c r="H688" i="30"/>
  <c r="H689" i="30"/>
  <c r="H690" i="30"/>
  <c r="H692" i="30"/>
  <c r="H693" i="30"/>
  <c r="H631" i="30"/>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H574" i="30"/>
  <c r="H576" i="30"/>
  <c r="H577" i="30"/>
  <c r="H578" i="30"/>
  <c r="H579" i="30"/>
  <c r="H581" i="30"/>
  <c r="H583" i="30"/>
  <c r="H584" i="30"/>
  <c r="H585" i="30"/>
  <c r="H588" i="30"/>
  <c r="H589" i="30"/>
  <c r="H590" i="30"/>
  <c r="H592" i="30"/>
  <c r="H591" i="30" s="1"/>
  <c r="C152" i="24" s="1"/>
  <c r="H594" i="30"/>
  <c r="H593" i="30" s="1"/>
  <c r="C153" i="24" s="1"/>
  <c r="H596" i="30"/>
  <c r="H595" i="30" s="1"/>
  <c r="C154" i="24" s="1"/>
  <c r="H598" i="30"/>
  <c r="H599" i="30"/>
  <c r="H601" i="30"/>
  <c r="H602" i="30"/>
  <c r="H605" i="30"/>
  <c r="H606" i="30"/>
  <c r="H608" i="30"/>
  <c r="H607" i="30" s="1"/>
  <c r="C159" i="24" s="1"/>
  <c r="H611" i="30"/>
  <c r="H610" i="30" s="1"/>
  <c r="C161" i="24" s="1"/>
  <c r="H613" i="30"/>
  <c r="H614" i="30"/>
  <c r="H616" i="30"/>
  <c r="H617" i="30"/>
  <c r="H618" i="30"/>
  <c r="H619" i="30"/>
  <c r="H621" i="30"/>
  <c r="H620" i="30" s="1"/>
  <c r="C164" i="24" s="1"/>
  <c r="H623" i="30"/>
  <c r="H624" i="30"/>
  <c r="H626" i="30"/>
  <c r="H627" i="30"/>
  <c r="H573" i="30"/>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H510" i="30"/>
  <c r="H512" i="30"/>
  <c r="H513" i="30"/>
  <c r="H514" i="30"/>
  <c r="H515" i="30"/>
  <c r="H516" i="30"/>
  <c r="H518" i="30"/>
  <c r="H519" i="30"/>
  <c r="H520" i="30"/>
  <c r="H522" i="30"/>
  <c r="H523" i="30"/>
  <c r="H524" i="30"/>
  <c r="H527" i="30"/>
  <c r="H528" i="30"/>
  <c r="H529" i="30"/>
  <c r="H531" i="30"/>
  <c r="H530" i="30" s="1"/>
  <c r="C129" i="24" s="1"/>
  <c r="H533" i="30"/>
  <c r="H534" i="30"/>
  <c r="H536" i="30"/>
  <c r="H535" i="30" s="1"/>
  <c r="C131" i="24" s="1"/>
  <c r="H538" i="30"/>
  <c r="H539" i="30"/>
  <c r="H541" i="30"/>
  <c r="H542" i="30"/>
  <c r="H545" i="30"/>
  <c r="H544" i="30" s="1"/>
  <c r="H543" i="30" s="1"/>
  <c r="C134" i="24" s="1"/>
  <c r="H548" i="30"/>
  <c r="H547" i="30" s="1"/>
  <c r="C137" i="24" s="1"/>
  <c r="H550" i="30"/>
  <c r="H551" i="30"/>
  <c r="H553" i="30"/>
  <c r="H554" i="30"/>
  <c r="H555" i="30"/>
  <c r="H556" i="30"/>
  <c r="H557" i="30"/>
  <c r="H559" i="30"/>
  <c r="H558" i="30" s="1"/>
  <c r="C140" i="24" s="1"/>
  <c r="H561" i="30"/>
  <c r="H562" i="30"/>
  <c r="H563" i="30"/>
  <c r="H565" i="30"/>
  <c r="H566" i="30"/>
  <c r="H568" i="30"/>
  <c r="H569" i="30"/>
  <c r="H509" i="30"/>
  <c r="H696" i="30" l="1"/>
  <c r="C193" i="24" s="1"/>
  <c r="H799" i="30"/>
  <c r="C227" i="24" s="1"/>
  <c r="H765" i="30"/>
  <c r="H783" i="30"/>
  <c r="C221" i="24" s="1"/>
  <c r="C222" i="24"/>
  <c r="H808" i="30"/>
  <c r="C231" i="24" s="1"/>
  <c r="H736" i="30"/>
  <c r="C206" i="24" s="1"/>
  <c r="H725" i="30"/>
  <c r="C202" i="24" s="1"/>
  <c r="H746" i="30"/>
  <c r="C210" i="24" s="1"/>
  <c r="H720" i="30"/>
  <c r="C200" i="24" s="1"/>
  <c r="H711" i="30"/>
  <c r="C196" i="24" s="1"/>
  <c r="H761" i="30"/>
  <c r="C214" i="24" s="1"/>
  <c r="H732" i="30"/>
  <c r="C205" i="24" s="1"/>
  <c r="H699" i="30"/>
  <c r="C194" i="24" s="1"/>
  <c r="H749" i="30"/>
  <c r="C211" i="24" s="1"/>
  <c r="H707" i="30"/>
  <c r="C195" i="24" s="1"/>
  <c r="H755" i="30"/>
  <c r="C212" i="24" s="1"/>
  <c r="H742" i="30"/>
  <c r="C209" i="24" s="1"/>
  <c r="H728" i="30"/>
  <c r="C203" i="24" s="1"/>
  <c r="H715" i="30"/>
  <c r="C198" i="24" s="1"/>
  <c r="H691" i="30"/>
  <c r="C190" i="24" s="1"/>
  <c r="H658" i="30"/>
  <c r="C178" i="24" s="1"/>
  <c r="H630" i="30"/>
  <c r="C169" i="24" s="1"/>
  <c r="H679" i="30"/>
  <c r="C187" i="24" s="1"/>
  <c r="H648" i="30"/>
  <c r="H639" i="30"/>
  <c r="C171" i="24" s="1"/>
  <c r="H633" i="30"/>
  <c r="C170" i="24" s="1"/>
  <c r="H687" i="30"/>
  <c r="C189" i="24" s="1"/>
  <c r="H676" i="30"/>
  <c r="C186" i="24" s="1"/>
  <c r="H668" i="30"/>
  <c r="C182" i="24" s="1"/>
  <c r="H661" i="30"/>
  <c r="C179" i="24" s="1"/>
  <c r="H653" i="30"/>
  <c r="C176" i="24" s="1"/>
  <c r="H665" i="30"/>
  <c r="C181" i="24" s="1"/>
  <c r="H643" i="30"/>
  <c r="C172" i="24" s="1"/>
  <c r="C185" i="24"/>
  <c r="H600" i="30"/>
  <c r="C156" i="24" s="1"/>
  <c r="H572" i="30"/>
  <c r="C146" i="24" s="1"/>
  <c r="H604" i="30"/>
  <c r="C158" i="24" s="1"/>
  <c r="H597" i="30"/>
  <c r="C155" i="24" s="1"/>
  <c r="H587" i="30"/>
  <c r="C151" i="24" s="1"/>
  <c r="H625" i="30"/>
  <c r="C166" i="24" s="1"/>
  <c r="H612" i="30"/>
  <c r="C162" i="24" s="1"/>
  <c r="H575" i="30"/>
  <c r="C147" i="24" s="1"/>
  <c r="H615" i="30"/>
  <c r="C163" i="24" s="1"/>
  <c r="H580" i="30"/>
  <c r="C148" i="24" s="1"/>
  <c r="H622" i="30"/>
  <c r="C165" i="24" s="1"/>
  <c r="H582" i="30"/>
  <c r="C149" i="24" s="1"/>
  <c r="H537" i="30"/>
  <c r="C132" i="24" s="1"/>
  <c r="H564" i="30"/>
  <c r="C142" i="24" s="1"/>
  <c r="H567" i="30"/>
  <c r="C143" i="24" s="1"/>
  <c r="H560" i="30"/>
  <c r="C141" i="24" s="1"/>
  <c r="H540" i="30"/>
  <c r="C133" i="24" s="1"/>
  <c r="H526" i="30"/>
  <c r="H552" i="30"/>
  <c r="C139" i="24" s="1"/>
  <c r="H532" i="30"/>
  <c r="C130" i="24" s="1"/>
  <c r="H517" i="30"/>
  <c r="C125" i="24" s="1"/>
  <c r="H511" i="30"/>
  <c r="C124" i="24" s="1"/>
  <c r="C135" i="24"/>
  <c r="H508" i="30"/>
  <c r="H549" i="30"/>
  <c r="C138" i="24" s="1"/>
  <c r="H521" i="30"/>
  <c r="C126" i="24" s="1"/>
  <c r="C216" i="24" l="1"/>
  <c r="H764" i="30"/>
  <c r="C215" i="24" s="1"/>
  <c r="H603" i="30"/>
  <c r="C157" i="24" s="1"/>
  <c r="H741" i="30"/>
  <c r="C208" i="24" s="1"/>
  <c r="H695" i="30"/>
  <c r="H731" i="30"/>
  <c r="C204" i="24" s="1"/>
  <c r="H714" i="30"/>
  <c r="H664" i="30"/>
  <c r="C180" i="24" s="1"/>
  <c r="H673" i="30"/>
  <c r="C184" i="24" s="1"/>
  <c r="H629" i="30"/>
  <c r="H647" i="30"/>
  <c r="C173" i="24" s="1"/>
  <c r="C174" i="24"/>
  <c r="H586" i="30"/>
  <c r="C150" i="24" s="1"/>
  <c r="H609" i="30"/>
  <c r="C160" i="24" s="1"/>
  <c r="H571" i="30"/>
  <c r="H525" i="30"/>
  <c r="C127" i="24" s="1"/>
  <c r="C128" i="24"/>
  <c r="H546" i="30"/>
  <c r="C136" i="24" s="1"/>
  <c r="H507" i="30"/>
  <c r="C123" i="24"/>
  <c r="C192" i="24" l="1"/>
  <c r="H694" i="30"/>
  <c r="C191" i="24" s="1"/>
  <c r="H628" i="30"/>
  <c r="C167" i="24" s="1"/>
  <c r="H506" i="30"/>
  <c r="C121" i="24" s="1"/>
  <c r="H570" i="30"/>
  <c r="C144" i="24" s="1"/>
  <c r="C197" i="24"/>
  <c r="C168" i="24"/>
  <c r="C145" i="24"/>
  <c r="C122" i="24"/>
  <c r="B120" i="24" l="1"/>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H431" i="30"/>
  <c r="H433" i="30"/>
  <c r="H434" i="30"/>
  <c r="H435" i="30"/>
  <c r="H436" i="30"/>
  <c r="H437" i="30"/>
  <c r="H438" i="30"/>
  <c r="H440" i="30"/>
  <c r="H441" i="30"/>
  <c r="H442" i="30"/>
  <c r="H444" i="30"/>
  <c r="H445" i="30"/>
  <c r="H446" i="30"/>
  <c r="H447" i="30"/>
  <c r="H450" i="30"/>
  <c r="H451" i="30"/>
  <c r="H453" i="30"/>
  <c r="H452" i="30" s="1"/>
  <c r="C103" i="24" s="1"/>
  <c r="H455" i="30"/>
  <c r="H456" i="30"/>
  <c r="H458" i="30"/>
  <c r="H457" i="30" s="1"/>
  <c r="C105" i="24" s="1"/>
  <c r="H460" i="30"/>
  <c r="H461" i="30"/>
  <c r="H463" i="30"/>
  <c r="H464" i="30"/>
  <c r="H467" i="30"/>
  <c r="H466" i="30" s="1"/>
  <c r="C109" i="24" s="1"/>
  <c r="H469" i="30"/>
  <c r="H470" i="30"/>
  <c r="H472" i="30"/>
  <c r="H471" i="30" s="1"/>
  <c r="C111" i="24" s="1"/>
  <c r="H475" i="30"/>
  <c r="H476" i="30"/>
  <c r="H477" i="30"/>
  <c r="H478" i="30"/>
  <c r="H479" i="30"/>
  <c r="H480" i="30"/>
  <c r="H482" i="30"/>
  <c r="H483" i="30"/>
  <c r="H485" i="30"/>
  <c r="H486" i="30"/>
  <c r="H487" i="30"/>
  <c r="H488" i="30"/>
  <c r="H489" i="30"/>
  <c r="H491" i="30"/>
  <c r="H492" i="30"/>
  <c r="H493" i="30"/>
  <c r="H495" i="30"/>
  <c r="H496" i="30"/>
  <c r="H497" i="30"/>
  <c r="H499" i="30"/>
  <c r="H500" i="30"/>
  <c r="H502" i="30"/>
  <c r="H503" i="30"/>
  <c r="H505" i="30"/>
  <c r="H504" i="30" s="1"/>
  <c r="C120" i="24" s="1"/>
  <c r="H430" i="30"/>
  <c r="B94" i="24"/>
  <c r="B93" i="24"/>
  <c r="B92" i="24"/>
  <c r="B91" i="24"/>
  <c r="B90" i="24"/>
  <c r="B89" i="24"/>
  <c r="B88" i="24"/>
  <c r="B87" i="24"/>
  <c r="B86" i="24"/>
  <c r="B85" i="24"/>
  <c r="B84" i="24"/>
  <c r="B83" i="24"/>
  <c r="B82" i="24"/>
  <c r="B81" i="24"/>
  <c r="B80" i="24"/>
  <c r="B79" i="24"/>
  <c r="B78" i="24"/>
  <c r="B77" i="24"/>
  <c r="B76" i="24"/>
  <c r="B75" i="24"/>
  <c r="B74" i="24"/>
  <c r="B73" i="24"/>
  <c r="B72" i="24"/>
  <c r="B71" i="24"/>
  <c r="B70" i="24"/>
  <c r="H352" i="30"/>
  <c r="H353" i="30"/>
  <c r="H355" i="30"/>
  <c r="H356" i="30"/>
  <c r="H357" i="30"/>
  <c r="H358" i="30"/>
  <c r="H359" i="30"/>
  <c r="H360" i="30"/>
  <c r="H362" i="30"/>
  <c r="H363" i="30"/>
  <c r="H364" i="30"/>
  <c r="H366" i="30"/>
  <c r="H367" i="30"/>
  <c r="H368" i="30"/>
  <c r="H369" i="30"/>
  <c r="H372" i="30"/>
  <c r="H373" i="30"/>
  <c r="H375" i="30"/>
  <c r="H374" i="30" s="1"/>
  <c r="C78" i="24" s="1"/>
  <c r="H377" i="30"/>
  <c r="H378" i="30"/>
  <c r="H380" i="30"/>
  <c r="H379" i="30" s="1"/>
  <c r="C80" i="24" s="1"/>
  <c r="H382" i="30"/>
  <c r="H383" i="30"/>
  <c r="H385" i="30"/>
  <c r="H386" i="30"/>
  <c r="H389" i="30"/>
  <c r="H388" i="30" s="1"/>
  <c r="C84" i="24" s="1"/>
  <c r="H391" i="30"/>
  <c r="H392" i="30"/>
  <c r="H394" i="30"/>
  <c r="H393" i="30" s="1"/>
  <c r="C86" i="24" s="1"/>
  <c r="H397" i="30"/>
  <c r="H398" i="30"/>
  <c r="H399" i="30"/>
  <c r="H400" i="30"/>
  <c r="H401" i="30"/>
  <c r="H402" i="30"/>
  <c r="H404" i="30"/>
  <c r="H405" i="30"/>
  <c r="H407" i="30"/>
  <c r="H408" i="30"/>
  <c r="H409" i="30"/>
  <c r="H410" i="30"/>
  <c r="H411" i="30"/>
  <c r="H413" i="30"/>
  <c r="H414" i="30"/>
  <c r="H415" i="30"/>
  <c r="H417" i="30"/>
  <c r="H418" i="30"/>
  <c r="H419" i="30"/>
  <c r="H420" i="30"/>
  <c r="H422" i="30"/>
  <c r="H423" i="30"/>
  <c r="H425" i="30"/>
  <c r="H426" i="30"/>
  <c r="B69" i="24"/>
  <c r="B68" i="24"/>
  <c r="B67" i="24"/>
  <c r="B66" i="24"/>
  <c r="B65" i="24"/>
  <c r="B64" i="24"/>
  <c r="B63" i="24"/>
  <c r="B62" i="24"/>
  <c r="B61" i="24"/>
  <c r="B60" i="24"/>
  <c r="B59" i="24"/>
  <c r="B58" i="24"/>
  <c r="B57" i="24"/>
  <c r="B56" i="24"/>
  <c r="B55" i="24"/>
  <c r="B54" i="24"/>
  <c r="B53" i="24"/>
  <c r="B52" i="24"/>
  <c r="B51" i="24"/>
  <c r="B50" i="24"/>
  <c r="B49" i="24"/>
  <c r="B48" i="24"/>
  <c r="B47" i="24"/>
  <c r="B46" i="24"/>
  <c r="H501" i="30" l="1"/>
  <c r="C119" i="24" s="1"/>
  <c r="H494" i="30"/>
  <c r="C117" i="24" s="1"/>
  <c r="H498" i="30"/>
  <c r="C118" i="24" s="1"/>
  <c r="H490" i="30"/>
  <c r="C116" i="24" s="1"/>
  <c r="H484" i="30"/>
  <c r="C115" i="24" s="1"/>
  <c r="H481" i="30"/>
  <c r="C114" i="24" s="1"/>
  <c r="H474" i="30"/>
  <c r="C113" i="24" s="1"/>
  <c r="H468" i="30"/>
  <c r="H462" i="30"/>
  <c r="C107" i="24" s="1"/>
  <c r="H459" i="30"/>
  <c r="C106" i="24" s="1"/>
  <c r="H454" i="30"/>
  <c r="C104" i="24" s="1"/>
  <c r="H449" i="30"/>
  <c r="C102" i="24" s="1"/>
  <c r="H443" i="30"/>
  <c r="C100" i="24" s="1"/>
  <c r="H439" i="30"/>
  <c r="C99" i="24" s="1"/>
  <c r="H432" i="30"/>
  <c r="C98" i="24" s="1"/>
  <c r="H429" i="30"/>
  <c r="C97" i="24" s="1"/>
  <c r="H421" i="30"/>
  <c r="C93" i="24" s="1"/>
  <c r="H424" i="30"/>
  <c r="C94" i="24" s="1"/>
  <c r="H416" i="30"/>
  <c r="C92" i="24" s="1"/>
  <c r="H412" i="30"/>
  <c r="C91" i="24" s="1"/>
  <c r="H406" i="30"/>
  <c r="C90" i="24" s="1"/>
  <c r="H403" i="30"/>
  <c r="C89" i="24" s="1"/>
  <c r="H396" i="30"/>
  <c r="C88" i="24" s="1"/>
  <c r="H390" i="30"/>
  <c r="H384" i="30"/>
  <c r="C82" i="24" s="1"/>
  <c r="H381" i="30"/>
  <c r="C81" i="24" s="1"/>
  <c r="H376" i="30"/>
  <c r="C79" i="24" s="1"/>
  <c r="H371" i="30"/>
  <c r="C77" i="24" s="1"/>
  <c r="H365" i="30"/>
  <c r="C75" i="24" s="1"/>
  <c r="H361" i="30"/>
  <c r="C74" i="24" s="1"/>
  <c r="H354" i="30"/>
  <c r="C73" i="24" s="1"/>
  <c r="H351" i="30"/>
  <c r="C72" i="24" s="1"/>
  <c r="H283" i="30"/>
  <c r="H285" i="30"/>
  <c r="H286" i="30"/>
  <c r="H287" i="30"/>
  <c r="H288" i="30"/>
  <c r="H289" i="30"/>
  <c r="H290" i="30"/>
  <c r="H292" i="30"/>
  <c r="H293" i="30"/>
  <c r="H294" i="30"/>
  <c r="H296" i="30"/>
  <c r="H297" i="30"/>
  <c r="H300" i="30"/>
  <c r="H301" i="30"/>
  <c r="H302" i="30"/>
  <c r="H304" i="30"/>
  <c r="H305" i="30"/>
  <c r="H307" i="30"/>
  <c r="H306" i="30" s="1"/>
  <c r="C55" i="24" s="1"/>
  <c r="H309" i="30"/>
  <c r="H310" i="30"/>
  <c r="H312" i="30"/>
  <c r="H313" i="30"/>
  <c r="H316" i="30"/>
  <c r="H317" i="30"/>
  <c r="H319" i="30"/>
  <c r="H320" i="30"/>
  <c r="H322" i="30"/>
  <c r="H321" i="30" s="1"/>
  <c r="C61" i="24" s="1"/>
  <c r="H325" i="30"/>
  <c r="H326" i="30"/>
  <c r="H327" i="30"/>
  <c r="H328" i="30"/>
  <c r="H330" i="30"/>
  <c r="H331" i="30"/>
  <c r="H333" i="30"/>
  <c r="H334" i="30"/>
  <c r="H335" i="30"/>
  <c r="H336" i="30"/>
  <c r="H337" i="30"/>
  <c r="H339" i="30"/>
  <c r="H340" i="30"/>
  <c r="H341" i="30"/>
  <c r="H343" i="30"/>
  <c r="H342" i="30" s="1"/>
  <c r="C67" i="24" s="1"/>
  <c r="H345" i="30"/>
  <c r="H346" i="30"/>
  <c r="H348" i="30"/>
  <c r="H347" i="30" s="1"/>
  <c r="C69" i="24" s="1"/>
  <c r="H282" i="30"/>
  <c r="H465" i="30" l="1"/>
  <c r="C108" i="24" s="1"/>
  <c r="C110" i="24"/>
  <c r="H473" i="30"/>
  <c r="C112" i="24" s="1"/>
  <c r="H448" i="30"/>
  <c r="C101" i="24" s="1"/>
  <c r="H428" i="30"/>
  <c r="H387" i="30"/>
  <c r="C83" i="24" s="1"/>
  <c r="C85" i="24"/>
  <c r="H395" i="30"/>
  <c r="C87" i="24" s="1"/>
  <c r="H370" i="30"/>
  <c r="C76" i="24" s="1"/>
  <c r="H350" i="30"/>
  <c r="H281" i="30"/>
  <c r="C48" i="24" s="1"/>
  <c r="H315" i="30"/>
  <c r="C59" i="24" s="1"/>
  <c r="H303" i="30"/>
  <c r="C54" i="24" s="1"/>
  <c r="H308" i="30"/>
  <c r="C56" i="24" s="1"/>
  <c r="H284" i="30"/>
  <c r="C49" i="24" s="1"/>
  <c r="H329" i="30"/>
  <c r="C64" i="24" s="1"/>
  <c r="H324" i="30"/>
  <c r="C63" i="24" s="1"/>
  <c r="H295" i="30"/>
  <c r="C51" i="24" s="1"/>
  <c r="H332" i="30"/>
  <c r="C65" i="24" s="1"/>
  <c r="H318" i="30"/>
  <c r="C60" i="24" s="1"/>
  <c r="H344" i="30"/>
  <c r="C68" i="24" s="1"/>
  <c r="H338" i="30"/>
  <c r="C66" i="24" s="1"/>
  <c r="H311" i="30"/>
  <c r="C57" i="24" s="1"/>
  <c r="H299" i="30"/>
  <c r="C53" i="24" s="1"/>
  <c r="H291" i="30"/>
  <c r="C50" i="24" s="1"/>
  <c r="C96" i="24" l="1"/>
  <c r="H427" i="30"/>
  <c r="C95" i="24" s="1"/>
  <c r="C71" i="24"/>
  <c r="H349" i="30"/>
  <c r="C70" i="24" s="1"/>
  <c r="H323" i="30"/>
  <c r="C62" i="24" s="1"/>
  <c r="H314" i="30"/>
  <c r="C58" i="24" s="1"/>
  <c r="H298" i="30"/>
  <c r="C52" i="24" s="1"/>
  <c r="H280" i="30"/>
  <c r="C47" i="24" l="1"/>
  <c r="H279" i="30"/>
  <c r="C46" i="24" s="1"/>
  <c r="B45" i="24" l="1"/>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H203" i="30"/>
  <c r="H205" i="30"/>
  <c r="H206" i="30"/>
  <c r="H207" i="30"/>
  <c r="H208" i="30"/>
  <c r="H209" i="30"/>
  <c r="H211" i="30"/>
  <c r="H212" i="30"/>
  <c r="H213" i="30"/>
  <c r="H215" i="30"/>
  <c r="H216" i="30"/>
  <c r="H217" i="30"/>
  <c r="H218" i="30"/>
  <c r="H219" i="30"/>
  <c r="H222" i="30"/>
  <c r="H223" i="30"/>
  <c r="H225" i="30"/>
  <c r="H224" i="30" s="1"/>
  <c r="C28" i="24" s="1"/>
  <c r="H227" i="30"/>
  <c r="H228" i="30"/>
  <c r="H230" i="30"/>
  <c r="H229" i="30" s="1"/>
  <c r="C30" i="24" s="1"/>
  <c r="H232" i="30"/>
  <c r="H233" i="30"/>
  <c r="H235" i="30"/>
  <c r="H236" i="30"/>
  <c r="H239" i="30"/>
  <c r="H240" i="30"/>
  <c r="H242" i="30"/>
  <c r="H243" i="30"/>
  <c r="H245" i="30"/>
  <c r="H244" i="30" s="1"/>
  <c r="C36" i="24" s="1"/>
  <c r="H248" i="30"/>
  <c r="H249" i="30"/>
  <c r="H250" i="30"/>
  <c r="H251" i="30"/>
  <c r="H252" i="30"/>
  <c r="H253" i="30"/>
  <c r="H255" i="30"/>
  <c r="H256" i="30"/>
  <c r="H258" i="30"/>
  <c r="H259" i="30"/>
  <c r="H260" i="30"/>
  <c r="H261" i="30"/>
  <c r="H262" i="30"/>
  <c r="H264" i="30"/>
  <c r="H265" i="30"/>
  <c r="H266" i="30"/>
  <c r="H268" i="30"/>
  <c r="H269" i="30"/>
  <c r="H270" i="30"/>
  <c r="H272" i="30"/>
  <c r="H273" i="30"/>
  <c r="H275" i="30"/>
  <c r="H276" i="30"/>
  <c r="H278" i="30"/>
  <c r="H277" i="30" s="1"/>
  <c r="C45" i="24" s="1"/>
  <c r="H202" i="30"/>
  <c r="H201" i="30" l="1"/>
  <c r="C22" i="24" s="1"/>
  <c r="H254" i="30"/>
  <c r="C39" i="24" s="1"/>
  <c r="H267" i="30"/>
  <c r="C42" i="24" s="1"/>
  <c r="H226" i="30"/>
  <c r="C29" i="24" s="1"/>
  <c r="H221" i="30"/>
  <c r="C27" i="24" s="1"/>
  <c r="H257" i="30"/>
  <c r="C40" i="24" s="1"/>
  <c r="H247" i="30"/>
  <c r="C38" i="24" s="1"/>
  <c r="H214" i="30"/>
  <c r="C25" i="24" s="1"/>
  <c r="H274" i="30"/>
  <c r="C44" i="24" s="1"/>
  <c r="H241" i="30"/>
  <c r="C35" i="24" s="1"/>
  <c r="H234" i="30"/>
  <c r="C32" i="24" s="1"/>
  <c r="H263" i="30"/>
  <c r="C41" i="24" s="1"/>
  <c r="H238" i="30"/>
  <c r="H231" i="30"/>
  <c r="C31" i="24" s="1"/>
  <c r="H210" i="30"/>
  <c r="C24" i="24" s="1"/>
  <c r="H204" i="30"/>
  <c r="H271" i="30"/>
  <c r="C43" i="24" s="1"/>
  <c r="H220" i="30" l="1"/>
  <c r="C26" i="24" s="1"/>
  <c r="H200" i="30"/>
  <c r="C23" i="24"/>
  <c r="H246" i="30"/>
  <c r="C37" i="24" s="1"/>
  <c r="H237" i="30"/>
  <c r="C33" i="24" s="1"/>
  <c r="C34" i="24"/>
  <c r="C21" i="24" l="1"/>
  <c r="H199" i="30"/>
  <c r="B17" i="24"/>
  <c r="B16" i="24"/>
  <c r="B15" i="24"/>
  <c r="B14" i="24"/>
  <c r="B13" i="24"/>
  <c r="B12" i="24"/>
  <c r="B11" i="24"/>
  <c r="B10" i="24"/>
  <c r="B9" i="24"/>
  <c r="B8" i="24"/>
  <c r="B6" i="24"/>
  <c r="H189" i="30"/>
  <c r="H190" i="30"/>
  <c r="H191" i="30"/>
  <c r="H192" i="30"/>
  <c r="H193" i="30"/>
  <c r="H194" i="30"/>
  <c r="H195" i="30"/>
  <c r="H196" i="30"/>
  <c r="H101" i="30"/>
  <c r="H102" i="30"/>
  <c r="H103" i="30"/>
  <c r="H104" i="30"/>
  <c r="H105" i="30"/>
  <c r="H107" i="30"/>
  <c r="H108" i="30"/>
  <c r="H109" i="30"/>
  <c r="H110" i="30"/>
  <c r="H111" i="30"/>
  <c r="H112" i="30"/>
  <c r="H113" i="30"/>
  <c r="H114" i="30"/>
  <c r="H119" i="30"/>
  <c r="H121" i="30"/>
  <c r="H122" i="30"/>
  <c r="H123" i="30"/>
  <c r="H124" i="30"/>
  <c r="H125" i="30"/>
  <c r="H127" i="30"/>
  <c r="H128" i="30"/>
  <c r="H129" i="30"/>
  <c r="H130" i="30"/>
  <c r="H131" i="30"/>
  <c r="H132" i="30"/>
  <c r="H133" i="30"/>
  <c r="H134" i="30"/>
  <c r="H135" i="30"/>
  <c r="H136" i="30"/>
  <c r="H137" i="30"/>
  <c r="H138" i="30"/>
  <c r="H141" i="30"/>
  <c r="H142" i="30"/>
  <c r="H143" i="30"/>
  <c r="H144" i="30"/>
  <c r="H145" i="30"/>
  <c r="H146" i="30"/>
  <c r="H147" i="30"/>
  <c r="H148" i="30"/>
  <c r="H149" i="30"/>
  <c r="H150" i="30"/>
  <c r="H151" i="30"/>
  <c r="H152" i="30"/>
  <c r="H153" i="30"/>
  <c r="H154" i="30"/>
  <c r="H155" i="30"/>
  <c r="H165" i="30"/>
  <c r="H166" i="30"/>
  <c r="H167" i="30"/>
  <c r="H168" i="30"/>
  <c r="H169" i="30"/>
  <c r="H170" i="30"/>
  <c r="H171" i="30"/>
  <c r="H172" i="30"/>
  <c r="H173" i="30"/>
  <c r="H174" i="30"/>
  <c r="H175" i="30"/>
  <c r="H176" i="30"/>
  <c r="H177" i="30"/>
  <c r="H178" i="30"/>
  <c r="H179" i="30"/>
  <c r="H180" i="30"/>
  <c r="H181" i="30"/>
  <c r="H182" i="30"/>
  <c r="H183" i="30"/>
  <c r="H184" i="30"/>
  <c r="H185" i="30"/>
  <c r="H186" i="30"/>
  <c r="H187" i="30"/>
  <c r="H12" i="30"/>
  <c r="H13" i="30"/>
  <c r="H14" i="30"/>
  <c r="H15" i="30"/>
  <c r="H16" i="30"/>
  <c r="H19" i="30"/>
  <c r="H20" i="30"/>
  <c r="H21" i="30"/>
  <c r="H22" i="30"/>
  <c r="H23" i="30"/>
  <c r="H24" i="30"/>
  <c r="H25" i="30"/>
  <c r="H26" i="30"/>
  <c r="H31" i="30"/>
  <c r="H33" i="30"/>
  <c r="H34" i="30"/>
  <c r="H35" i="30"/>
  <c r="H36" i="30"/>
  <c r="H37" i="30"/>
  <c r="H39" i="30"/>
  <c r="H40" i="30"/>
  <c r="H41" i="30"/>
  <c r="H42" i="30"/>
  <c r="H43" i="30"/>
  <c r="H44" i="30"/>
  <c r="H45" i="30"/>
  <c r="H46" i="30"/>
  <c r="H47" i="30"/>
  <c r="H48" i="30"/>
  <c r="H49" i="30"/>
  <c r="H50" i="30"/>
  <c r="H53" i="30"/>
  <c r="H54" i="30"/>
  <c r="H55" i="30"/>
  <c r="H56" i="30"/>
  <c r="H57" i="30"/>
  <c r="H58" i="30"/>
  <c r="H59" i="30"/>
  <c r="H60" i="30"/>
  <c r="H61" i="30"/>
  <c r="H62" i="30"/>
  <c r="H63" i="30"/>
  <c r="H64" i="30"/>
  <c r="H65" i="30"/>
  <c r="H66" i="30"/>
  <c r="H67" i="30"/>
  <c r="H77" i="30"/>
  <c r="H78" i="30"/>
  <c r="H79" i="30"/>
  <c r="H80" i="30"/>
  <c r="H81" i="30"/>
  <c r="H82" i="30"/>
  <c r="H83" i="30"/>
  <c r="H84" i="30"/>
  <c r="H85" i="30"/>
  <c r="H86" i="30"/>
  <c r="H87" i="30"/>
  <c r="H88" i="30"/>
  <c r="H89" i="30"/>
  <c r="H90" i="30"/>
  <c r="H91" i="30"/>
  <c r="H92" i="30"/>
  <c r="H93" i="30"/>
  <c r="H94" i="30"/>
  <c r="H95" i="30"/>
  <c r="H96" i="30"/>
  <c r="H97" i="30"/>
  <c r="H98" i="30"/>
  <c r="H11" i="30" l="1"/>
  <c r="H18" i="30"/>
  <c r="C11" i="24" s="1"/>
  <c r="H106" i="30"/>
  <c r="C15" i="24" s="1"/>
  <c r="C20" i="24"/>
  <c r="H198" i="30"/>
  <c r="C19" i="24" s="1"/>
  <c r="H100" i="30"/>
  <c r="C14" i="24" s="1"/>
  <c r="H188" i="30"/>
  <c r="C17" i="24" s="1"/>
  <c r="H140" i="30"/>
  <c r="C16" i="24" s="1"/>
  <c r="C10" i="24"/>
  <c r="H52" i="30"/>
  <c r="C12" i="24" s="1"/>
  <c r="H99" i="30" l="1"/>
  <c r="C13" i="24" s="1"/>
  <c r="H10" i="30"/>
  <c r="H9" i="30" l="1"/>
  <c r="H8" i="30" s="1"/>
  <c r="C9" i="24"/>
  <c r="C8" i="24" l="1"/>
  <c r="C6" i="24"/>
  <c r="C826" i="24" l="1"/>
  <c r="C827" i="24" l="1"/>
  <c r="C828" i="24" s="1"/>
  <c r="C829" i="24" s="1"/>
  <c r="C830" i="24" s="1"/>
  <c r="C2428" i="24"/>
  <c r="C2430" i="24" l="1"/>
  <c r="C2431" i="24" s="1"/>
  <c r="C2432" i="24" l="1"/>
  <c r="C2433" i="24" s="1"/>
</calcChain>
</file>

<file path=xl/sharedStrings.xml><?xml version="1.0" encoding="utf-8"?>
<sst xmlns="http://schemas.openxmlformats.org/spreadsheetml/2006/main" count="26619" uniqueCount="3706">
  <si>
    <t>Postavka</t>
  </si>
  <si>
    <t>Količina</t>
  </si>
  <si>
    <t>Opis postavke</t>
  </si>
  <si>
    <t>Normativ</t>
  </si>
  <si>
    <t xml:space="preserve">Enota </t>
  </si>
  <si>
    <t>Cena za enoto</t>
  </si>
  <si>
    <t>1 PREDDELA</t>
  </si>
  <si>
    <t>Cena skupaj</t>
  </si>
  <si>
    <t>Izdelava podprtega opaža za ravne temelje</t>
  </si>
  <si>
    <t>a)</t>
  </si>
  <si>
    <t>kos</t>
  </si>
  <si>
    <t>kpl</t>
  </si>
  <si>
    <t>m1</t>
  </si>
  <si>
    <t>m2</t>
  </si>
  <si>
    <t>m3</t>
  </si>
  <si>
    <t>kg</t>
  </si>
  <si>
    <t>Nivo</t>
  </si>
  <si>
    <t>Projekt: Nadgradnja železniške proge Zidani Most - Celje</t>
  </si>
  <si>
    <t>Odstranitev grmovja in dreves z debli premera do 10 cm ter vej na redko porasli površini - ročno</t>
  </si>
  <si>
    <t>2 ZEMELJSKA DELA IN TEMELJENJE</t>
  </si>
  <si>
    <t>Dobava in vgraditev čepaste folije</t>
  </si>
  <si>
    <t>Humuziranje brežine brez valjanja, v debelini do 15 cm - ročno</t>
  </si>
  <si>
    <t>Doplačilo za zatravitev s semenom</t>
  </si>
  <si>
    <t>Začasna prestavitev oz. zavarovanje inštalacij SVTK kabelskih vodov na območju objekta, detekcija in zavarovanje vodov SVTK</t>
  </si>
  <si>
    <t>Izdelava podprtega opaža robnega venca na premostitvenem, opornem in podpornem objektu, opaž robnega venca na obstoječem zidu ali novem delu zidu, vidni beton</t>
  </si>
  <si>
    <t>Dobava in vgraditev ograje za pešce iz jeklenih cevnih profilov(cinkana površina ali nerjavna izvedba) s horizontalnimi polnili višine min 100cm</t>
  </si>
  <si>
    <t xml:space="preserve">Dobava in vgradnja merilnih čepov, vključno z navezavo na veljavno nivelmansko mrežo  </t>
  </si>
  <si>
    <t>Propadlo betonsko površino bo treba očistiti z vodnim curkom, kar je zajeto v splošnih postavkah, za tem pa mehansko odstraniti vse slabo sprijete dele betona.</t>
  </si>
  <si>
    <t>S 11 621</t>
  </si>
  <si>
    <t>12 226</t>
  </si>
  <si>
    <t>S 13 226</t>
  </si>
  <si>
    <t>S 13 293</t>
  </si>
  <si>
    <t>S 21 443</t>
  </si>
  <si>
    <t>S 24 114</t>
  </si>
  <si>
    <t>51 111</t>
  </si>
  <si>
    <t>S 51 311</t>
  </si>
  <si>
    <t>S 51 711</t>
  </si>
  <si>
    <t>S 53 371</t>
  </si>
  <si>
    <t>S 58 212</t>
  </si>
  <si>
    <t>S 58 821</t>
  </si>
  <si>
    <t>S 79 514</t>
  </si>
  <si>
    <t>S 42 462</t>
  </si>
  <si>
    <t>54 211</t>
  </si>
  <si>
    <t>m'</t>
  </si>
  <si>
    <t>4 ODVODNJAVANJE</t>
  </si>
  <si>
    <t>5 GRADBENA IN OBRTNIŠKA DELA</t>
  </si>
  <si>
    <t>7 TUJE STORITVE</t>
  </si>
  <si>
    <t>Dobava in vgraditev merilnih čepov, vključno navezavo na veljavno nivelmansko mrežo</t>
  </si>
  <si>
    <t>ura</t>
  </si>
  <si>
    <t>m</t>
  </si>
  <si>
    <t>1.1.1</t>
  </si>
  <si>
    <t xml:space="preserve">kos </t>
  </si>
  <si>
    <t>1.2.1</t>
  </si>
  <si>
    <t>1.2.2</t>
  </si>
  <si>
    <t>1.2.3</t>
  </si>
  <si>
    <t>1.3.1</t>
  </si>
  <si>
    <t>1.4.1</t>
  </si>
  <si>
    <t>1.5.1</t>
  </si>
  <si>
    <t>1.6.1</t>
  </si>
  <si>
    <t>Rušenje in odstranitev obstoječih  temeljev do cca 0,2 m pod nivojem  terena ter sanacija nastalih jam:</t>
  </si>
  <si>
    <t>2.1.1</t>
  </si>
  <si>
    <t>2.1.2</t>
  </si>
  <si>
    <t>2.1.3</t>
  </si>
  <si>
    <t>2.1.4</t>
  </si>
  <si>
    <t>Končna regulacija drogov po vertikali po obremenitvi le teh.</t>
  </si>
  <si>
    <t>2.2.1</t>
  </si>
  <si>
    <t>Nosilec enega voznega voda nad enim tirom.</t>
  </si>
  <si>
    <t>2.2.2</t>
  </si>
  <si>
    <t>Dva nosilca voznega voda nameščena na istem drogu, eden poleg drugega.</t>
  </si>
  <si>
    <t>2.3.1</t>
  </si>
  <si>
    <t>2.3.2</t>
  </si>
  <si>
    <t>2.3.3</t>
  </si>
  <si>
    <t>2.4.1</t>
  </si>
  <si>
    <t>Sidranje droga z enojnim sidrom (izolirni člen).</t>
  </si>
  <si>
    <t>2.4.2</t>
  </si>
  <si>
    <t>Sidranje droga z dvojnim  sidrom (izolirni člen).</t>
  </si>
  <si>
    <t>2.5.1</t>
  </si>
  <si>
    <t>Dobava in namestitev voznega voda , 320 mm2 z obešalkami in električnimi vezmi v polnokompenzirani izvedbi.</t>
  </si>
  <si>
    <t>km</t>
  </si>
  <si>
    <t>2.5.2</t>
  </si>
  <si>
    <t>2.5.3</t>
  </si>
  <si>
    <t>2.5.4</t>
  </si>
  <si>
    <t>2.5.5</t>
  </si>
  <si>
    <t>2.5.6</t>
  </si>
  <si>
    <t xml:space="preserve">Tokovna vez v medzateznem  polju VV 320 mm2. </t>
  </si>
  <si>
    <t xml:space="preserve"> kos</t>
  </si>
  <si>
    <t>Natančen pregled lege voznih vodov (poligonacije)  nad novimi tiri in smerna ter višinska regulacija  le teh po vsaki od treh predvidenih regulacij tirov  (trojna dolžina novih in reguliranih tirov).</t>
  </si>
  <si>
    <t>2.6.1</t>
  </si>
  <si>
    <t>2.6.2</t>
  </si>
  <si>
    <t>Bakrena tirna vezica 50 mm2 privarjena na tirnico.</t>
  </si>
  <si>
    <t>2.7.1</t>
  </si>
  <si>
    <t>2.7.2</t>
  </si>
  <si>
    <t>2.7.3</t>
  </si>
  <si>
    <t>2.7.4</t>
  </si>
  <si>
    <t>2.7.5</t>
  </si>
  <si>
    <t>2.7.6</t>
  </si>
  <si>
    <t>2.7.7</t>
  </si>
  <si>
    <t>Dobava in namestitev tiristorske  naprave za zemljostično zaščito.</t>
  </si>
  <si>
    <t>2.7.8</t>
  </si>
  <si>
    <t>Dobava in namestitev tiristorske  naprave za kontrolo povratnega voda.</t>
  </si>
  <si>
    <t>2.7.9</t>
  </si>
  <si>
    <t>Določitev mikrolokacije ozemljil.</t>
  </si>
  <si>
    <t>2.7.10</t>
  </si>
  <si>
    <t>2.7.11</t>
  </si>
  <si>
    <t>2.7.12</t>
  </si>
  <si>
    <t>2.7.13</t>
  </si>
  <si>
    <t>2.7.14</t>
  </si>
  <si>
    <t>2.7.15</t>
  </si>
  <si>
    <t>Povezava kovinskih objektov na drog vozne mreže z izolirano jekleno pocinkano  vrvjo 70 mm2 , do oddaljenosti 20 m</t>
  </si>
  <si>
    <t>2.7.16</t>
  </si>
  <si>
    <t xml:space="preserve">Zaščitna vez droga na tirnico z jekleno pocinkano izolirano vrvjo 70 mm2. </t>
  </si>
  <si>
    <t>2.7.17</t>
  </si>
  <si>
    <t xml:space="preserve">Zaščitna vez kovinskih objektov  z jekleno pocinkano izolirano  vrvjo 70 mm2 na tirnico. </t>
  </si>
  <si>
    <t>2.7.18</t>
  </si>
  <si>
    <t>Povezava dveh zaščitnih tiristorskih naprav na drogu med seboj z izolirano bakreno vrvjo 120 mm2</t>
  </si>
  <si>
    <t>2.7.19</t>
  </si>
  <si>
    <t>2.7.20</t>
  </si>
  <si>
    <t xml:space="preserve">Povezava med drogom vozne mreže in ozemljilom z neizolirano pocinkano jekleno vrvjo 70 mm2  </t>
  </si>
  <si>
    <t>Varjenje ozemljilnih ploščic na  kovinske objekte.</t>
  </si>
  <si>
    <t>3.1.1</t>
  </si>
  <si>
    <t>3.1.2</t>
  </si>
  <si>
    <t>M110k</t>
  </si>
  <si>
    <t>3.1.3</t>
  </si>
  <si>
    <t>M34</t>
  </si>
  <si>
    <t>M46</t>
  </si>
  <si>
    <t>3.2.1</t>
  </si>
  <si>
    <t>3.2.2</t>
  </si>
  <si>
    <t>3.2.3</t>
  </si>
  <si>
    <t>3.2.4</t>
  </si>
  <si>
    <t>3.2.5</t>
  </si>
  <si>
    <t>Zatezna oprema VM 320 mm2   v polnokompenzirani izvedbi.</t>
  </si>
  <si>
    <t>3.3.1</t>
  </si>
  <si>
    <t>Enojno sidro.</t>
  </si>
  <si>
    <t>3.3.2</t>
  </si>
  <si>
    <t>Dvojno sidro.</t>
  </si>
  <si>
    <t>3.4.1</t>
  </si>
  <si>
    <t>Demontaža voznega voda 320 mm2.</t>
  </si>
  <si>
    <t>3.4.2</t>
  </si>
  <si>
    <t>Demontaža tokovne vezi v medzateznem  polju VV 320 mm2.</t>
  </si>
  <si>
    <t>3.5.1</t>
  </si>
  <si>
    <t>3.6.1</t>
  </si>
  <si>
    <t>Jeklena pocinkana vrv nameščena vzdolž drogov.</t>
  </si>
  <si>
    <t>3.6.2</t>
  </si>
  <si>
    <t>Zaščitna vez droga na tirnico.</t>
  </si>
  <si>
    <t>3.6.3</t>
  </si>
  <si>
    <t>Zaščitna vez kovinskega objekta na  tirnico.</t>
  </si>
  <si>
    <t>3.6.4</t>
  </si>
  <si>
    <t>4.1</t>
  </si>
  <si>
    <t>Čiščenje površine drogov in  izvedba zaščite:</t>
  </si>
  <si>
    <t>4.2</t>
  </si>
  <si>
    <t>Pritrditev ploščic za oštevilčenje drogov in  izvedbo ostalih oznak na drogovih.</t>
  </si>
  <si>
    <t>4.3</t>
  </si>
  <si>
    <t>Izvedba oznak za oddaljenost osi tira, niveleto tira in geometrijske elemente tira na drogovih VM.</t>
  </si>
  <si>
    <t>4.4</t>
  </si>
  <si>
    <t>Čiščenje površine zateznih uteži in izvedba  prvega sloja zaščite po enakem postopku  kot je predpisan za drogove VM.</t>
  </si>
  <si>
    <t>4.5</t>
  </si>
  <si>
    <t>Zaključno barvanje setov uteži zateznih naprav na drogovih po končni sestavi le teh:</t>
  </si>
  <si>
    <t>- set 12 uteži premera 220 mm in višine 98 mm</t>
  </si>
  <si>
    <t>- set 8 uteži premera 220 mm in višine 98 mm</t>
  </si>
  <si>
    <t>ur</t>
  </si>
  <si>
    <t>Zapiranje kabelskih koncev</t>
  </si>
  <si>
    <t>Električne meritve na energetskem kablu, na bobnu, položene dolžine, končne - vse</t>
  </si>
  <si>
    <t/>
  </si>
  <si>
    <t>kom</t>
  </si>
  <si>
    <t>1.</t>
  </si>
  <si>
    <t>2.</t>
  </si>
  <si>
    <t>3.</t>
  </si>
  <si>
    <t>4.</t>
  </si>
  <si>
    <t>5.</t>
  </si>
  <si>
    <t>6.</t>
  </si>
  <si>
    <t>7.</t>
  </si>
  <si>
    <t>1 GRADBENA DELA</t>
  </si>
  <si>
    <t>2 MONTAŽNA DELA</t>
  </si>
  <si>
    <t xml:space="preserve">2.2 Dobava in namestitev nosilcev, nosilne in poligonacijske opreme vodov </t>
  </si>
  <si>
    <t>2.4 Dobava opreme in izvedba sidranja drogov</t>
  </si>
  <si>
    <t>2.5 Dobava in namestitev vodov</t>
  </si>
  <si>
    <t>2.6 Dobava in namestitev opreme povratnega voda</t>
  </si>
  <si>
    <t>2.7 Dobava in namestitev zaščitne in opozorilne opreme</t>
  </si>
  <si>
    <t>3 DEMONTAŽNA DELA</t>
  </si>
  <si>
    <t>3.1 Demontaža drogov</t>
  </si>
  <si>
    <t>3.2 Demontaža nosilcev in druge opreme voznih vodov</t>
  </si>
  <si>
    <t>3.3 Demontaža sider drogov</t>
  </si>
  <si>
    <t>3.4 Demontaža vodov</t>
  </si>
  <si>
    <t>3.5 Demontaža opreme povratnega voda</t>
  </si>
  <si>
    <t>3.6 Demontaža zaščitne in opozorilne opreme</t>
  </si>
  <si>
    <t>4 OZNAKE DROGOV IN PLESKARSKA DELA</t>
  </si>
  <si>
    <t xml:space="preserve">progovni - tip STK 2Y-J ...           </t>
  </si>
  <si>
    <t xml:space="preserve">Trasiranje začasne ali nove kabelske trase zemeljskega kabla, kabelske kanalizacije, cevi ali kabelskih korit </t>
  </si>
  <si>
    <t>Posek drevja in grmovja - predvideno</t>
  </si>
  <si>
    <t>Ročni prečni kontrolni izkop obstoječe kabelske trase - predvideno</t>
  </si>
  <si>
    <t>Dodatek za izkop jarka zaradi večje globine (v obdelovalnih površinah ali glede na kasneje predvideno višino terena) - predvideno</t>
  </si>
  <si>
    <t>Izkop in zasip jam za kabelske spojke. Obseg del: izkop do 1,5 m3 v zemljišču IV. ktg. in dobava in položitev štirih zaščitnih betonskih plošč in plastičnih ščitnikov, zasip jame in ureditev okolice</t>
  </si>
  <si>
    <t xml:space="preserve">Razbitje in odstranitev dela obstoječega betonskega temelja ali drugih podobnih ovir v zemlji (na območju kabelskega jarka) - predvideno </t>
  </si>
  <si>
    <t>Razbitje in odstranitev obstoječih zaščitnih betonskih cevi v katerih so kabli v delovanju</t>
  </si>
  <si>
    <t>Dobava in postavitev betonskih smernih kamnov</t>
  </si>
  <si>
    <t>Ročni izkop obstoječega kabla/cevi - do 10 kablov ali cevi v skupnem jarku, zasip jarka</t>
  </si>
  <si>
    <t>Ročni izkop obstoječih kablov/cevi - do dolžine 4m</t>
  </si>
  <si>
    <t>Zaščita položenih PE, PVC ali alkaten cevi z obbetoniranjem z C12/15, na območju dovozov na gradbišče - vse (ocena)</t>
  </si>
  <si>
    <t>vse</t>
  </si>
  <si>
    <t>Zaščita obstoječih zemeljskih kablov ali cevi s položitvijo desk ("plohov") na teren nad  kablom oziroma nad cevmi, na območju dovozov na gradbišče, kasnejša odstranitev desk in ureditev okolice - vse (ocena)</t>
  </si>
  <si>
    <t>Dodatek za ročni izkop pri izkopu za temelj VM zaradi bližine SVTK vodov/naprav</t>
  </si>
  <si>
    <t>Začasna zaščita stojišča SV ali TK naprave proti vdiranju v gradbeno jamo temelja (po potrebi) - vse</t>
  </si>
  <si>
    <t>Ročni izkop kablov in/ali cevi na mestu izgradnje temelja, začasna zaščita kablov in/ali cevi proti vdiranju v gradbeno jamo temelja VM, podrivanje "ploha" (2 kosa) v dolžini do 4 m, po vgraditvi temelja povrnitev prvotnega stanja - vse</t>
  </si>
  <si>
    <t>Sidranje droga VM s tipskim enojnim sidrom</t>
  </si>
  <si>
    <t>Dodatek za izdelavo prečkanja jarka ali korita za odvodnjavanje z eno ali več cevmi na ustrezni globini pod dnom jarka</t>
  </si>
  <si>
    <t xml:space="preserve">Izdelava kabelske kanalizacije iz PVC ali alkaten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</si>
  <si>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- 2x2 cevna kabelska kanalizacija</t>
  </si>
  <si>
    <t>- 2x3 cevna kabelska kanalizacija</t>
  </si>
  <si>
    <t>- 3x3 cevna kabelska kanalizacija</t>
  </si>
  <si>
    <t>Dodatek za oteženo delo (ovire: korenine, podzemne inštalacije, …) pri izkopu za kabelski jarek - predvideno</t>
  </si>
  <si>
    <t xml:space="preserve">Dodatek za ročni izkop kabelskega jarka - predvideno </t>
  </si>
  <si>
    <t>- lahki litoželezni pokrov</t>
  </si>
  <si>
    <t>Dodatek pri izdelavi kabelskega jaška z ovirami (korenine, instalacije, obstoječi kabli ali KK), obračun po m2 svetle tlorisne površine jaška,</t>
  </si>
  <si>
    <t>- kabelski jašek 1,2x1,5x1,9 (m) - tip 'B'</t>
  </si>
  <si>
    <t>- pomožni kabelski jašek 1,2x1,2x1,2 (m)</t>
  </si>
  <si>
    <t>- kabelski jašek iz betonske cevi (BC)</t>
  </si>
  <si>
    <t>Dodatek pri gradnji kabelskega jaška zaradi prilagoditve širine ali/in dolžine jaška zaradi drugih vodov - predvidoma</t>
  </si>
  <si>
    <t>Dodatek za vgraditev konzol ali lestve v steno jaška za dostop</t>
  </si>
  <si>
    <t>Odstranitev (razbitje) obstoječega kabelskega jaška, izmer do 2,0x2,0x2,0 (m)</t>
  </si>
  <si>
    <t>Odstranitev (razbitje) obstoječega kabelskega jaška iz betonske cevi</t>
  </si>
  <si>
    <t>Prilagoditev pokrova obstoječega kabelskega jaška na novo višino terena, delo in material</t>
  </si>
  <si>
    <t>Dobava in vgraditev ploščatega križnega markerja 1255-3M oranžne barve s frekvenco 101,4 KHz (pri optičnih spojkah, spojih na PE ceveh in pri spremembi smeri trase)</t>
  </si>
  <si>
    <t>Pritrditev/stabiliziranje začasnih cevi na ne ravnem terenu z lesenimi količki na medsebojni razdalji 1m</t>
  </si>
  <si>
    <t xml:space="preserve">Kompletna izdelava in montaža začasne zračne linije kablov - delo in material: izkop, opaži, betonska in armiranobetonska dela, jeklena konstrukcija, 2x opora, 2x temelj, nosilne vrvi, obešanje kablov v ceveh, po končanih delih demontaža z odvozom in ureditvijo okolice v prvotno stanje - predvidoma </t>
  </si>
  <si>
    <t>- dolžine do 30m</t>
  </si>
  <si>
    <t>- dolžine do 20m</t>
  </si>
  <si>
    <t>Izdelava začasne nosilne lesene konstrukcije preko gradbene jame (za kable in cevi) iz plohov in lesenih količkov na medsebojni razdalji 1m, s pritrditvijo kablov in cevi, po končanih delih demontaža z odvozom</t>
  </si>
  <si>
    <t>Izdelava in postavitev začasnih lesenih opor na medsebojni razdalji do 1,5m za kable in cevi na območju premostitvenega objekta - do razdalje 25m (npr. za čas vgradnje ali izgradnje provizorija ali za dodatno oporo)</t>
  </si>
  <si>
    <t>Začasna zaščita obstoječega signala, po končanih delih ureditev stojišča - predvidoma</t>
  </si>
  <si>
    <t>Začasna zaščita kabelske SV/TK omare, telefonske omare ali stebrička, po končanih delih ureditev stojišča (okolice)</t>
  </si>
  <si>
    <t>Označitev vseh kablov v kabelskem jašku in/ali v kabelskem prostoru - ocena</t>
  </si>
  <si>
    <t>Označitev vseh kablov (do 5 kablov) v kabelskem koritu, vsaj na vsakih 100m - ocena</t>
  </si>
  <si>
    <t>Dobava in izvedba tesnjenja med vsemi kabli in cevmi v kabelskem jašku, s tesnilnim materialom</t>
  </si>
  <si>
    <t>Izvlečenje kovinskih kablov iz cevi ali korit ali na mestu uvoda novega kabla, navitje kabla na boben - ocena</t>
  </si>
  <si>
    <t>Dobava in izdelava kabelske preključitvene spojke na TK kablu, v prometu:</t>
  </si>
  <si>
    <t>Vzpostavitev provizorija na čuvajniškem vodu - predvideno</t>
  </si>
  <si>
    <t>Dobava in izdelava kabelske preključitvene spojke na energetskem kablu:</t>
  </si>
  <si>
    <t>Električne meritve na obstoječem energetskem kablu po prestavitvi kabla - vse</t>
  </si>
  <si>
    <t>Merjenje ponikalnih upornosti ozemljil (SV prostor, TK prostor, telefonska omara, hiška NPr, APB, RDZ, …)</t>
  </si>
  <si>
    <t>Demontaža in ponovna montaža števca osi in priključne omarice z ustreznim novim montažnim materialom (60E1)</t>
  </si>
  <si>
    <t xml:space="preserve">Demontaža in ponovna montaža tirnega magneta in priključne omarice z ustreznim novim montažnim materialom (60E1)
</t>
  </si>
  <si>
    <t xml:space="preserve">Demontaža in ponovna montaža (izvedba) ozemljitve SVTK naprave z ustreznim novim materialom - vse
</t>
  </si>
  <si>
    <t>Nastavitev - umeritev SV naprave (števec osi, vklopno mesto, izklopno mesto, signal, tirni magnet, detektor vročih osi, …) - predvideno</t>
  </si>
  <si>
    <t>Pritrditev optičnega kabla po drogu in zaščita kabla v spodnjem delu z Fe zaščitnim polžlebom, dolžine 3 m</t>
  </si>
  <si>
    <t>Dobava in montaža nosilca na drog za optični kabel - nosilno kolo</t>
  </si>
  <si>
    <t>Prestavitev/montaža obstoječega samonosilnega optičnega kabla na nov drog vozne mreže, material in delo</t>
  </si>
  <si>
    <t>- konzola tipa M-216-300</t>
  </si>
  <si>
    <t>- 72 vlaken</t>
  </si>
  <si>
    <t>Izvedba optičnih meritev po prestavitvi ali izvlečenju obstoječega kabla, do</t>
  </si>
  <si>
    <t>- 36 vlaken</t>
  </si>
  <si>
    <t>Ročni izkop in zaščita obstoječih PVC, PE, ... cevi (npr. kabelske kanalizacije - do 10 cevi) z obbetoniranjem, zasip jarka</t>
  </si>
  <si>
    <t>Ročni izkop in zaščita obstoječih SVTK kablov/cevi s PVC polcevmi ali PE prerezanimi cevmi in z obbetoniranjem (do 10 kablov v skupni trasi), poglobitev kablov/cevi, zasip jarka</t>
  </si>
  <si>
    <t>Ročni izkop obstoječih SVTK kablov/cevi (do 10 kablov v skupni trasi), prestavitev v nov jarek, vključno z izkopom in zasipom jarka</t>
  </si>
  <si>
    <t>Ročni izkop in zaščita obstoječih SVTK kablov/cevi s PVC polcevmi ali PE prerezanimi cevmi in z obbetoniranjem (do 10 kablov v skupni trasi), prestavitev v nov jarek, vključno z izkopom in zasipom jarka</t>
  </si>
  <si>
    <t>Prestavitev obstoječih SVTK kablov/cevi v skupni že izkopan jarek - brez rezanja (do 10 kablov)</t>
  </si>
  <si>
    <t>Prestavitev obstoječih SVTK kablov/cevi v skupni že izkopan jarek, zaščita kablov s PVC polcevmi ali PE prerezanimi cevmi in z obbetoniranjem - brez rezanja (do 10 kablov)</t>
  </si>
  <si>
    <t>Izdelava armirano betonskega kabelskega jaška tip "B" izmer 1,2x1,5x1,9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1,6x1,6 (m), globine vsaj 1,9 m, npr. Kograd IGEM, d.o.o.)</t>
  </si>
  <si>
    <t>Izdelava armirano betonskega kabelskega jaška izmer 1,2x1,2x1,2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1,2x1,2 (m), globine vsaj 1,9 m, npr. Kograd IGEM, d.o.o.)</t>
  </si>
  <si>
    <t>Dobava in montaža kabelskega jaška iz betonske cevi premera 0,8 m (Kograd Dravograd ali ekvivalenten), globine do 2 m, v zemljišču 50% III. in 50% IV. ktg., z vgraditvijo lahkega litoželeznega pokrova</t>
  </si>
  <si>
    <t>Izdelava ozemljitve kovinskih elementov ob progi (kovinska korita, …) z izolirano jekleno ozemljilno vrvjo preseka 70 mm2 na neizolirano tirnico - za celotno območje obdelave</t>
  </si>
  <si>
    <t>Popravilo obstoječe ozemljitve naprav oziroma kabelskih omar ob progi, poškodovane zaradi novih izkopov - za celotno območje obdelave (ocena)</t>
  </si>
  <si>
    <t>Dobava in izdelava svinčene in litoželezne ravne kabelske spojke na progovnem kablu</t>
  </si>
  <si>
    <t>Električne meritve obstoječih kablov (TK, TD, TF, …) po prestavitvi kabla z izdelavo merilne dokumentacije - vse</t>
  </si>
  <si>
    <t>Električne meritve na bakrenem telekomunikacijskem kablu (TK, TD, TF, …), na bobnu, položene dolžine, končne - vse</t>
  </si>
  <si>
    <t>Demontaža in ponovna montaža števca osi in priključne omarice zaradi regulacije tira (do 3x), izključitev, priključitev, ustrezne meritve, nastavitve naprave in preizkus delovanja; delo in material</t>
  </si>
  <si>
    <t>Demontaža in ponovna montaža tirnega magneta in priključne omarice zaradi regulacije tira (do 3x), izključitev, priključitev, ustrezne meritve, nastavitve naprave in preizkus delovanja; delo in material</t>
  </si>
  <si>
    <t>Regulacija oziroma prilagoditev kretniškega ali raztirniškega pogona zaradi regulacije tira (do 3x), ustrezne meritve in preizkus delovanja; delo in material</t>
  </si>
  <si>
    <t>Izključitev in ponovna priključitev gretja kretnice in priključne omarice zaradi regulacije tira (do 3x), ustrezne meritve in preizkus delovanja; delo in material</t>
  </si>
  <si>
    <t>Demontaža in ponovna montaža ozemljitvene vrvi med tirnico in SVTK napravo zaradi regulacije tira (do 3x), delo in material - za vse SVTK naprave na področju regulacije</t>
  </si>
  <si>
    <t>Demontaža in ponovna montaža ozemljitvene vrvi med tirnico in kovinskim elementom ob progi zaradi regulacije tira (do 3x), delo in material - za vse kovinske elemente na področju regulacije (ograje, korita, …)</t>
  </si>
  <si>
    <t>Začasno zapiranje in označitev kabelskih koncev (do 3x) - predvidoma (kos na napravo)</t>
  </si>
  <si>
    <t xml:space="preserve">Poglobitev obstoječega kabla/cevi na globino 1,5 m pod GRP - pod progo (ročni izkop kabla ali cevi, zajetje obstoječega kabla s polcevmi, obbetoniranje cevi) </t>
  </si>
  <si>
    <t>Odstranitev kovinskih korit in SVTK vodov v njih iz objekta, začasna prestavitev vodov na teren/brežino in zaščita kablov s PE prerezanimi cevmi (do 10 kablov v skupni trasi), po rekonstrukciji objekta prestavitev obstoječih SVTK vodov v betonska korita na objektu</t>
  </si>
  <si>
    <t>Začasna prestavitev obstoječega samonosilnega optičnega kabla na začasni lesen drog ustrezne višine, po končanih delih odstranitev začasnega droga in ureditev okolice, po potrebi sidranje droga, delo in material</t>
  </si>
  <si>
    <t>1. KABLI</t>
  </si>
  <si>
    <t>Demontaža obstoječih ali začasnih kovinskih korit z nosilci, odvoz na deponijo</t>
  </si>
  <si>
    <t xml:space="preserve">Dodatek za betoniranje cevi in 30 cm zgornjega dela jarka z C16/20 pri prehodu kabelske kanalizacije preko povoznih površin v cestišču, obračun razlike med izkopom in zasipom  </t>
  </si>
  <si>
    <t>Začasna prestavitev obstoječega samonosilnega optičnega kabla in nosilca nižje ali višje na drog, po končani obnovi (barvanju) droga prestavitev kabla in nosilca na prvotno višino</t>
  </si>
  <si>
    <t>2. GRADBENA DELA</t>
  </si>
  <si>
    <t>3. KABELSKO MONTAŽNA DELA</t>
  </si>
  <si>
    <t>4. OSTALA - SPLOŠNA DELA</t>
  </si>
  <si>
    <t>Material:</t>
  </si>
  <si>
    <t>Delo:</t>
  </si>
  <si>
    <t>8.</t>
  </si>
  <si>
    <t>- tirnice</t>
  </si>
  <si>
    <t>- betonski pragi</t>
  </si>
  <si>
    <t>9.</t>
  </si>
  <si>
    <t>10.</t>
  </si>
  <si>
    <t>11.</t>
  </si>
  <si>
    <t>12.</t>
  </si>
  <si>
    <t>13.</t>
  </si>
  <si>
    <t>14.</t>
  </si>
  <si>
    <t>Dobava in vgraditev prehodnih tirnic 60E1/49E1 dolžine 7,20 m</t>
  </si>
  <si>
    <t>15.</t>
  </si>
  <si>
    <t>16.</t>
  </si>
  <si>
    <t>17.</t>
  </si>
  <si>
    <t>18.</t>
  </si>
  <si>
    <t xml:space="preserve">Sproščanje tira v NZT </t>
  </si>
  <si>
    <t>19.</t>
  </si>
  <si>
    <t>20.</t>
  </si>
  <si>
    <t>21.</t>
  </si>
  <si>
    <t>22.</t>
  </si>
  <si>
    <t>23.</t>
  </si>
  <si>
    <t>Dobava, izdelava in vgraditev nagibnih kazal, komplet z izdelavo temeljev</t>
  </si>
  <si>
    <t>24.</t>
  </si>
  <si>
    <t>25.</t>
  </si>
  <si>
    <t>Dobava, izdelava in vgraditev oznak za kontrolo vzdolžnega potovanja tirnic</t>
  </si>
  <si>
    <t>26.</t>
  </si>
  <si>
    <t>Dobava, izdelava in vgraditev stalnih oznak za zavarovanje elementov krivin</t>
  </si>
  <si>
    <t>27.</t>
  </si>
  <si>
    <t>Dobava in vgradnja mazalne naprave za tirnice v ostrejših lokih, ki oskrbujejo obe tirnici hkrati, z vsemi sestavnimi deli, vključno z izkopi in izdelavo betonskega temelja</t>
  </si>
  <si>
    <t>28.</t>
  </si>
  <si>
    <t>Brušenje tirnic in zaključne meritve</t>
  </si>
  <si>
    <t>29.</t>
  </si>
  <si>
    <t>Izdelava in vgraditev hm in km oznak</t>
  </si>
  <si>
    <t>Postavitev in zavarovanje prečnih profilov</t>
  </si>
  <si>
    <t>Planiranje in utrditev temeljnih tal pred izdelavo tamponskega sloja z utrjevanjem do predpisane zbitosti</t>
  </si>
  <si>
    <t>Fino planiranje in utrditev planuma do predpisane komprimacije</t>
  </si>
  <si>
    <t>Ureditev bankin s planiranjem in utrjevanjem</t>
  </si>
  <si>
    <t>Rušenje obstoječe drenažne kanalizacije z jaški</t>
  </si>
  <si>
    <t>REKAPITULACIJA</t>
  </si>
  <si>
    <t>CENA SKUPAJ (z DDV)</t>
  </si>
  <si>
    <t>DDV (22%)</t>
  </si>
  <si>
    <t>POPIS DEL</t>
  </si>
  <si>
    <t>B.) TIRNE NAPRAVE</t>
  </si>
  <si>
    <t>CENA SKUPAJ - po načelu "ENOTNIH CEN" (brez DDV)</t>
  </si>
  <si>
    <t>NEPREDVIDENA DELA 10% - za dela po načelu "ENOTNIH CEN" (brez DDV)</t>
  </si>
  <si>
    <t>a.</t>
  </si>
  <si>
    <t>1.5.2</t>
  </si>
  <si>
    <t>Povezava kovinskih objektov na drog vozne mreže z izolirano jekleno pocinkano  vrvjo 70 mm2 , do oddaljenosti 10 m</t>
  </si>
  <si>
    <t>1.1.2</t>
  </si>
  <si>
    <t>1.1.3</t>
  </si>
  <si>
    <t>1.1.4</t>
  </si>
  <si>
    <t>1.1.5</t>
  </si>
  <si>
    <t>1.5.3</t>
  </si>
  <si>
    <t>1.5.4</t>
  </si>
  <si>
    <t>1.5.5</t>
  </si>
  <si>
    <t>Sklop: Nadgradnja odseka proge Laško - Celje</t>
  </si>
  <si>
    <t>II.) NADGRADNJA ODSEKA PROGE LAŠKO - CELJE</t>
  </si>
  <si>
    <t>Sklop: Nadgradnja odseka proge Rimske Toplice - Laško</t>
  </si>
  <si>
    <t>I.) NADGRADNJA ODSEKA PROGE RIMSKE TOPLICE - LAŠKO</t>
  </si>
  <si>
    <t>Obnova in zavarovanje zakoličbe osi tirov</t>
  </si>
  <si>
    <t>Ureditev katastrskih mej javne železniške infrastrukture (JŽI), obračun po m1 tira</t>
  </si>
  <si>
    <t>Čiščenje trase s posekom grmičevja ter nekaj večjega drevja in odvozom v stalno deponijo</t>
  </si>
  <si>
    <t>Zakoličba posameznih komunalnih vodov, nadzor pri izvajanju gradbenih del na območju križanja in zaščita komunalnih vodov, obračun po fakturi specializiranega izvajalca, ocena</t>
  </si>
  <si>
    <t xml:space="preserve">Začasna ureditev prehoda preko tira z izdelavo okvirja iz lesenih pragov  z voziščem v makadamski izvedbi, obračun po m1/tira </t>
  </si>
  <si>
    <t>Začasna montaža in demontaža naprav proti potovanju tirnic 60E1 na betonskih pragih</t>
  </si>
  <si>
    <t>Demontaža kap proti bočnemu premiku tira na lesenih pragih</t>
  </si>
  <si>
    <t>Kompletna odstranitev tira,nakladanje tirnic na vlak Silad, prage in d.t.m. na vagone</t>
  </si>
  <si>
    <t>49E1 na lesenih pragih</t>
  </si>
  <si>
    <t>Odvoz demontiranega materiala na stranske proge na razdalji do 100 km</t>
  </si>
  <si>
    <t>Strojni izkop tirne grede, z nakladanjem na kamione in odvozom v deponijo na razdalji  do 15 km</t>
  </si>
  <si>
    <t xml:space="preserve">Dobava in kompletno polaganje novega tira  60E1, na  novih betonskih pragih dolžine 2,60m, novi tirni gredi deb.  min 30 cm pod pragom, z elastično  pritrditvijo (Pandrol). Kompletno z vsemi regulacijami in podbijanjem.  Ves material je nov. Obračun po m1 tira. </t>
  </si>
  <si>
    <t>- pritrdilni material</t>
  </si>
  <si>
    <t>- tirna greda</t>
  </si>
  <si>
    <t xml:space="preserve">Smerna in višinska regulacija obstoječih kretnic </t>
  </si>
  <si>
    <t xml:space="preserve">Smerna in višinska regulacija tira na priključnih odsekih </t>
  </si>
  <si>
    <t>Aluminotermitsko varjenje tirnic, vključno z dobavo materiala</t>
  </si>
  <si>
    <t>60E1   350 HT</t>
  </si>
  <si>
    <t>Dobava in vgraditev naprav proti vzdolžnemu premiku tirnic 60E1 na betonskih pragih</t>
  </si>
  <si>
    <t>Dobava in vgraditev kap proti bočnemu premiku tira na betonskih pragih</t>
  </si>
  <si>
    <t>Dobava in izdelava oznak za os in niveleto tira (drog VM, …)</t>
  </si>
  <si>
    <t>Dobava in vgraditev signalnih oznak voznoredne hitrosti</t>
  </si>
  <si>
    <t>Izdelava zagatne stena višine 1,10 m za zaščito  tirne grede na sosednjem voznem tiru pred osipanjem pri izkopu planuma za vgradnjo tamponskega sloja na zaprtem tiru</t>
  </si>
  <si>
    <t xml:space="preserve">Varovanje  drogov VM proti porušitvi  s sidranjem na drogovih sosednega tira po potrebi, ocena </t>
  </si>
  <si>
    <t xml:space="preserve">Izkop grede in materiala III.ktg z odvozom v stalno deponijo na razdalji do 20 km </t>
  </si>
  <si>
    <t xml:space="preserve">Izkop materiala III-IV.ktg z odvozom v stalno deponijo na razdalji do 20 km </t>
  </si>
  <si>
    <t>Izkop v materialu III. kat. za odvodne jarke, drenaže in bankine z nakladanjem na kamione in odvozom v deponijo, na razdalji do 20 km</t>
  </si>
  <si>
    <t xml:space="preserve">izdelava nasipov-zasipov: Dobava in vgradnja peščeno prodnega materiala z razgrinjanjem </t>
  </si>
  <si>
    <t>Ukinitev nivojskih prehodov NPr 514.6 Oskar in NPr 515.0 Marija Gr.:</t>
  </si>
  <si>
    <t>Demontaža (rušenje) obstoječih utrditev prehodov, asfalt s ščitnimi tirnicami, z odvozom materiala v stalno ali začasno deponijo</t>
  </si>
  <si>
    <t>b.</t>
  </si>
  <si>
    <t xml:space="preserve">Rušenje asfalta v deb. 10-15 cm, odvoz v stalno deponijo </t>
  </si>
  <si>
    <t>c.</t>
  </si>
  <si>
    <t>Površinski izkop na cestišču glob. do 20 cm z odvozom materiala v stalno deponijo</t>
  </si>
  <si>
    <t>d.</t>
  </si>
  <si>
    <t>Odstranitev obstoječih signalnih oznak (prometni znaki)</t>
  </si>
  <si>
    <t>e.</t>
  </si>
  <si>
    <t>Demontaža drogov zaščitnih višinskih profilov, razbitje temeljev ter odvoz odpadnega materiala</t>
  </si>
  <si>
    <t>f.</t>
  </si>
  <si>
    <t xml:space="preserve">Dobava in vgraditev jeklene varnostne ograje (JVO) ob ukinjenem  prehodu, za fizično preprečitev prehoda čez progo </t>
  </si>
  <si>
    <t>g.</t>
  </si>
  <si>
    <t>Dobava in vgradnja cestno prometnih znakov na mestih postavitve JVO ograje (prometni znak II-3; znak prepovedi)</t>
  </si>
  <si>
    <t>Dobava in vgraditev ločilno-filtrske geotekstilije površinske mase ≥ 300 g/m2 pod tamponskim slojem (geološko poročilo)</t>
  </si>
  <si>
    <t>Dobava in polaganje poliprepilenske armaturne geomreže: odprtina oken ≤ 40 mm in natezno trdnostjo ≥ 40 kN/m v prečni smeri, ≥ 30 kN/m v vzdolžni smeri, pri 3% raztezku ≥ 10kN/m (geološko poročilo)</t>
  </si>
  <si>
    <t>Rušenje betona: opušeni temelji drogov in opuščeni pomožni objektov ob progi, z odvozom materiala v stalno deponijo</t>
  </si>
  <si>
    <t>Rušenje obstoječih betonskih jarkov z odvozom ruševin v stalno deponijo</t>
  </si>
  <si>
    <t>Stroški za deponiranje izkopanih materialov v stalni deponiji</t>
  </si>
  <si>
    <t>Dobava in polaganje betonskih kanalet dim. 60/36/100 cm na betonski podlagi 10 cm, s predhodnim planiranjem in utrjevanjem, ter napravo gramozne podlage v debelini 10 cm</t>
  </si>
  <si>
    <t>Dobava in polaganje plastičnih drenažnih cevi DN 250 na betonski podlagi debeline 10 cm. Zgornja površina je zglajena z nagibom proti cevi</t>
  </si>
  <si>
    <t>Dobava in polaganje betonskih cevi  Ø 30 cm na betonski podlagi debeline 10 cm s polnim obbetoniranjem. Stiki med cevmi so vodotesno tesnjeni s cementno malto; prečni iztoki pod tirom</t>
  </si>
  <si>
    <t>Dobava in polaganje geotekstila 400gr/m2 za zaščito drenažnega filtra s preklapljanjem na stikih</t>
  </si>
  <si>
    <t xml:space="preserve">Zasipanje drenažnih cevi z vodopropustnim kamnitim materialom (iz gramoznice), nazivne zrnjavosti 8/31 ali 16/31 mm </t>
  </si>
  <si>
    <t xml:space="preserve">Kompletna izdelava revizijskih jaškov iz cevi Ø 80 cm, globina jaškov do 2,0 m, postavljeni na betonskem temelju d=15 cm iz betona C 20/25. Cev je obbetonirana z 10 cm plastjo betona C 20/25. Dno je gladko zalikano in oblikovano v muldo, vključno z izdelavo  AB pokrova z odprtinami za dvigovanje </t>
  </si>
  <si>
    <t>Naprava priključka drenažnih cevi na jaške; izsekavanje odprtine ter tesnenje s cementno malto 1:2</t>
  </si>
  <si>
    <t>Izdelava vtočnih in istočnih glav na betonski ali drenažni cevi (Ø 25-30 cm). Postavka vključuje dobavo, pripravo, opaženje in betoniranje z betonom C 25/30</t>
  </si>
  <si>
    <t>Dobava in polaganje betonskih cevi Ø 30 cm, položene na betonski podlagi</t>
  </si>
  <si>
    <t>Izvedba ozemljitev kovinskih objektov na najbližjo neizolirano tirnico (ograje, ...); komplet z jekleno pocinkano vrvjo 70 mm2 v fleksibilni alkaten cevi Ø 50 mm</t>
  </si>
  <si>
    <t>Čiščenje obstoječih jarkov, z odvozom materiala v stalno deponijo</t>
  </si>
  <si>
    <t>30.</t>
  </si>
  <si>
    <t>Humuziranje brežin tamponskega sloja in jarkov in zatravitvijo, brez valjanja, v debelini do 20 cm - ročno</t>
  </si>
  <si>
    <t>31.</t>
  </si>
  <si>
    <t>Kompletna odstranitev tira, nakladanje tirnic na vlak Silad, prage in d.t.m. na vagone</t>
  </si>
  <si>
    <t>- kompletna izdelava tira</t>
  </si>
  <si>
    <t xml:space="preserve">Zasipanje drenažnih cevi jarkov z vodopropustnim kamnitim materialom (iz gramoznice), nazivne zrnjavosti 8/31 ali 16/31 mm </t>
  </si>
  <si>
    <t>Drenažni jarek ob podpornih ali opornih zidovih, izveden z vodopropustnim materialom enakomerne zrnjavosti (nad 30 mm), ovit v geotekstil 400 g/m2, obračun po m1</t>
  </si>
  <si>
    <t>Sanacija temeljnih tal z apneno stabilizacijo (100kg/m3 sanacije), debeline do 30 cm, rezkanje in končno valjanje</t>
  </si>
  <si>
    <t>Izvedba palisadne stene dolžine 40 m, iz strarorabnih tirnic in pragov (material od demontaže proge)</t>
  </si>
  <si>
    <t>- vrtine Ø 200 mm, dolžine 4 m</t>
  </si>
  <si>
    <t>- vgradnja starorabnih tirnic dolžine 6 m</t>
  </si>
  <si>
    <t>- starorabni betonski pragi</t>
  </si>
  <si>
    <t>- starorabni leseni pragi</t>
  </si>
  <si>
    <t>- izvedba drenaže ob palisadni steni</t>
  </si>
  <si>
    <t>S 11 311</t>
  </si>
  <si>
    <t>Zakoličenje ter dajanje in preverjanje višin in smeri pri sanaciji in rehabilitaciji objekta s površino  50 do 100 m2</t>
  </si>
  <si>
    <t>Detajlni posnetek tlorisnih mer in višin obstoječih kamnitih zidov, ki bodo sanirani, zaradi detajlne prilagoditve PZI</t>
  </si>
  <si>
    <t>S 12 111</t>
  </si>
  <si>
    <t>Odstranitev grmovja na redko porasli površini (do 50 % pokritega tlorisa) - ročno</t>
  </si>
  <si>
    <t>S 12 181</t>
  </si>
  <si>
    <t>Odstranitev vej predhodno posekanega grmovja</t>
  </si>
  <si>
    <t>N 12 313</t>
  </si>
  <si>
    <t>Odstranitev peska, mulja in drugioh nečistoč izpred vtočnega in iztočnega portala prepusta in z dna cevi prepusta, ročno, z uporabo priročnega orodja in z izpiranjem</t>
  </si>
  <si>
    <t>S 12 293</t>
  </si>
  <si>
    <t>Odstranitev zaščitne ograje iz jeklenih elementov</t>
  </si>
  <si>
    <t>S 12 495</t>
  </si>
  <si>
    <t>Porušitev in odstranitev zidu iz kamna delno v cementni malti</t>
  </si>
  <si>
    <t>Ureditev začasne zaščitne ograje višine 1,5 m za varovanje prometa na tiru in za varovanje gradbišča. Ograja bo pritrjena na podstavke iz betona</t>
  </si>
  <si>
    <t>S 13 292</t>
  </si>
  <si>
    <t>Začasna prestavitev inštalacij elektroenergetskega kabelskega voda visoke napetosti na območju objekta - začasno zavarovanje naprav in elementov napajanja vozne mreže</t>
  </si>
  <si>
    <t>Začasna prestavitev oz. zavarovanje inštalacij SVTK kabelskih vodov na območju objekta</t>
  </si>
  <si>
    <t>S 14 121</t>
  </si>
  <si>
    <t>Odstranitev monolitno izvedenega robnega venca s površino prereza do 0,20 m2, odstranitev betonskega robnega venca na kamnitem portalu in kamnitih krilih</t>
  </si>
  <si>
    <t>S 14 361</t>
  </si>
  <si>
    <t>Odstranitev cementnega betona, z dletom, ročno ali strojno, z odkrivanjem armature, površina horizontalna ali pod nagibom do 20 st. glede na horizontalo, posamična površina prereza 0,21 do 1,0 m2, globina do 30  mm, 10 % vseh površin</t>
  </si>
  <si>
    <t>S 14 521</t>
  </si>
  <si>
    <t>Odstranitev cementnega betona, z vodnim curkom pod visokim pritiskom, brez odkrivanja armature, površina horizontalna ali pod nagibom do 20 st. glede na horizontalo, posamična površina prereza nad 10,0 m2, globina do 10 mm, pranje vseh betonskih površin portala, objekta in zunanjega jaška kot priprava za nanos ometa iz mikroarmirane malte</t>
  </si>
  <si>
    <t>N 14 880</t>
  </si>
  <si>
    <t>Priprava za obnovo celih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</si>
  <si>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N 14 890</t>
  </si>
  <si>
    <t>Priprava za obnovo celih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</si>
  <si>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S 21 112</t>
  </si>
  <si>
    <t>Površinski izkop plodne zemljine - 1. kategorije  - strojno z odrivom do 50 m, odriv humusa z deponiranjem za kasnejšo končno ureditev brežin na območju objekta</t>
  </si>
  <si>
    <t>S 21 314</t>
  </si>
  <si>
    <t>Izkop slabo vezljive zemljine/zrnate kamnine - 3. kategotrije za temelje, kanalske rove, prepuste, jaške in drenaže, širine 1,1 do 2,0 m globine 1,1 do 2,0 m - strojno, planiranje dna ročno, izkop za temelje podaljškov parapetnih zidcev in kril in izkop zaledja vseh zasutih delov vencev in kril zaradi izvedbe obnovitev betonov in kamnitih zidov</t>
  </si>
  <si>
    <t>S 22 111</t>
  </si>
  <si>
    <t xml:space="preserve">Ureditev planuma temeljnih tal slabo nosilne zemljine - 2. kategorije, ureditev planuma za temelje novih dobetoniranih krilnih zidov </t>
  </si>
  <si>
    <t>S 23 331</t>
  </si>
  <si>
    <t>Dobava in vgraditev geotekstilije za drenažno plast po načrtu, drenažni sloj ob zasutih vertikalnih površinah saniranih krilnih zidov in novim zidom pod kineto SŽ</t>
  </si>
  <si>
    <t>S 23 351</t>
  </si>
  <si>
    <t>S 24 219</t>
  </si>
  <si>
    <t xml:space="preserve">Zasip z zrnato kamnino - 3. kategorije z dobavo iz gramoznice, zasip z notranje strani do nivoja planuma in z zunanje strani ob obnovljenih in novih krilih in robnih vencih z gramozno peščenim materialom </t>
  </si>
  <si>
    <t>S 25 111</t>
  </si>
  <si>
    <t>S 25 151</t>
  </si>
  <si>
    <t>S 29 122</t>
  </si>
  <si>
    <t>Prevoz materiala na razdaljo nad 15 do 20 km</t>
  </si>
  <si>
    <t>t</t>
  </si>
  <si>
    <t>S 29 154</t>
  </si>
  <si>
    <t>Odlaganje ostankov kamna in drugih produktov čiščenj, dletenj in rušitev na komunalno deponijo</t>
  </si>
  <si>
    <t>S 41 143</t>
  </si>
  <si>
    <t>Tlakovanje jarka z lomljencem, debelina 20 cm, stiki zapolnjeni s cementno malto, na podložni plasti cementnega betona, debeli 20 cm, obloga položena pod iztočno glavo prečne drenaže</t>
  </si>
  <si>
    <t>N 41 145</t>
  </si>
  <si>
    <t>Tlakovanje jarka z lomljencem, debelina 30 cm in več, stiki zapolnjeni s cementno malto, na podložni plasti cementnega betona, debeli 15 cm, tlakovanje vtoka v prepust</t>
  </si>
  <si>
    <t>S 42 143</t>
  </si>
  <si>
    <t>Izdelava vzdolžne in prečne drenaže, globoke do 1.0 m, na planumu izkopa, s trdimi plastičnimi cevmi premera 16 cm, vključno z vgradnjo filernega telesa iz drenažnega prodca, ovitega v polst</t>
  </si>
  <si>
    <t>S 42 484</t>
  </si>
  <si>
    <t>Izdelava izpusta drenaže, po načrtu, ne glede na globino ali oviranje z opažem, premera 16 cm</t>
  </si>
  <si>
    <t>S 44 321</t>
  </si>
  <si>
    <t>Izdelava jaška iz polietilena, krožnega prereza s premerom 40 cm, globokega do 1,0 m, s pokrovom</t>
  </si>
  <si>
    <t>S 51 126</t>
  </si>
  <si>
    <t>Izdelava vseh vrst delovnega, po potrebi, lovilnega odra za izvedbo obnovitvenih del, postavitev, vzdrževanje in demontaža odra potrebne višine in nosilnosti</t>
  </si>
  <si>
    <t>S 51 211</t>
  </si>
  <si>
    <t>Izdelava podprtega opaža za ravne temelje, temelj nadvišanj, temelji kril in podbeton</t>
  </si>
  <si>
    <t>S 51 312</t>
  </si>
  <si>
    <t>Izdelava podprtega opaža za raven zid, visok od 2,1 do 4 m, opaž obložnih zidov vtočnega jaška in portala</t>
  </si>
  <si>
    <t>S 51 331</t>
  </si>
  <si>
    <t>Izdelava dvostranskega vezanega opaža za raven zid, visok do 2 m, opaž parapetnih zidov in dobetoniranih kril</t>
  </si>
  <si>
    <t>S 51 612</t>
  </si>
  <si>
    <t>Izdelava podprtega opaža za ravno ploščo s podporo, visoko 2,1 do 4 m, opaž konzole pod parapetnih zidom in robnim vencem</t>
  </si>
  <si>
    <t>S 51 641</t>
  </si>
  <si>
    <t>Izdelava podprtega opaža za ločno ploščo s podporo, visoko do 2 m</t>
  </si>
  <si>
    <t>N 52 232</t>
  </si>
  <si>
    <t>Dobava in postavitev rebrastega ojačilnega jekla iz naravno trdega jekla B 500B vseh premerov, za srednje zahtevno ojačitev</t>
  </si>
  <si>
    <t>N 52 763</t>
  </si>
  <si>
    <t>Izvedba ozemljitve za ojačilno jeklo iz predhodnih postavk, z dobavo Fe-Zn trakov 25/4 mm, z vgradnjo v ploščo in robne vence</t>
  </si>
  <si>
    <t>S 53 111</t>
  </si>
  <si>
    <t>Dobava in vgraditev cementnega betona C 8/10 v prerez do 0,15 m3/m2-m1</t>
  </si>
  <si>
    <t>S 53 243</t>
  </si>
  <si>
    <t>Dobava in vgraditev ojačanega cementnega betona C25/30 v prerez 0.31 do 0.50 m3/m2-m1, beton vencev, nadbetoniranih in dobetoniranih kril in temeljev</t>
  </si>
  <si>
    <t>S 53 616</t>
  </si>
  <si>
    <t>Doplačilo za zagotovitev kvalitete cementnega betona C 25/30 za stopnjo izpostavljenosti XC4</t>
  </si>
  <si>
    <t>S 53 638</t>
  </si>
  <si>
    <t>Doplačilo za zagotovitev kvalitete cementnega betona C 25/30 za stopnjo izpostavljenosti XF1</t>
  </si>
  <si>
    <t>N 53 845</t>
  </si>
  <si>
    <t>Vgradnja tipske SŽ / SVTK kinete integrirane v monolitni robni venec kinete upoštevane v popisu SVTK</t>
  </si>
  <si>
    <t>N 54 152</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</si>
  <si>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betonkih blokov</t>
  </si>
  <si>
    <t>N 54 236</t>
  </si>
  <si>
    <t>Prezidava kamnitega oboka obloženega z obokom iz betonskih zidakov z in krilih zidov z delno obdelavnim kamnom na eno lice v cementni malti, prerez do 0,15 m3/m2</t>
  </si>
  <si>
    <t>S 54 542</t>
  </si>
  <si>
    <t>Metlanje površine cementnega betona na površini parapetnih zidov</t>
  </si>
  <si>
    <t>N 55 481</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</si>
  <si>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ali in iz betonskih konstrukcij</t>
  </si>
  <si>
    <t>N 55 465</t>
  </si>
  <si>
    <t>Sanacija - injektiranje razpok v obstoječem vtočnem portalu, ki potakajo skozi celotni prerez, s cementno suspenzijo, z uporabo površinskih ali globinskih pakerjev, po načrtu in navodilih proizvajalca in projektanta, površina vertikalna, obračun po m2 neamiranega betona portala</t>
  </si>
  <si>
    <t>S 55 761</t>
  </si>
  <si>
    <t>Priprava in vgraditev cementne malte z dodatkom umetnih vlaken po navodilih proizvajalca, površina nagnjena 71 st. in 90 st., posamične površine do 1,0 m2, debelina do 20 mm</t>
  </si>
  <si>
    <t>N 56 386</t>
  </si>
  <si>
    <t>Vrtanje lukenj za vgradnjo sider v navadnem ali ojačilnem cementnem betonu ali v kamnitem zidu, premera do 22 mm, globine do 30 cm, v vertikalnih ali horizontalnih površinah z nagibi do 20°, z izpihovanjem ali izpiranjem</t>
  </si>
  <si>
    <t>N 58 815</t>
  </si>
  <si>
    <t>Vgradnja sidrnih želez iz betonskega ojačilnega jekla BSt 500, premera 16 mm, vlepljenih v ALTEX ali enakovredno malto, dolžina sidrnega dela 30 cm</t>
  </si>
  <si>
    <t>S 58 111</t>
  </si>
  <si>
    <t>Izdelava in priprava za vgraditev nosilne konstrukcije zaščitne ograje na objektu iz jeklenih cevi z okroglim prerezom (po načrtu), vključno z ozemljilom</t>
  </si>
  <si>
    <t>S 59 745</t>
  </si>
  <si>
    <t>Izdelava zaščitne plasti iz cementnega betona v debelini 5 cm z vloženo armaturno mrežo</t>
  </si>
  <si>
    <t>1.1 GEODETSKA DELA</t>
  </si>
  <si>
    <t>1.2 ČIŠČENJE TERENA</t>
  </si>
  <si>
    <t>C.) OBJEKTI SPODNJEGA USTROJA - PREPUSTI</t>
  </si>
  <si>
    <t>C.1.) NADGRADNJA OBOKANEGA PREPUSTA v km 510+723,13 (510+716)</t>
  </si>
  <si>
    <t>1.3 OSTALA PREDDELA</t>
  </si>
  <si>
    <t>1.4 PREDHODNA DELA ZA POPRAVILO OBJEKTOV</t>
  </si>
  <si>
    <t>2.1 IZKOPI</t>
  </si>
  <si>
    <t>2.2 PLANUM TEMELJNIH TAL</t>
  </si>
  <si>
    <t>2.3 LOČILNE, DRENAŽNE IN FILTRSKE PLASTI TER DELOVNI PLATO</t>
  </si>
  <si>
    <t>2.4 NASIPI, ZASIPI, KLINI, POSTELJICA IN GLINASTI NABOJ</t>
  </si>
  <si>
    <t>2.5 BREŽINE IN ZELENICE</t>
  </si>
  <si>
    <t>2.9 PREVOZI, RAZPOROSTIRANJE IN UREDITEV DEPONIJ MATERIALA</t>
  </si>
  <si>
    <t>4.1 POVRŠINSKO ODVODNJAVANJE</t>
  </si>
  <si>
    <t>4.2 GLOBINSKO ODVODNJAVANJE - DRENAŽE</t>
  </si>
  <si>
    <t>4.4 JAŠKI</t>
  </si>
  <si>
    <t>5.1 TESARSKA DELA</t>
  </si>
  <si>
    <t>5.2 DELA Z JEKLOM ZA OJAČITEV</t>
  </si>
  <si>
    <t>5.3 DELA S CEMENTNIM BETONOM</t>
  </si>
  <si>
    <t>5.4 ZIDARSKA DELA</t>
  </si>
  <si>
    <t>5.6 SIDRANJE</t>
  </si>
  <si>
    <t>5.8 KLJUČAVNIČARSKA DELA</t>
  </si>
  <si>
    <t>5.9/2 HIDROIZOLACIJE</t>
  </si>
  <si>
    <t>7.9 PRESKUSI, NADZOR IN TEHNIČNA DOKUMENTACIJA</t>
  </si>
  <si>
    <t>I. PRIPRAVLJALNA IN ZAKLJUČNA DELA</t>
  </si>
  <si>
    <t>II. ZGORNJI USTROJ</t>
  </si>
  <si>
    <t>III. SPODNJI USTROJ IN ODVODNAVANJE</t>
  </si>
  <si>
    <t>C.2.) NADGRADNJA OBOKANEGA KAMNITEGA PREPUSTA v km 510+987.37 (510+980)</t>
  </si>
  <si>
    <t>S 12 131</t>
  </si>
  <si>
    <t>S 12 497</t>
  </si>
  <si>
    <t>N 21 964</t>
  </si>
  <si>
    <t>S 41 132</t>
  </si>
  <si>
    <t>N 41 115</t>
  </si>
  <si>
    <t>S 53 244</t>
  </si>
  <si>
    <t>Zakoličenje ter dajanje in preverjanje višin in smeri pri sanaciji in rehabilitaciji objekta s površino 50 do 100 m2</t>
  </si>
  <si>
    <t>Odstranitev grmovja in dreves na redko porasli površini - ročno</t>
  </si>
  <si>
    <t>Odstranitev vej predhodno posekanega grmovja in dreves</t>
  </si>
  <si>
    <t>Odstranitev peska, kamenja, mulja in drugih nečistoč iz vodnega korita, ročno, z uporabo priročnega orodja ali strojno</t>
  </si>
  <si>
    <t>Porušitev in odstranitev zidu iz kamna v cementni malti</t>
  </si>
  <si>
    <t>Porušitev in odstranitev zgornjega betonskega dela portalnega zidu</t>
  </si>
  <si>
    <t>Izkop slabo vezljive zemljine/zrnate kamnine - 3. kategotrije za temelje, kanalske rove, prepuste, jaške in drenaže, širine 1,1 do 2,0 m globine 1,1 do 2,0 m - strojno, planiranje dna ročno, izkop za temelje podaljšov parapetnih zidcev in izkop zaledja vseh zasutih delov vencev in kril zaradi izvedbe obnovitev betonov in kamnitih zidov</t>
  </si>
  <si>
    <t>Doplačilo zaradi težavnih razmer za izvedbo izkopa in zaradi oviranja povzročenega z vodnim dotokom, 10 l/s do 20 l/s</t>
  </si>
  <si>
    <t xml:space="preserve">Zasip z zrnato kamnino - 3. kategorije z dobavo iz gramoznice, zasip z notranje strani do nivoja planuma in z zunanje strani ob obnovljenih krilih in robnih vencih z gramozno peščenim materialom </t>
  </si>
  <si>
    <t>Tlakovanje jarka z lomljencem, debelina 10 cm, stiki zapolnjeni s cementno malto, na podložni plasti cementnega betona, debeli 15 cm (obloga položena pod iztočno glavo prečne drenaže)</t>
  </si>
  <si>
    <t>Tlakovanje jarka z lomljencem, debelina 30 cm in več, tlakovanje jarka v objektu + 5 m pred in za objektom</t>
  </si>
  <si>
    <t>Izdelava izpusta drenaže, po načrtu, ne glede na globino ali oviranje z opažem, premera 15 cm</t>
  </si>
  <si>
    <t>Izdelava jaška iz polietilena, krožnega prereza s premerom 40 cm, globokega do 1.0 m, s pokrovom</t>
  </si>
  <si>
    <t>Izdelava dvostranskega vezanega opaža za raven zid, visok do 2 m, opaž robnih vencev parapetnih zidov in kron krilnih zidov</t>
  </si>
  <si>
    <t>Izdelava podprtega opaža za ravno ploščo, opaž konzole pod parapetnim zidom, robnim vencem in vencev kron krilnih zidov</t>
  </si>
  <si>
    <t>Dobava in vgraditev ojačanega cementnega betona C25/30 v prerez nad 0.50 m3/m2-m1, beton parapetnih zidov in kron krilnih zidov</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</si>
  <si>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blokov</t>
  </si>
  <si>
    <t>Metlanje površine cementnega betona na površini parapetnih zidov in kron krilnih zidov</t>
  </si>
  <si>
    <t>S 12 475</t>
  </si>
  <si>
    <t>S 51 313</t>
  </si>
  <si>
    <t>S 51 613</t>
  </si>
  <si>
    <t>S 51 642</t>
  </si>
  <si>
    <t>S 53 242</t>
  </si>
  <si>
    <t>S 55 123</t>
  </si>
  <si>
    <t>Odstranitev peska, mulja in drugih nečistoč izpred vhodnih portalov prepusta in v prepustu ročno, z uporabo priročnega orodja in z izpiranjem</t>
  </si>
  <si>
    <t>Porušitev in odstranitev zidu iz kamna v cementni malti; porušitev zgornjega dela kril</t>
  </si>
  <si>
    <t>Porušitev in odstranitev zgornjega dela betona portalnega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</si>
  <si>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portalov, sten in oboka v objektu in krila kot priprava za nanos ometa iz mikroarmirane malte</t>
  </si>
  <si>
    <t>Izdelava podprtega opaža za ravne temelje, temelj nadvišanj, temelji obloge kril s podbetonom</t>
  </si>
  <si>
    <t>Izdelava podprtega opaža za raven zid, visok od 4,1 do 6 m, opaž obložnih zidov portalov in kril</t>
  </si>
  <si>
    <t>Izdelava dvostranskega vezanega opaža za raven zid, visok do 2 m, opaž robnih vencev na krilih in parapetnih zidovih</t>
  </si>
  <si>
    <t>Izdelava podprtega opaža za ravno ploščo s podporo, visoko 4,1 do 6 m, opaž konzole pod robnim vencem parapetnih zidov in na krilih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</si>
  <si>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</si>
  <si>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</si>
  <si>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Ročno ali strojno ohrapavljenje površine cementnega betona z nasekanjem ali štokanjem, površina vertikalna ali nagnjena 21 st. do 70 st. glede na vertikalo, posamične površine 5,1 do 10,0 m2, štokanje stika med portalom in pribetoniranim zidom</t>
  </si>
  <si>
    <t>Sanacija - injektiranje razpok v obstoječih portalih in krilu, ki potekajo skozi celotni prerez, s cementno suspenzijo, z uporabo površinskih ali globinskih pakerjev, po načrtu in navodilih proizvajalca in projektanta, površina vertikalna, obračun po m2 neamiranega betona portala</t>
  </si>
  <si>
    <t>C.3.) NADGRADNJA OBOKANEGA PREPUSTA v km 511+620,78 (511+616)</t>
  </si>
  <si>
    <t>C.4.) NADGRADNJA OBOKANEGA PREPUSTA v km 512+015,59 (512+009)</t>
  </si>
  <si>
    <t>Odstranitev peska, mulja in drugioh nečistoč izpred vhodnih portalov prepusta in v prepustu  ročno, z uporabo priročnega orodja in z izpiranjem</t>
  </si>
  <si>
    <t>Porušitev in odstranitev zidu iz kamna v cementni malti, porušitev zgornjega dela kril</t>
  </si>
  <si>
    <t>Porušitev in odstranitev zgornjega dela betona portala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</si>
  <si>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portala, sten v objektu in krila kot priprava za nanos ometa iz mikroarmirane malte</t>
  </si>
  <si>
    <t>Izdelava dvostranskega vezanega opaža za raven zid, visok do 2 m, opaž opaž robnih vencev na krilih in parapetnih zidoih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</si>
  <si>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</si>
  <si>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</si>
  <si>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B.1.) LEVI TIR</t>
  </si>
  <si>
    <t>B.2.) DESNI TIR</t>
  </si>
  <si>
    <t>C.5.) NADGRADNJA OBOKANEGA  AB PREPUSTA v km 512+099,91 (512+094)</t>
  </si>
  <si>
    <t>S 14 161</t>
  </si>
  <si>
    <t>S 41 121</t>
  </si>
  <si>
    <t>S 51 631</t>
  </si>
  <si>
    <t>S 52 212</t>
  </si>
  <si>
    <t>Zakoličenje ter dajanje in preverjanje višin in smeri pri sanaciji in rehabilitaciji objekta s površino do 50 m2</t>
  </si>
  <si>
    <t xml:space="preserve">Odstranitev grmovja </t>
  </si>
  <si>
    <t>Odstranitev peska, mulja in drugioh nečistoč izpred vtočnega portala prepusta in z dna cevi prepusta, ročno, z uporabo priročnega orodja in z izpiranjem</t>
  </si>
  <si>
    <t>Porušitev in odstranitev zgornega dela vtočnega jaška</t>
  </si>
  <si>
    <t>Ureditev začasne zaščitne ograje višine 1,5 m za varovanje prometa na tiru in za varovanje gradbišča. Ograja bo pritrjena na zabite cevi fasadnega odra</t>
  </si>
  <si>
    <t xml:space="preserve">Odstranitev cementnega betona, z vodnim curkom pod visokim pritiskom, z ali brez odkrivanja armature, površina horizontalna, vertikalna pod nagibom ali nad glavo posamična površina prereza nad 10,0 m2, pranje vseh betonskih površin vtočnega jaška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</si>
  <si>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</si>
  <si>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Izkop slabo vezljive zemljine/zrnate kamnine - 3. kategorije za temelje, kanalske rove, prepuste, jaške in drenaže, širine 1,1 do 2,0 m globine 1,1 do 2,0 m - strojno, planiranje dna ročno, izkop zaledja vseh zasutih delov portalov in izkop za gradnjo nadvišanja portalov</t>
  </si>
  <si>
    <t>Ureditev planuma temeljnih tal slabo nosilne zemljine - 2. kategorije, ureditev planuma za temeljenje zidov za nadvišanje portala</t>
  </si>
  <si>
    <t>Dobava in vgraditev geotekstilije za drenažno plast po načrtu, drenažni sloj ob zasutih vertikalnih površinah nadvišanja portala</t>
  </si>
  <si>
    <t xml:space="preserve">Zasip z zrnato kamnino - 3. kategorije z dobavo iz gramoznice, zasip z zunanje strani ob novih zidovih portalov z gramozno - peščenim materialom </t>
  </si>
  <si>
    <t>Odlaganje odpadnega cementnega betona na komunalno deponijo</t>
  </si>
  <si>
    <t>Tlakovanje jarka z lomljencem, debelina 20 cm, stiki zapolnjeni s cementno malto, na podložni plasti zmesi zrn drobljenca, debeli 10 cm, tlakovanje jarka pred vstopnim jaškom</t>
  </si>
  <si>
    <t>Izdelava podprtega (in-ali vezanega) opaža za bočne stranice temelja in zida za nadvišanje portala in zidov jaška</t>
  </si>
  <si>
    <t>Dobava in vgraditev cementnega betona C 8/10 v prerez do 0,15 m3/m2-m1, podbetoni</t>
  </si>
  <si>
    <t>Dobava in vgraditev ojačanega cementnega betona C25/30 v prerez 0.31 do 0.50 m3/m2-m1, beton parapetnega zidu in nadvišanja vtočnega jaška</t>
  </si>
  <si>
    <t>Ročno ali strojno ohrapavljenje površine cementnega betona z nasekanjem ali štokanjem površina vertikalna, posamične površine 5,1 do 10,0 m2, štokanje stka med portali in pribetoniranimi zidovi</t>
  </si>
  <si>
    <t>Sanacija - injektiranje razpok v obstoječem vtočnem portalu, ki potekajo skozi celotni prerez, s cementno suspenzijo, z uporabo površinskih ali globinskih pakerjev, po načrtu in navodilih proizvajalca in projektanta, površina vertikalna, obračun po m2 nearmiranega betona portala</t>
  </si>
  <si>
    <t>Priprava in vgraditev cementne malte z dodatkom umetnih vlaken po navodilih proizvajalca, za horizontalne, poševne, vertikalne in površine nad glavo, posamične površine do 1 m2, debeline do 20 mm</t>
  </si>
  <si>
    <t>C.6.) NADGRADNJA CEVNEGA AB PREPUSTA v km 512+248,08 (512+242)</t>
  </si>
  <si>
    <t>S 41 131</t>
  </si>
  <si>
    <t>S 41 141</t>
  </si>
  <si>
    <t>S 43 183</t>
  </si>
  <si>
    <t>Odstranitev peska, mulja in drugioh nečistoč izpred vtočnega cevnega prepusta in z dna cevi prepusta, ročno, z uporabo priročnega orodja in z izpiranjem</t>
  </si>
  <si>
    <t>Porušitev in odstranitev dela obstoječega betonskega zidu</t>
  </si>
  <si>
    <t xml:space="preserve">Odstranitev cementnega betona, z vodnim curkom pod visokim pritiskom, z ali brez odkrivanja armature, površina horizontalna, vertikalna pod nagibom ali nad glavo posamična površina prereza nad 10,0 m2, pranje vseh betonskih površin zidu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</si>
  <si>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</si>
  <si>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Ureditev planuma temeljnih tal slabo nosilne zemljine - 2. kategorije, ureditev planuma za temeljenje zidov za nadvišanje portalov</t>
  </si>
  <si>
    <t>Dobava in vgraditev geotekstilije za drenažno plast po načrtu, drenažni sloj ob zasutih vertikalnih površinah saniranih opornikov in kril</t>
  </si>
  <si>
    <t>Tlakovanje jarka z lomljencem, debelina 10 cm, stiki zapolnjeni s cementno malto, na podložni plasti cementnega betona, debeli 10 cm</t>
  </si>
  <si>
    <t>Tlakovanje jarka z lomljencem, debelina 20 cm, stiki zapolnjeni s cementno malto, na podložni plasti cementnega betona, debeli 10 cm, tlakovanje dna jaška</t>
  </si>
  <si>
    <t>Izdelava kanalizacije iz cevi iz polietilena, vključno s podložno plastjo iz zmesi kamnitih zrn, premera 25 cm, v globini do 1,0 m, izdelava povezovalne kanalizacijske cevi med jaškom drenaže in vtočnim objektom</t>
  </si>
  <si>
    <t>Izdelava podprtega (in-ali vezanega) opaža za bočne stranice temeljne plošče, podbetona in sten jaška</t>
  </si>
  <si>
    <t>Dobava in vgraditev ojačenega cementnega betona C 25/30 v prerez 0,31 do 0,50 m3/m2-m1, beton vtočnega jaška</t>
  </si>
  <si>
    <t>C.7.) NADGRADNJA OBOKANEGA AB PREPUSTA v km 512+887,87 (512+884)</t>
  </si>
  <si>
    <t>Porušitev in odstranitev zgornega dela obstoječih portalnih zidov</t>
  </si>
  <si>
    <t xml:space="preserve">Odstranitev cementnega betona, z vodnim curkom pod visokim pritiskom, z ali brez odkrivanja armature, površina horizontalna, vertikalna pod nagibom ali nad glavo posamična površina prereza nad 10,0 m2, pranje vseh betonskih površin portalov in prepusta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</si>
  <si>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vseh površin</t>
  </si>
  <si>
    <t>Tlakovanje jarka z lomljencem, debelina 20 cm, stiki zapolnjeni s cementno malto, na podložni plasti zmesi zrn drobljenca, debeli 10 cm</t>
  </si>
  <si>
    <t>Tlakovanje jarka z lomljencem, debelina 10cm, stiki zapolnjeni s cementno malto, na podložni plasti cementnega betona, debeli 15 cm, obloga položena pod iztočno glavo prečne drenaže</t>
  </si>
  <si>
    <t>Izdelava vzdolžne in prečne drenaže, globoke do 1,0 m, na planumu izkopa, s trdimi plastičnimi cevmi premera 15 cm, vključno z vgradnjo filternega telesa iz drenažnega prodca ovitega v polst</t>
  </si>
  <si>
    <t>Izdelava podprtega (in-ali vezanega) opaža za bočne stranice temeljev in zidov za nadvišanje portalov</t>
  </si>
  <si>
    <t>Dobava in vgraditev ojačenega cementnega betona C 25/30 v prerez nad 0.50 m3/m2-m1, beton parapetnih zidov</t>
  </si>
  <si>
    <t>C.8.) NADGRADNJA OBOKANEGA KAMNITEGA PREPUSTA v km 513+196,82 (513+142)</t>
  </si>
  <si>
    <t>S 12 498</t>
  </si>
  <si>
    <t>S 41 231</t>
  </si>
  <si>
    <t>Odstranitev grmovja na redko porasli površini - ročno</t>
  </si>
  <si>
    <t>Odstranitev peska, kamenja, mulja in drugih nečistoč iz vodnega korita v prepustu in pred portali, ročno, z uporabo priročnega orodja ali strojno</t>
  </si>
  <si>
    <t>Porušitev in odstranitev zidu iz kamna v cementni malti, zgornji del portalnega zidu</t>
  </si>
  <si>
    <t>Porušitev in odstranitev betonkega venca portalnega zidu in betonske konzole pod kinetami</t>
  </si>
  <si>
    <t>Porušitev in odstranitev kanalet iz montažnih elementov cementnega betona</t>
  </si>
  <si>
    <t>Ureditev planuma temeljnih tal slabo nosilne zemljine - 2. kategorije, ureditev planuma za temelje zidov za nadvišanje portalov</t>
  </si>
  <si>
    <t>Tlakovanje jarka z lomljencem, debelina 30 cm in več, tlakovanje jarka v objektu, pred in za objektom, obloga brežin</t>
  </si>
  <si>
    <t>Utrditev jarka s kanaletami na stik iz cementnega betona, dolžine 100 cm in notranje širine dna kanalete 30 cm, na podložni plasti iz zmesi zrn drobljenca, debeli 10 cm</t>
  </si>
  <si>
    <t>Izdelava podprtega (in - ali vezanega) opaža za bočne stranice temelja in zida za nadvišanje portalov</t>
  </si>
  <si>
    <t>Izdelava podprtega opaža za ravno ploščo, opaž konzole pod parapetnim zidom in robnim vencem</t>
  </si>
  <si>
    <t>Dobava in vgraditev ojačenega cementnega betona C25/30 v prerez nad 0,50 m3/m2-m1, beton parapetnih zidov</t>
  </si>
  <si>
    <t xml:space="preserve">Metlanje površine cementnega betona na površini parapetnih zidov </t>
  </si>
  <si>
    <t>C.9.) NADGRADNJA OBOKANEGA KAMNITEGA PREPUSTA v km 513+421,42 (513+416)</t>
  </si>
  <si>
    <t>N 56 815</t>
  </si>
  <si>
    <t>Odstranitev monolitno izvedenega robnega venca s površino prereza do 0,20 m2</t>
  </si>
  <si>
    <t>Tlakovanje jarka z lomljencem, debelina 30 cm in več, tlakovanje jarka in brežin pred objektom</t>
  </si>
  <si>
    <t>Izdelava podprtega opaža za ravne temelje, temelji obložnih zidov kril</t>
  </si>
  <si>
    <t>Izdelava podprtega opaža za raven zid, visok od 2,1 do 4 m, opaž obložnih zidov kril</t>
  </si>
  <si>
    <t>Izdelava podprtega opaža za ravno ploščo s podporo, visoko 2,1 do 4 m, opaž konzole pod parapetnih zidom, robnim vencem in vencem kron krilnih zidov</t>
  </si>
  <si>
    <t>Dobava in vgraditev ojačenega cementnega betona C25/30 v prerez nad 0,50 m3/m2-m1, beton parapetnih zidov, oblog in krone kril</t>
  </si>
  <si>
    <t>C.10.) NADGRADNJA PREPUSTA v km 513+501,23 (513+498)</t>
  </si>
  <si>
    <t>S 59 411</t>
  </si>
  <si>
    <t>S 59 423</t>
  </si>
  <si>
    <t>S 59 441</t>
  </si>
  <si>
    <t>S 59 654</t>
  </si>
  <si>
    <t>N 59 745</t>
  </si>
  <si>
    <t>Odstranitev peska, mulja in drugih nečistoč izpred portalov in dna prepusta in z dna cevi prepusta, ročno, z uporabo priročnega orodja in z izpiranjem</t>
  </si>
  <si>
    <t>Porušitev in odstranitev zidu iz kamna v cementni malti, delno zg. del portalnega zidu in kril</t>
  </si>
  <si>
    <t>Porušitev in odstranitev zgornjega dela betona portalnega zidu in krila</t>
  </si>
  <si>
    <t>Odstranitev monolitno izvedenega robnega venca s površino prereza do 0,20 m2, odstranitev betonskega robnega venca na  krilih</t>
  </si>
  <si>
    <t>Izdelava podprtega (in ali vezanega) opaža za nadvišanje parapetnih zidov in kron krilnih zidov</t>
  </si>
  <si>
    <t>Izdelava podprtega opaža za ravno ploščo s podporo, visoko 2,1 do 4 m, opaž konzole pod robnimi venci in parapetnim zidom</t>
  </si>
  <si>
    <t>Dobava in postavitev rebrastega ojačilnega jekla iz nravno trdega jekla B 500B vseh premerom, za srednje zahtevno ojačitev</t>
  </si>
  <si>
    <t>Dobava in vgraditev ojačanega cementnega betona C25/30 v prerez nad 0.50 m3/m2-m1, beton nadbetoniranih parapetnih zidov in kron krilnih zidov</t>
  </si>
  <si>
    <t>Priprava podlage - površine cementnega betona z vodnim curkom, pranje površine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</si>
  <si>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</si>
  <si>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do 1,0 kg/m2</t>
  </si>
  <si>
    <t>Izdelava hidroizolacije z bitumenskimi trakovi, debelini 4,5 ali 5 mm, sprijemna plast iz bitumenske sepilne zmesi, stikovanje s preklopi, hidroizolacija na plošči in na stranicah plošče</t>
  </si>
  <si>
    <t>C.11.) NADGRADNJA OBOKANEGA PREPUSTA v km 513+682,05 (513+675)</t>
  </si>
  <si>
    <t>Odstranitev monolitno izvedenega robnega venca s površino prereza do 0,20 m2, odstranitev betonskega robnega venca na kamnitem portalu</t>
  </si>
  <si>
    <t>Odstranitev cementnega betona, z vodnim curkom pod visokim pritiskom, brez odkrivanja armature, površina horizontalna ali pod nagibom do 20 st. glede na horizontalo, posamična površina prereza nad 10,0 m2, globina do 10 mm, pranje vseh betonskih površin portala, prepusta in del odkop. površine objekta kot priprava za nanos ometa iz mikroarmirane malte</t>
  </si>
  <si>
    <t>Doplačilo zaradi težavnih razmer …</t>
  </si>
  <si>
    <t>Dobava in vgraditev geotekstilije za drenažno plast po načrtu, drenažni sloj ob zasutih vertikalnih površinah odkopanih portalnih zidov in novim zidom pod kineto SŽ</t>
  </si>
  <si>
    <t>Tlakovanje jarka z lomljencem, debelina 30 cm in več, stiki zapolnjeni s cementno malto, na podložni plasti cementnega betona, tlakovanje jarka in brežin pred vtočnim jaškom</t>
  </si>
  <si>
    <t>Izdelava podprtega (in ali vezanega) opaža za bočne stranice temelja in zida za nadvišanje portala</t>
  </si>
  <si>
    <t>Dobava in postavitev rebrastega ojačilnega jekla iz nravno trdega jekla S 500(B) vseh premerom, za srednje zahtevno ojačitev</t>
  </si>
  <si>
    <t>Dobava in vgraditev ojačanega cementnega betona C25/30 v prerez nad 0.50 m3/m2-m1, beton parapetnih zidov</t>
  </si>
  <si>
    <t xml:space="preserve">Sanacija - injektiranje razpok v obstoječem vtočnem portalu, ki potakajo skozi celotni prerez, s cementno suspenzijo, z uporabo površinskih ali globinskih pakerjev, po načrtu in navodilih proizvajalca in projektanta, površina vertikalna, obračun po m2 neamiranega betona </t>
  </si>
  <si>
    <t>S 11 232</t>
  </si>
  <si>
    <t>S 12 322</t>
  </si>
  <si>
    <t>S 12 412</t>
  </si>
  <si>
    <t>S 12 436</t>
  </si>
  <si>
    <t>N 13 246</t>
  </si>
  <si>
    <t>S 24 212</t>
  </si>
  <si>
    <t>S 24 214</t>
  </si>
  <si>
    <t>S 24 312</t>
  </si>
  <si>
    <t>S 24 372</t>
  </si>
  <si>
    <t>S 28 111</t>
  </si>
  <si>
    <t>S 28 121</t>
  </si>
  <si>
    <t>S 32 237</t>
  </si>
  <si>
    <t>S 32 239</t>
  </si>
  <si>
    <t>S 41 123</t>
  </si>
  <si>
    <t>S 52 216</t>
  </si>
  <si>
    <t>S 53 312</t>
  </si>
  <si>
    <t>S 53 347</t>
  </si>
  <si>
    <t xml:space="preserve">S 53 366 </t>
  </si>
  <si>
    <t>S 53 611</t>
  </si>
  <si>
    <t>S 53 614</t>
  </si>
  <si>
    <t>S 53 632</t>
  </si>
  <si>
    <t>S 53 816</t>
  </si>
  <si>
    <t>S 55 971</t>
  </si>
  <si>
    <t>S 59 724</t>
  </si>
  <si>
    <t>S 59 845</t>
  </si>
  <si>
    <t>S 73 241</t>
  </si>
  <si>
    <t xml:space="preserve">Postavitev in zavarovanje prečnega profila za komunalne vode v gričevnatem terenu, prečni profili in količba cevnega prepusta </t>
  </si>
  <si>
    <t>Zakoličenje ter dajanje in preverjanje višin in smeri pri sanaciji in rehabilitaciji objekta s površino do 50 m2, količba in podajanje višin za škatlati prepust</t>
  </si>
  <si>
    <t>Porušitev in odstranitev asfaltne plasti v debvelini 6 do 10 cm, cestišča lokalne ceste</t>
  </si>
  <si>
    <t>Porušitev in odstranitev prepusta iz cevi s premerom 61 do 100 cm</t>
  </si>
  <si>
    <t>Porušitev in odstranitev glave prepusta s premerom 61 do 100 cm</t>
  </si>
  <si>
    <t>Ureditev začasne zaščitne ograje višine 1,5 m za varovanje prometa vzporednega tira in za varovanje gradbišča. Ograja bo v I. fazi pritrjena na podporno zagatno steno, v II. fazi pa na AB montažne elemente za gradnjo peronov</t>
  </si>
  <si>
    <t>Zavarovanje tirne grede v času izvedbe II. faze z AB montažnimi elementi za gradnjo peronov, položenimi na robu novega montažnega elementa I. faze, ter še 3,0 m na planumu pred- in za objektom, zasutimi z gramozno gredo</t>
  </si>
  <si>
    <t>Površinski izkop plodne zemljine - 1. kategorije  - strojno z odrivom do 50 m, odriv humusa na začasno deponijo za kasnejšo končno ureditev brežin v območju prepusta</t>
  </si>
  <si>
    <t>Izkop slabo vezljive zemljine/zrnate kamnine - 3. kategotrije za temelje, kanalske rove, prepuste, jaške in drenaže, širine 1,1 do 2,0 m globine 1,1 do 2,0 m - strojno, planiranje dna ročno, izkop gradbene  jame za vgradnjo škatlastega prepusta</t>
  </si>
  <si>
    <t>Ureditev planuma temeljnih tal slabo nosilne zemljine - 2. kategorije, ureditev planuma za vgradnjo pod škatlastimi elementi prepusta</t>
  </si>
  <si>
    <t>Ureditev planuma temeljnih tal vezljve zemljine - 3. kategorije, ureditev planuma pod temelji portalnih zidov</t>
  </si>
  <si>
    <t>Dobava in vgraditev geotekstilije za drenažno plast po načrtu, drenažni sloj ob zasutih vertikalnih površinah škatlastega prepusta</t>
  </si>
  <si>
    <t>Zasip z vezljivo zemljino - 3. kategorije - strojno, zasip nad elementi prepusta</t>
  </si>
  <si>
    <t>Zasip z zrnato kamnino - 3. kategorije z dobavo iz gramoznice, zasip za portalnimi zidovi</t>
  </si>
  <si>
    <t>Vgraditev klina iz zrnate kamnine - 3. kategorije, zasip za bočnimi stranicami škatlastega prepusta do nivoja zgornje površine škatlastih elementov in do nivoja zg. ustroja LC</t>
  </si>
  <si>
    <t>Vgraditev klina iz zrnate kamnine - 3. kategorije, stabilizirane z dodatkom cementa zasip za bočnimi stranicami škatlastega prepusta do nivoja  zg. ustroja LC</t>
  </si>
  <si>
    <t>Dobava, vgraditev in vzdrževanje jeklene zagatne stene, zagatnica za varovanje bokov gradbene jame med izvedbo I faze prepusta</t>
  </si>
  <si>
    <t>Izvlačenje zagatne stene</t>
  </si>
  <si>
    <t>Izdelava zaščitne plasti izolacije na plošči iz bituminizirane plasti AC 8 surf B 50/70 A3, v debelini 3 cm</t>
  </si>
  <si>
    <t>Izdelava zaščitne plasti izolacije na plošči iz bituminizirane plasti AC 8 surf B 50/70 A3, v debelini 4 cm</t>
  </si>
  <si>
    <t>Tlakovanje jarka z lomljencem , debelina 20 cm, stiki zapolnjeni s cementno malto, bna podložni plasti cementnega betona, debeli 20 cm.</t>
  </si>
  <si>
    <t>Izdelava podprtega opaža za ravne temelje visokega do 1 m, opaž temeljev portalnih zidov</t>
  </si>
  <si>
    <t>Izdelava vezanega opaža za raven zid, visok do 2 m (opaž sten  vtočnega jaška in iztočnega portala)</t>
  </si>
  <si>
    <t>Dobava in postavitev rebrastih žic iz visokovrednega naravno trdega jekla B St 420 s premerom do 12 mm, za srednje zahtevno ojačitev, ojačilno jeklo vseh ojačanih betonov, razen jekla za montažne elemente prepusta</t>
  </si>
  <si>
    <t>Dobava in postavitev rebrastih žic iz visokovrednega naravno trdega jekla B St 420 s premerom do 14 mm in večjim za srednje zahtevno ojačitev</t>
  </si>
  <si>
    <t>Izvedba ozemljitve za ojačilno jeklo iz predhodnih postavk, z dobavo Fe-Zn trakov 25/4 mm, z vgradnjo v portale in škatlaste elemente</t>
  </si>
  <si>
    <t>Dobava in vgraditev ojačenega cementnega betona C 25/30  v pasovne temelje portala in talno ploščo vtočnega jaška</t>
  </si>
  <si>
    <t>Dobava in vgraditev ojačenega cementnega betona C 30/37  v čelni zid portala in v stene vtočnega jaška</t>
  </si>
  <si>
    <t>Dobava in vgraditev ojačenega cementnega betona C 30/37  v ploščo na prepustom v širini LC</t>
  </si>
  <si>
    <t>Doplačilo za zagotovitev kvalitete cementnega betona C 25/30 za stopnjo izpostavljenosti XC1</t>
  </si>
  <si>
    <t>Doplačilo za zagotovitev kvalitete cementnega betona C 30/37 za stopnjo izpostavljenosti XC4</t>
  </si>
  <si>
    <t>Doplačilo za zagotovitev kvalitete cementnega betona C 30/37 za stopnjo izpostavljenosti XF1</t>
  </si>
  <si>
    <t>Dobava, transport in vgraditev montažnega elementa iz ojačanega cementnega betona C 30/37, v prerez nad 0,50 m3/m2-m1, največja dimenzija 1,42 m, elementi škatlastega prepusta, masa enega elementa znaša 25 kN (2,5 t), z uporabo 1,02 m3 betona /element, 140 kg armature/element in vključno s podlivanjem elementov odloženih na podbeton s sintetično malto za podlivanje in tesnitev stikov z mikroarmirano malto za stike</t>
  </si>
  <si>
    <t>Metlanje površine cementnega betona, gornje površine portalnih zidov</t>
  </si>
  <si>
    <t>Zaščita površine cementnega betona z impregnacijskim premazom, dvakratni premaz padavinam izpostavljenih površin betonov s premazom na osnovi SILOXANA</t>
  </si>
  <si>
    <t>Izdelava in priprava za vgraditev nosilne konstrukcije zaščitne ograje na objektu iz jeklenih cevi z okroglim prerezom (po načrtu), vključno z ozemljilom. Upoštevati je montažo s pritrditvijo z vlepljenimi sidri po detajlu.</t>
  </si>
  <si>
    <t>Priprava podlage - površine cementnega betona z vodnim curkom, pranje zgornje površine škatlastih elementov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</si>
  <si>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</si>
  <si>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1,0 kg/m2</t>
  </si>
  <si>
    <t>Izdelava hidroizolacije z bitumenskimi trakovi, debelimi 4,5 ali 5 mm, sprijemna plast iz bitumenske lepilne zmesi, stikovanje s preklopi, hidroizolacija na vrhu škatlastih elementov</t>
  </si>
  <si>
    <t>Izdelava zaščitne plasti hidroizolacije iz trdih penastih plošč (XPS)v debelini 4,1 do 5 cm</t>
  </si>
  <si>
    <t>Zatesnitev delovnega stika med škalastimi elementi in obema portalnima zidovoma, z vgradnjo nabrekajočega tesnilnega traku</t>
  </si>
  <si>
    <t>Izdelava telekomunikacijske kabelske kanalizacije po načrtu, izdelava pločevinaste kabelske kinete kablov SVTK naprav, položene na nosilne konzole pritrjene na robni venec, z ozemljitvijo</t>
  </si>
  <si>
    <t>2.8 ZAGATNE STENE</t>
  </si>
  <si>
    <t>3 VOZIŠČNE KONSTRUKCIJE</t>
  </si>
  <si>
    <t>3.2 ASFALTNE OBRABNE IN ZAPORNE PLASTI</t>
  </si>
  <si>
    <t>7.3 TELEKOMUNIKACIJSKE NAPRAVE</t>
  </si>
  <si>
    <t>C.12.) SANACIJA/REKONSTRUKCIJA PREPUSTA v km 513+794,73 (513+789) - PREPUST št. 12</t>
  </si>
  <si>
    <t>C.13.) NADGRADNJA CEVNEGA AB PREPUSTA v km 514+074,63 (514+069)</t>
  </si>
  <si>
    <t>Odstranitev peska, mulja in drugih nečistoč izpred vtočnega in iztočnega portala prepusta  in z dna cevi prepusta, ročno, z uporabo priročnega orodja in z izpiranjem</t>
  </si>
  <si>
    <t>Ureditev začasne zaščitne ograje višine 1,5 m za varovanje prometa na tiru in za varovanje gradbišča. Ograja bo pritrjena na zbite cevi fasadnega odra</t>
  </si>
  <si>
    <t>Odstranitev monolitno izvedenega robnega venca s površino prereza do 0,20 m2, odstranitev betonskega robnega venca na  portalih prepusta</t>
  </si>
  <si>
    <t>Odstranitev cementnega betona, z dletom, ročno ali strojno, brez odkrivanja armature, površina horizontalna ali pod nagibom do 20 st. glede na horizontalo, posamična površina prereza 1,1 do 10,0 m2, globina do 10 mm, pranje v cevi prepusta</t>
  </si>
  <si>
    <t>Izkop slabo vezljive zemljine/zrnate kamnine - 3. kategotrije za temelje, kanalske rove, prepuste, jaške in drenaže, širine 1,1 do 2,0 m globine 1,1 do 2,0 m - strojno, planiranje dna ročno, izkop za temelje podaljšov parapetnih zidcev in izkop za temelje in steni novih portalov</t>
  </si>
  <si>
    <t xml:space="preserve">Ureditev planuma temeljnih tal slabo nosilne zemljine - 2. kategorije, ureditev planuma za temelje zidov novih portalov </t>
  </si>
  <si>
    <t>Dobava in vgraditev geotekstilije za drenažno plast po načrtu, drenažni sloj ob zasutih vertikalnih površinah novih sten</t>
  </si>
  <si>
    <t>Zasip z zrnato kamnino - 3. kategorije z dobavo iz gramoznice, zasip z zunanje strani ob novih zidovih portalov z gramozno - peščenim materialom</t>
  </si>
  <si>
    <t>Dobava, vgraditev in vzdrževanje jeklene zagatne stene</t>
  </si>
  <si>
    <t>Izvlačenje jeklene zagatne stene, vključno z vso demontažo spojnih elementov</t>
  </si>
  <si>
    <t>Izdelava podprtega (in ali vezanega) opaža za bočne stranice temeljev in zidov za nadvišanje portalov</t>
  </si>
  <si>
    <t>Dobava in vgraditev ojačanega cementnega betona C25/30 v prerez nad 0.50 m3/m2-m1, beton obbetoniranja in nadvišanja prepusta</t>
  </si>
  <si>
    <t>Ročno ali strojno ohrapavljenje površine cementnega betona z nasekanjem ali štokanjem, površina vertikalna ali nagnjena 21 st. do 70 st. glede na vertikalo, posamične površine 5,1 do 10,0 m2, štokanje stika med cevjo prepusta, pribetoniranimi zidovi in temelji</t>
  </si>
  <si>
    <t>C.14.) NADGRADNJA PREPUSTA v km 514+159,13 (514+155)</t>
  </si>
  <si>
    <t>Odstranitev peska, mulja in drugih nečistoč izpred portalov in dna prepusta, ročno, z uporabo priročnega orodja in z izpiranjem</t>
  </si>
  <si>
    <t>Odstranitev cementnega betona, z vodnim curkom pod visokim pritiskom, brez odkrivanja armature, površina horizontalna ali pod nagibom do 20 st. glede na horizontalo, posamična površina prereza nad 10,0 m2, globina do 10 mm, pranje vseh betonskih površin portala, objekta znotraj in zunanjega jaška kot priprava za nanos ometa iz mikroarmirane malte</t>
  </si>
  <si>
    <t>Priprava za obnovo celih zidov, zidov opornikov  iz obdelanega kamna, in iz betonskih blokov, fugiranih s cementno malto. Postavka zajema pranje umazanije, alg in sige z visokotlačnih vodnim curkom, ročno ali strojno, vključno z izruvanjem korenin vseh vrst zarasti. Postopek zajema vse vidne in odkopane zidane površine in oblogo brežine</t>
  </si>
  <si>
    <t>Priprava za obnovo celih zidov, zidov opornikov iz obdelanega kamna, in iz cementnih blokov fugiranih s cementno malto. Postavka zajema poglabljanje (žlebljenje) propadlih fug, ročno ali strojno odstranjevanje do zdrave osnove slabih površin kamnov, postopek zajema 20 % vseh zidanih površin</t>
  </si>
  <si>
    <t>Dobava in vgraditev geotekstilije za drenažno plast po načrtu, drenažni sloj ob zasutih vertikalnih površinah novih parapetnih zidov pod kineto SŽ</t>
  </si>
  <si>
    <t xml:space="preserve">Izdelava podprtega (in ali vezanega) opaža za nadvišanje parapetnih zidov </t>
  </si>
  <si>
    <t>C.15.) SANACIJA/REKONSTRUKCIJA PREPUSTA v km 514+452,26 (514+446)</t>
  </si>
  <si>
    <t>s 59 845</t>
  </si>
  <si>
    <t>Vgraditev klina iz zrnate kamnine - 3. kategorije, zasip za bočnimi stranicami škatlastega prepusta do nivoja zgornje površine škatlastih elementov</t>
  </si>
  <si>
    <t>Izdelava vezanega opaža za raven zid, visok do 2 m (opaž sten  vtočnega in iztočnega portala)</t>
  </si>
  <si>
    <t>Dobava in vgraditev ojačenega cementnega betona C 25/30  v pasovne temelje portalov</t>
  </si>
  <si>
    <t>Dobava in vgraditev ojačenega cementnega betona C 30/37  v čelne zidove portalov</t>
  </si>
  <si>
    <t>C.16.) NADGRADNJA PREPUSTA v km 514+603,84 (514+597)</t>
  </si>
  <si>
    <t>S 55 742</t>
  </si>
  <si>
    <t>Porušitev in odstranitev zidu iz kamna v cementni malti, delno zgornji del obložnega zidu struge in kanalet</t>
  </si>
  <si>
    <t>Priprava za obnovo zidov obloge brežin iz obdelanega kamna in lomljenca, fugiranih s cementno malto. Postavka zajema pranje umazanije, alg in sige z visokotlačnih vodnim curkom, ročno ali strojno, vključno z izruvanjem korenin vseh vrst zarasti. Postopek zajema vse vidne in odkopane zidane površine</t>
  </si>
  <si>
    <t>Priprava za obnovo zidov obloge brežin iz obdelanega kamna in lomljenca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</si>
  <si>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planiranje dna ročno, izkop za izvedbo obloge dna korita pred, v in za prepustom</t>
  </si>
  <si>
    <t>Ureditev planuma temeljnih tal slabo nosilne zemljine - 2. kategorije, ureditev planuma za temelje novih dobetoniranih parapetnih zidov</t>
  </si>
  <si>
    <t>Izdelava podprtega (in ali vezanega) opaža za nadvišanje parapetnih zidov</t>
  </si>
  <si>
    <t>Dobava in postavitev rebrastega ojačilnega jekla iz nravno trdega jekla B 500B vseh premerov, za srednje zahtevno ojačitev</t>
  </si>
  <si>
    <t xml:space="preserve">Dobava in vgraditev ojačanega cementnega betona C25/30 v prerez nad 0.50 m3/m2-m1, beton nadbetoniranih parapetnih zidov </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</si>
  <si>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lomljenca</t>
  </si>
  <si>
    <t>Prezidava kamnitega zidu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</si>
  <si>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t>
  </si>
  <si>
    <t>Sanacija - injektiranje razpok v obstoječem prepustu, ki potekajo skozi celotni prerez, s cementno suspenzijo, z uporabo površinskih ali globinskih pakerjev, po načrtu in navodilih proizvajalca in projektanta, površina vertikalna, obračun po m2 neamiranega betona portala</t>
  </si>
  <si>
    <t>Priprava in vgraditev cementne malte z dodatkom umetnih vlaken po navodilih proizvajalca, površina horizontalna ali nagnjena do 20 st. glede na horizontalo, posamične površine nad 10,0 m2, debelina od 21 do 40 mm, položiti na obstoječo ploščo prepusta</t>
  </si>
  <si>
    <t>C.17.) SANACIJA/REKONSTRUKCIJA PREPUSTA v km 514+694,74 (514+688)</t>
  </si>
  <si>
    <t>Zaščita površine cementnega betona z impregnacijskim premazom, dvakratni premaz padavinam izpostavljenih površin betonpv s premazom na osnovi SILOXANA</t>
  </si>
  <si>
    <t>C.18.) SANACIJA/REKONSTRUKCIJA PREPUSTA v km 514+947,54 (514+939)</t>
  </si>
  <si>
    <t>S 44 174</t>
  </si>
  <si>
    <t>S 44 917</t>
  </si>
  <si>
    <t>Zakoličenje ter dajanje in preverjanje višin in smeri pri sanaciji in rehabilitaciji objekta s površino do 50 m2, količba in podajanje višin za jaška</t>
  </si>
  <si>
    <t>Porušitev in odstranitev asfaltne plasti v debelini 6 do 10 cm, cestišča lokalne ceste</t>
  </si>
  <si>
    <t xml:space="preserve">Ureditev začasne zaščitne ograje višine 1,5 m za varovanje prometa ob bližnjem tiru in za varovanje gradbišča. </t>
  </si>
  <si>
    <t>Zavarovanje tirne grede v času izvedbe jaška v bližini grede z AB montažnimi elementi za gradnjo peronov</t>
  </si>
  <si>
    <t>Izkop slabo vezljive zemljine/zrnate kamnine - 3. kategotrije za temelje, kanalske rove, prepuste, jaške in drenaže, širine 1,1 do 2,0 m globine 1,1 do 2,0 m - strojno, planiranje dna ročno, izkop gradbene  jame za vgradnjo jaškov</t>
  </si>
  <si>
    <t>Ureditev planuma temeljnih tal slabo nosilne zemljine - 2. kategorije, ureditev planuma za vgradnjo pod jaškoma</t>
  </si>
  <si>
    <t>Zasip z zrnato kamnino - 3. kategorije z dobavo iz gramoznice, zasip obeh jaškov</t>
  </si>
  <si>
    <t>Dobava, vgraditev in vzdrževanje jeklene zagatne stene, zagatnica za varovanje bokov gradbene jame med izvedbo gradbenih jam</t>
  </si>
  <si>
    <t>Izdelava jaška iz cementnega betona, iz B.C. krožnega prereza s premerom 100 cm, globokega 2,0 do 2,5 m</t>
  </si>
  <si>
    <t>Dobava in vgraditev pokrova iz ojačane4ga cementznega betona, kročnega premera s premerom 100 cm</t>
  </si>
  <si>
    <t>C.19.) SANACIJA/REKONSTRUKCIJA PREPUSTA v km 515+521,82 (515+511)</t>
  </si>
  <si>
    <t>D.) OBJEKTI SPODNJEGA USTROJA - MOSTOVI</t>
  </si>
  <si>
    <t>D.1.) NADGRADNJA OBOKANEGA KAMNITEGA NADVOZA v km 512+600,25 (512+595)</t>
  </si>
  <si>
    <t>S 12 312</t>
  </si>
  <si>
    <t>S 12 321</t>
  </si>
  <si>
    <t>N 14 871</t>
  </si>
  <si>
    <t>N 12 872</t>
  </si>
  <si>
    <t>N 12 873</t>
  </si>
  <si>
    <t>N 42 484</t>
  </si>
  <si>
    <t>Detajlni posnetek tlorisnih mer in višin elementov obstoječega objekta zaradi uskladitve obstoječih elementov z novoprojektiranimi, zaradi detajlne prilagoditve na elemente tirnih naprav</t>
  </si>
  <si>
    <t>Demontaža in odstranitev ograje iz žične mreže, začitnih mrežastih panelov</t>
  </si>
  <si>
    <t>Porušitev in odstranitev makadamskega vozišča v debelini nad 20 cm, strojno in ročno na težjke dostopnih mestih, odstranitev zgornjega nosilnega sloja cestišča na objektu</t>
  </si>
  <si>
    <t>Porušitev in odstranitev asfaltne plasti v debelini do 5 cm, strojno in ročno na težje dostopnih mestih</t>
  </si>
  <si>
    <t>Porušitev in odstranitev zidu iz kamna v cementni malti, rušenje propadlih in  razrahljanih delov kamnitih parapetnih zidov na nadvozu, rušenih bo 20% obstoječih parapetnih zidov do zdrave strukture</t>
  </si>
  <si>
    <t>Porušitev in odstranitev poškodovanega in propadlega cementnega obrizga z vseh vertikalnih površin objekta. Sistematično ročno in strojno odbijanje cementnega obrizga - nabrizganega betona z veh mest, kjer spoj s podlago ni intakten. Posamezna površina odbijanja do 1 m2.Odbitih bo 20% vertikalnih obrizganih površin</t>
  </si>
  <si>
    <t>Porušitev in odstranitev poškodovanega in propadlega cementnega obrizga z vseh nagnjenih in površin objekta in nad glavo. Sistematično ročno in strojno odbijanje cementnega obrizga - nabrizganega betona z veh mest, kjer spoj s podlago ni intakten ali poškodovanih, zasiganih, tazpokanih površin. Odstranjeno bo 10% površin oboka.</t>
  </si>
  <si>
    <t>Priprava za obnovo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</si>
  <si>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Priprava za obnovo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</si>
  <si>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izkop zasutih delov parapetnih zidov zaradi izvedbe obnovitev kamnitih zidov</t>
  </si>
  <si>
    <t xml:space="preserve">Dobava in vgraditev geotekstilije za drenažno plast po načrtu, drenažni sloj ob zasutih vertikalnih površinah saniranih portalnih zidov </t>
  </si>
  <si>
    <t>Izdelava vzdolžne in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</si>
  <si>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zid</t>
  </si>
  <si>
    <t>Izdelava podprtega (in ali vezanega) opaža za nadvišanje parapetnih zidov z zidnimi venci</t>
  </si>
  <si>
    <t>Dobava in vgraditev ojačanega cementnega betona C30/37 v prerez nad 0.50 m3/m2-m1, beton nadbetoniranih parapetnih zidov</t>
  </si>
  <si>
    <t>Izdelava in priprava za vgraditev nosilne konstrukcije zaščitne ograje na objektu iz jeklenih cevi z okroglim prerezom (po načrtu), vključno z ozemljilom, ponovna vgradnja mrežnihpanelovz obnovljeno protikorotijsko zaščito</t>
  </si>
  <si>
    <t>D.2.) NADGRADNJA OBOKANEGA KAMNITEGA MOSTA v km 515+211.95 (515+202)</t>
  </si>
  <si>
    <t>Odstranitev peska, kamenja, mulja in drugih nečistoč iz vodnega korita in ceste v prepustu, ročno, z uporabo priročnega orodja ali strojno</t>
  </si>
  <si>
    <t>Porušitev in odstranitev betonskih vencev na mostu</t>
  </si>
  <si>
    <t>Izkop slabo vezljive zemljine/zrnate kamnine - 3. kategotrije za temelje, kanalske rove, prepuste, jaške in drenaže, širine 1,1 do 2,0 m globine 1,1 do 2,0 m - strojno, planiranje dna ročno, izkop zasutih delov parapetnih zidov zaradi izvedbe obnovitev kamnitih zidov</t>
  </si>
  <si>
    <t>Dobava in vgraditev geotekstilije za drenažno plast po načrtu, drenažni sloj ob zasutih vertikalnih površinah saniranih portalnih zidov in novim zidom pod kineto SŽ</t>
  </si>
  <si>
    <t>Tlakovanje jarka z lomljencem, debelina 30 cm in več, stiki zapolnjeni s cementno malto, na podložni plasti cementnega betona, tlakovanje jarka v objektu in pred portali</t>
  </si>
  <si>
    <t>Dobava in vgraditev ojačanega cementnega betona C25/30 v prerez nad 0.50 m3/m2-m1, beton nadbetoniranih parapetnih zidov</t>
  </si>
  <si>
    <t>D.3.) NADGRADNJA OBOKANEGA KAMNITEGA MOSTU v km 515+340,76 (515+330)</t>
  </si>
  <si>
    <t>N 14 826</t>
  </si>
  <si>
    <t>N 14 869</t>
  </si>
  <si>
    <t>S 24 218</t>
  </si>
  <si>
    <t>S 53 372</t>
  </si>
  <si>
    <t>S 56 812</t>
  </si>
  <si>
    <t>Zakoličenje ter dajanje in preverjanje višin in smeri pri sanaciji in rehabilitaciji objekta s površino 100 do 500 m2</t>
  </si>
  <si>
    <t>Demontaža in odstranitev jeklene ograje na mostu</t>
  </si>
  <si>
    <t>Porušitev in odstranitev makadamskega vozišča v debelini nad 20 cm, strojno, odstranitev  nosilnega sloja cestišča ob objektu zaradi dostopa do opornikov pod nivojem cestišča v objektu</t>
  </si>
  <si>
    <t>Porušitev in odstranitev asfaltne plasti v debelini 6 do 10 cm, strojno, odstranitev zgornjega nosilnega in obrabnega sloja cestišča ob objektu zaradi dostopa do opornikov pod nivojem cestišča v objektu</t>
  </si>
  <si>
    <t>Vrtanje lukenj v navadni cementni beton ali kamen, površina navpična ali poševna do 45° glede na vertikalo, premer do 30 mm, globina do 30 cm, predvidoma 90 izvrtin</t>
  </si>
  <si>
    <t>Porušitev in odstranitev vencev iz cementnega betona, rušenje vencev parapetnih zidov na mostu zaradi spremembe profila</t>
  </si>
  <si>
    <t>Porušitev in odstranitev zidu iz kamna v cementni malti, rušenje zidanih parapetnih zidov na mostu zaradi spremembe profila</t>
  </si>
  <si>
    <t>Porušitev in odstranitev poškodovanega cementnega obrizga z vseh vertikalnih površin portalov, izvzemši krila mostu. Sistematično ročno in strojno odbijanje cementnega obrizga - nabrizganega betona z veh mest na mostnih krilih, kjer spoj s podlago ni intakten. Posamezna površina odbijanja do 1 m2. Odbitih bo 20% obrizga površin mostnih kril in 100 % obrizga vhodnih portalov.</t>
  </si>
  <si>
    <t>Porušitev in odstranitev poškodovanega in propadlega cementnega obrizga z vseh nagnjenih in površin objekta in nad glavo. Sistematično ročno in strojno odbijanje cementnega obrizga - nabrizganega betona z notranjih površin opornikov in oboka, odstranjeno bo 20% vseh površin..</t>
  </si>
  <si>
    <t>Priprava za obnovo krilnih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 kril in notranjost oboka.</t>
  </si>
  <si>
    <t>Dobava in vgraditev geotekstilije za drenažno plast po načrtu, drenažni sloj ob zasutih vertikalnih površinah saniranih zidov</t>
  </si>
  <si>
    <t>Zasip z vezljivo zemljino - 3. kategorije iz izkopa, zasip zzunanje strani ob obnovljenih krilih in opornikih</t>
  </si>
  <si>
    <t xml:space="preserve">Zasip z zrnato kamnino - 3. kategorije z dobavo iz gramoznice, z zunanje strani, znotraj oboka, do zgornjih nosilnih slojev ceste s kamnitim materialom </t>
  </si>
  <si>
    <t>Izdelava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</si>
  <si>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parapetni zid s prevrtanjem in vgradnjo oddušne cevi</t>
  </si>
  <si>
    <t>Izdelava podprtega opaža za raven zid, visok 4,1 do 6 m, opaž obloćnih zidov portalov</t>
  </si>
  <si>
    <t>Izdelava podprtega opaža za ravno ploščo s podporo, visoko 4,1 do 6 m, opaž konzole pod robnim vencem in parapetnimi zidovi</t>
  </si>
  <si>
    <t>Dobava in vgraditev cementnega betona C 8/10 v prerez do 0,15 m3/m2-m1, podbetoni, izravnava nad obokom pod čepasto folijo</t>
  </si>
  <si>
    <t>Dobava in vgraditev ojačanega cementnega betona C30/37 v prerez do 0.30 m3/m2-m1, beton obložnih zidov čelnih zidov mosta</t>
  </si>
  <si>
    <t>Dobava in vgraditev ojačanega cementnega betona C30/37 v prerez nad 0.50 m3/m2-m1, beton nadbetoniranih parapetnih zidov z robnimi venci</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</si>
  <si>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elementov</t>
  </si>
  <si>
    <t>Prezidava kamnitega oboka obloženega z obokom  in krilih zidov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</si>
  <si>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t>
  </si>
  <si>
    <t>Izdelava sider iz rebrastega armaturnega železa (B 500) premera Ø16 mm, v predhodno izvrtane luknje, z vlepljenjem v expanzijsko sintetično malto (npr.: altex ali enakovredno) po detajlu. Sidra za povezavo obložnih zidov čelnih zidov mostu s kamnitim zidom</t>
  </si>
  <si>
    <t>E.) OBJEKTI SPODNJEGA USTROJA - ZIDOVI</t>
  </si>
  <si>
    <t>E.1.) PODPORNI ZID od km 512+095 (512+100) do km 512+430 (512+281.34) PZ 1-1</t>
  </si>
  <si>
    <t>S 11 512</t>
  </si>
  <si>
    <t>N 13 293</t>
  </si>
  <si>
    <t>N 14 879</t>
  </si>
  <si>
    <t>N 14 889</t>
  </si>
  <si>
    <t>S 41 232</t>
  </si>
  <si>
    <t>N 42 464</t>
  </si>
  <si>
    <t>S 42 471</t>
  </si>
  <si>
    <t>S 53 252</t>
  </si>
  <si>
    <t>N 54 215</t>
  </si>
  <si>
    <t>S 55 762</t>
  </si>
  <si>
    <t>S 59 841</t>
  </si>
  <si>
    <t>Zakoličenje ter dajanje in preverjanje višin in smeri pri sanaciji in rehabilitaciji objekta s površino 201 do 500 m2</t>
  </si>
  <si>
    <t>Detajlni posnetek tlorisnih mer in višin obstoječega objekta, zaradi detajlne prilagoditve izvedbenega projekta dejanskemu stanju objekta</t>
  </si>
  <si>
    <t>Odstranitev grmovja in dreves z debli premera do 10 cm ter vej na redko porasli površini - ročno
* obravnavani zid l= 180 m * 1,0 m
* zid od podvoza do AB zida l=83 m * 2,0 m</t>
  </si>
  <si>
    <t>Odstranitev vej predhodno posekanega grmovja in dreves
* obravnavani zid l= 180 m -&gt; 0,00 ur
* zid od podvoza do AB zida l=83 m -&gt;* 10 ur</t>
  </si>
  <si>
    <t>Porušitev in odstranitev zidu iz kamna v cementni malti
* zid med podvozom in AB zidom, l=83m *1,5</t>
  </si>
  <si>
    <t>Začasna prestavitev oz. zavarovanje inštalacij * GSMR inštalacija, ki poteka za zidom</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</si>
  <si>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</si>
  <si>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
* sanacija razpokanega betona ob dilataciji</t>
  </si>
  <si>
    <t>Površinski izkop plodne zemljine - 1. kategorije  - strojno z odrivom do 20 m, odriv humusa z deponiranjem za kasnejšo končno ureditev brežin na območju objekta
* obravnavani zid l= 180 m -&gt;12,6+36
* zid od podvoza do AB zida l=83 -&gt;18,2+16,6</t>
  </si>
  <si>
    <t>Izkop slabo vezljive zemljine/zrnate kamnine - 3. kategorije - strojno, planiranje dna ročno,
* Opomba: izkop za temelje podaljškov parapetnih zidcev, zaledja vseh zasutih delov vencev, kril in kamnitih zidov
* zid od podvoza do AB zida l=83 -&gt; 174,30 m3</t>
  </si>
  <si>
    <t>Zasip z zrnato kamnino - 3. kategorije z dobavo iz gramoznice
* zid od podvoza do AB zida l=83, zasip z notranje strani do nivoja lokalne ceste</t>
  </si>
  <si>
    <t>Humuziranje brežine brez valjanja, v debelini do 15 cm - ročno
* obravnavani zid l= 180 m -&gt; 243 m2
* zid od podvoza do AB zida l=83 m -&gt; 174 m2</t>
  </si>
  <si>
    <t>Odlaganje odpadnega cementnega betona in drugih produktov čiščenj, dletenj in rušitev na komunalno deponijo
* zid od podvoza do AB zida l=83 m</t>
  </si>
  <si>
    <t>Utrditev jarka s kanaletami ma stik iz cementnega betona, dolžine 100 cm in notranje širine dna kanalete 30 cm na podložni plasti iz cementnega betona – poraba betona 0,07 m3/m1.
*se izdela samo v primeru, če se prestavijo komunalni vodi GSMR-ja</t>
  </si>
  <si>
    <t>Čiščenje in izpiranje izcednice (barbakane) v betonskem zidu
*obravnavani zid l= 180 m -&gt; 243 m2</t>
  </si>
  <si>
    <t xml:space="preserve">Izdelava izcednice (barbakane) iz plastične cevi, premera 70 mm, dolžine 120 cm
*zid od podvoza do AB zida l=83 m / 2m
premera 70 mm, dolžine 1,20 m
</t>
  </si>
  <si>
    <t>Izdelava vseh vrst delovnega, po potrebi lovilnega odra za izvedbo obnovitvenih del, postavitev, vzdrževanje in demontaža odra potrebne višine in nosilnosti</t>
  </si>
  <si>
    <t>Izdelava podprtega opaža za temelje
*zid od podvoza do AB zida l=83 m *0,5m, betonska blazina deb. 0,50m</t>
  </si>
  <si>
    <t>Dobava in vgraditev ojačanega cementnega betona C 30/37 v prerez 0,16 do 0,30 m3/m2
* zid od podvoza do AB zida l=83 m, betonska blazina temelja v deb. 50 cm</t>
  </si>
  <si>
    <t>Zidanje z lomljencem iz kamna v betonu, na eno lice, prerez nad 0,50 m3/m2
*Opomba: zidanje kamnitobetonskega zidu v razmerju kamen/beton=60% / 40%
* zid od podvoza do AB zida l=83 m</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</si>
  <si>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</si>
  <si>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 površinah na posamičnih površinah do 2 m2
 ocenjeno na 15 % vseh betonskih površin</t>
  </si>
  <si>
    <t>Zatesnitev dilatacijske rege s penasto gumo
vključno tudi zatesnitev dilatacijske rege s trajno elastično zmesjo za stike (S 59 843)
* sanacija 3 razpritih dilatacijskih reg</t>
  </si>
  <si>
    <t>Dobava in vgraditev merilnih čepov, vključno navezavo na veljavno nivelmansko mrežo
* obravnavani zid l= 180 m;
merilni čepi naj se postavijo v bližino dilatacij</t>
  </si>
  <si>
    <t>5.4 ZIDARSKA DELA IN KAMNOSEŠKA DELA</t>
  </si>
  <si>
    <t>5.5 ZIDARSKA DELA PRI POPRAVILU OBJEKTOV</t>
  </si>
  <si>
    <t>E.2.) PODPORNI ZID od km 512+550 (512+500) do km 512+790 (512+779.16) OZ 1-2</t>
  </si>
  <si>
    <t>S 42 142</t>
  </si>
  <si>
    <t>S 52 763</t>
  </si>
  <si>
    <t>S 53 253</t>
  </si>
  <si>
    <t>S 53 631</t>
  </si>
  <si>
    <t>S 53 634</t>
  </si>
  <si>
    <t>Ureditev začasne zaščitne ograje višine 1,5 m za varovanje prometa na tiru in za varovanje gradbišča. Ograja bo prtitrjena na podstavke iz betona</t>
  </si>
  <si>
    <t>Priprava betonskih površin (dolbenje) za obnovo temeljev VM iz betona. Postavka zajema dolbenje lokalnih poškodb betona globine 10  do 50 mm z visokotlačnim vodnim curkom, ročno ali strojno, s posamičlnimi površinami do 1,0m2
* sanacija temeljev vozne mreže</t>
  </si>
  <si>
    <t>Površinski izkop plodne zemljine - 1. kategorije  - strojno z odrivom do 20 m, odriv humusa z deponiranjem za kasnejšo končno ureditev brežin na območju objekta</t>
  </si>
  <si>
    <t xml:space="preserve">Izkop slabo vezljive zemljine/zrnate kamnine - 3. kategorije - strojno, planiranje dna ročno,
* Opomba: izkop za temelje in zid
</t>
  </si>
  <si>
    <t>Zasip z izkopano zemljino
* nad zidom po potrebi</t>
  </si>
  <si>
    <t>Odlaganje odpadnega cementnega betona in drugih produktov čiščenj, dletenj in rušitev na komunalno deponijo</t>
  </si>
  <si>
    <t>Izdelava vzdolžne in prečne drenaže, globoke do 1,0 m, na planumu izkopa, s trdimi plastičnimi cevmi premera 10 cm, 
* drenaža za zidom premera 150 mm, vključno z vgradnjo filtrnega telesa iz drenažnega prodca, ovitega v polst</t>
  </si>
  <si>
    <t xml:space="preserve">Izdelava izcednice (barbakane) iz plastične cevi, premera 100 mm, dolžine do 150 cm
*izcednice na e=2,0m izhajajo iz vzdolžne drenažne cevi
</t>
  </si>
  <si>
    <t>Izdelava podprtega opaža za temelje
* temeljna blazina deb. 50 cm</t>
  </si>
  <si>
    <t>Izdelava dvostranskega vezanega opaža za raven zid
* robni venec</t>
  </si>
  <si>
    <t>Dobava in postavitev rebrastega ojačilnega jekla iz naravno trdega jerkla S 500 (B) vseh premerov, za srednje zahtevno ojačitev</t>
  </si>
  <si>
    <t>Izvedba ozemljitve za ojačilno jeklo iz predhodnih postavk, z dobavo Fe-Zn trakov 25/4 mm, z vgradnjo v robne vence ali ploščo</t>
  </si>
  <si>
    <t>Dobava in vgraditev ojačenega cementnega betona C30/37 v prerez 0,31 do 0,50 m3/m2
* temeljna betonska blazina v deb. 50 cm</t>
  </si>
  <si>
    <t>Dobava in vgraditev ojačanega cementnega betona C 30/37 v prerez 0,16 do 0,30 m3/m2
* robni venec v deb. 25 cm
* sanacija temeljev vozne mreže</t>
  </si>
  <si>
    <t>Doplačilo za zagotovitev kvalitete cementnega  betona C 30/37 za stopnjo izpostavljenosti XC4</t>
  </si>
  <si>
    <t>Doplačilo za zagotovitev kvalitete cementnega  betona C 30/37 za stopnjo izpostavljenosti XF4</t>
  </si>
  <si>
    <t>Zidanje z lomljencem iz kamna v betonu, na eno lice, prerez nad 0,50 m3/m2
*Opomba: zidanje kamnitobetonskega zidu v razmerju kamen/beton=60% / 40%</t>
  </si>
  <si>
    <t xml:space="preserve">Metlanje površine cementnega betona na površini robnih vencev </t>
  </si>
  <si>
    <t>Priprava in vgraditev cementne malte z dodatkom umetnih vlaken po navodilih proizvajalca, za horizontalne, poševne, vertikalne in površine nad glavo, debeline od 10 do 60 mm
*Opomba: popravila poškodb na betonskih površinah temeljev VM (50% temeljev)</t>
  </si>
  <si>
    <t>Dobava in vgraditev merilnih čepov, vključno navezavo na veljavno nivelmansko mrežo
* vgraditev na robni venec</t>
  </si>
  <si>
    <t>E.3.) PODOPORNI ZID POD PROGO od km 515+070 do km 515+280  (PZ3-3)</t>
  </si>
  <si>
    <t>25 151</t>
  </si>
  <si>
    <t>S 29 121</t>
  </si>
  <si>
    <t>S 29 142</t>
  </si>
  <si>
    <t>N 41 240</t>
  </si>
  <si>
    <t>56111</t>
  </si>
  <si>
    <t>S 59 843</t>
  </si>
  <si>
    <t>S 12 139</t>
  </si>
  <si>
    <t>S 54 511</t>
  </si>
  <si>
    <t>S 54 235</t>
  </si>
  <si>
    <t>S 14 741</t>
  </si>
  <si>
    <t>Detajlni posnetek tlorisnih mer in višin obstoječih kamnitih zidov, ki bodo sanirani, zaradi detajlne prilagoditve PZI, kontrola odmikov od nove osi bližnjega tira</t>
  </si>
  <si>
    <t xml:space="preserve">Rušenje vseh vrst zidov v celotni debelini ca zgornji 1,3m. </t>
  </si>
  <si>
    <t xml:space="preserve">Ureditev začasne zaščitne ograje višine 1,5 m za varovanje prometa vzporednega tira in za varovanje gradbišča. Ograja bo pritrjena na zabite kovinske ali lesene stebriče </t>
  </si>
  <si>
    <t xml:space="preserve">Površinski izkop plodne zemljine - 1. kategorije  - strojno z odrivom do 50 m, odriv humusa z deponiranjem za kasnejšo končno ureditev brežin na zaledju zidu </t>
  </si>
  <si>
    <t>Izkop vezljive zemljine/zrnate kamnine - 3. kategorije za gradbene jame za objekte, globine do 3 m - strojno,  izkop pred zidom</t>
  </si>
  <si>
    <t>Dobava in vgraditev geotekstilije za drenažno plast po načrtu, novi nasip loči od obstoječega zasipa pred zidom.</t>
  </si>
  <si>
    <t xml:space="preserve">Izdelava nasipa iz zrnate zemljine - 3.kategorije rečni ali kamnolomski nasipni material skupaj z nabavo </t>
  </si>
  <si>
    <t>Prevoz materiala na razdaljo nad 10 do 15 km</t>
  </si>
  <si>
    <t>Ureditev deponije kamnine, ureditev deponije kamnov rušenega zidu</t>
  </si>
  <si>
    <t>Izdelava premičnega odra višine  do  7m (oziroma montaža, demontaža in najemnina delovnih odrov)</t>
  </si>
  <si>
    <t>Dobava in vgraditev ojačenega cementnega betona C 25/30 v vezno gredo podpornih ali opornih konstrukcijah, obstojiših ali novih</t>
  </si>
  <si>
    <t>Dobava in vgraditev ojačenega cementnega betona C 25/30 v hodnike in robne vence na podpornih ali opornih konstrukcijah na obstoječem zidu ali novem zidu, vidni betoni</t>
  </si>
  <si>
    <t>Doplačilo za zagotovitev kvalitete cementnega betona C 25/30 za stopnjo izpostavljenosti XF2</t>
  </si>
  <si>
    <t xml:space="preserve">Zatesnitev dilatacijske rege s trajno elastično zmesjo za stike, dilatacijskih reg in navideznih reg </t>
  </si>
  <si>
    <t>Izvedba geodetskega opazovanja 3D pomikov zidu (3kom reperjev) in priprava delnih in končnega poročila o monitoringu (0. in  5.kontrolnih meritev v 3 letih)</t>
  </si>
  <si>
    <t>Čiščenje celotne površine obstoječega zidu z visokotlačnim vodnim curkom (150 do 200barov pritiska), s poudarkom na fugah. Odstranitev vsega raslinja in slabo sprijetih fug ročno z žičnatimi krtačami.</t>
  </si>
  <si>
    <t>Fugiranje obstoječega zidu s cementno malto MM 20Mpa, povsod, kjer so stare zapolnitve izpadle in ni predviden kateri od drugih sanacijskih ukrepov. Povprečna širina fuge 15 do 20mm, globina ca 50mm 6 do 7m1 na 1m2 zidu.</t>
  </si>
  <si>
    <t>Delno rušenje vseh vrst zidov v območju izbočenega zidu. V kolikor je izbočena le čelna stran zidu, se ta odstrani do stabilnega neizbočenega območja, za tem se zid še očisti - pripravi za ponovno pozidavo.(sanacija TIP 2A)</t>
  </si>
  <si>
    <t xml:space="preserve">Izdelava izcednice (barbakane) iz trde plasične cevi, premera 10cm dolžine 51 do 100cm </t>
  </si>
  <si>
    <t>Ponovno zidanje s kamnitimi bloki starega zidu, v cementni malti. Uporabi se obstoječe kamnite bloke ostali materiali novi. (sanacija TIP 2A)</t>
  </si>
  <si>
    <t xml:space="preserve">Vgradnja injekcijskih nastavkov na medsebojni razdalji med 0,3 in 0,5m, vmesni prostori zatesnjeni s cementno tesnilno maso. Za linijsko injektiranje razpoke, povprečna poraba mase 10kg na m1 vključena v ceni izvedbe injektiranja  (sanacija TIP 3) </t>
  </si>
  <si>
    <t xml:space="preserve">Nanos neskrčljive mkroarmirane reparaturne malte povprečne debeline 30mm. Za nadaljnjo zaščito betonskih površin oziroma za povečanje trajnosti betona je priporočljivo vse vidne betonske površine premazati z zaščitnim akrilnim premazom. </t>
  </si>
  <si>
    <t>Ročna ali strojna odstranitev rastlinja iz površin zidov in znotraj zaraščenih barbakan (kar ni zajeto v sanaciji TIP1)</t>
  </si>
  <si>
    <t xml:space="preserve"> m2</t>
  </si>
  <si>
    <t>A. SKUPNO</t>
  </si>
  <si>
    <t>B. SANACIJA TIP 1 - FUGE</t>
  </si>
  <si>
    <t>C. SANACIJA TIP 2 - IZBOČEN ZID</t>
  </si>
  <si>
    <t>D. SANACIJA TIP 3 - INJEKTIRANJE RAZPOK</t>
  </si>
  <si>
    <t>E. SANACIJA TIP 4 - SANACIJA BETONSKIH POVRŠIN</t>
  </si>
  <si>
    <t>F. SANACIJA TIP 7 - ODSTRANJEVANJE RASTLINJA</t>
  </si>
  <si>
    <t>5.6 INJEKTIRANJE</t>
  </si>
  <si>
    <t>5.8 KLJUČAVNIČARSKA DELA IN DELA V JEKLU</t>
  </si>
  <si>
    <t>1.2 ČIŠČENJE TERENA za sanacijo TIP 1</t>
  </si>
  <si>
    <t>5.4 ZIDARSKA DELA za sanacijo TIP 1</t>
  </si>
  <si>
    <t>1.2 ČIŠČENJE TERENA za sanacijo TIP 2</t>
  </si>
  <si>
    <t>4.2 GLOBINSKO ODVODNJAVANJE - DRENAŽE za sanacijo TIP 2B</t>
  </si>
  <si>
    <t>5.4 ZIDARSKA DELA za sanacijo TIP 2</t>
  </si>
  <si>
    <t>5.6 INJEKTIRANJE za sanacijo TIP 3</t>
  </si>
  <si>
    <t>1.2 ČIŠČENJE TERENA za sanacijo TIP 4</t>
  </si>
  <si>
    <t>5.4 ZIDARSKA DELA za sanacijo TIP 4</t>
  </si>
  <si>
    <t>E.4.) NADGRADNJA OPORNEGA ZIDU od km 510+720 do km 510+917</t>
  </si>
  <si>
    <t>S 11 322</t>
  </si>
  <si>
    <t>S 12 121</t>
  </si>
  <si>
    <t>S 12 494</t>
  </si>
  <si>
    <t>S 21 362</t>
  </si>
  <si>
    <t>S 23 115</t>
  </si>
  <si>
    <t>S 24 515</t>
  </si>
  <si>
    <t>S 42 173</t>
  </si>
  <si>
    <t>S 51 332</t>
  </si>
  <si>
    <t>N 52 225</t>
  </si>
  <si>
    <t>Določitev in preverjanje položajev, višin in smeri pri gradnji objekta s površino nad 200 do 500 m2, prenos geometrije zidu iz projekta na gradbišče</t>
  </si>
  <si>
    <t xml:space="preserve">Odstranitev grmovja na gosto porasli površini (nad 50% pokritega tlorisa) - ročno </t>
  </si>
  <si>
    <t xml:space="preserve">Porušitev in odstranitev kamnite zložbe, izvedene s cementnim betonom </t>
  </si>
  <si>
    <t>Površinski izkop plodne zemljine - 1. kategorije  - strojno z odrivom do 50 m, odriv humusa z deponiranje za kasnejšo končno ureditev brežin na zaledju zidu</t>
  </si>
  <si>
    <t>Izkop slabo nosilne zemljine - 2. kategotrije za temelje, kanalske rove, prepuste, jaške in drenaže, širine 1,1 do 2,0 m globine 1,1 do 2,0 m - strojno,  izkop spredaj in v zaledju porušenih zidov za vgradnjo novega zidu, odkop gramozne grede na prednji strani zidu je upoštevan v projektu sanacije proge</t>
  </si>
  <si>
    <t>Izkop vezljive zemljine/zrnate kamnine - 3. kategorije za gradbene jame za objekte, globine nad 2,1 do 4,0 m - strojno, planiranje dna ročno,  izkop v zaledju porušenih zidov za vgradnjo novega zidu</t>
  </si>
  <si>
    <t>Ureditev planuma temeljnih tal slabo nosilne zemljine - 2. kategorije, planum temelja zidu</t>
  </si>
  <si>
    <t>Izdelava filterske plasti iz kamnitega materiala v debelini 40 cm, gramozni filter na zaledni strani zidu</t>
  </si>
  <si>
    <t>Dobava in vgraditev geotekstilije za drenažno plast po načrtu, drenažni sloj ob zasutih vertikalnih površinah zidu</t>
  </si>
  <si>
    <t>Izdelava glinastega naboja v debelini 40 cm, glinasti naboj pod drenažo izza zidu</t>
  </si>
  <si>
    <t>Utrditev jarka s kanaletami na stik iz cementnega betona, dolžine 100 cm in notranje širine dna kanalete 40 cm, na podložni plasti iz cementnega betona C 8/10 v debelini 10 cm</t>
  </si>
  <si>
    <t>Izdelav a vzdolžne in prečne drenaže, globoke do 1,0 m, s trdimi plastičnimi cevmi premera 20 cm</t>
  </si>
  <si>
    <t>Izdelava izcednice (barbakane) iz trde plastične cevi premera 10 cm, dolžine od 51 do 100 cm</t>
  </si>
  <si>
    <t>Izdelava podprtega opaža za ravne temelje, opaž temeljev zidu</t>
  </si>
  <si>
    <t>Izdelava dvostranskega vezanega opaža za raven zid, visok do 2,1 do 4 m, opaž zidu in sten niš ob stebrih vozne mreže, v postavki ni upoštevan bočni opaž zidu pri izvedbi v kampadah</t>
  </si>
  <si>
    <t>Dobava in postavitev rebrastega ojačilnega jekla iz naravno trdega jekla B 500 B vseh premerov za srednje zahtevno ojačitev</t>
  </si>
  <si>
    <t>Dobava in vgraditev ojačenega cementnega betona C 30/37 v temelje in stene zidu in stene niš ob stebrih vozne mreže</t>
  </si>
  <si>
    <t>Metlanje površine cementnega betona</t>
  </si>
  <si>
    <t>E.5.) NADGRADNJA OPORNEGA ZIDU od km 511+157 do km 511+345</t>
  </si>
  <si>
    <t>S 11 323</t>
  </si>
  <si>
    <t>S 21 334</t>
  </si>
  <si>
    <t>S 53 231</t>
  </si>
  <si>
    <t>N 55 445</t>
  </si>
  <si>
    <t>N 55 480</t>
  </si>
  <si>
    <t>S 55 769</t>
  </si>
  <si>
    <t>S 55 626</t>
  </si>
  <si>
    <t>N 58 285</t>
  </si>
  <si>
    <t xml:space="preserve">N 59 913 </t>
  </si>
  <si>
    <t>N 59 845</t>
  </si>
  <si>
    <t>N 59 800</t>
  </si>
  <si>
    <t>Zakoličenje ter dajanje in preverjanje višin in smeri pri sanaciji in rehabilitaciji objekta s površino nad 500 m2</t>
  </si>
  <si>
    <t xml:space="preserve">Detajlni posnetek tlorisnih mer in višin obstoječega armiranebetonskega zdu, ki bo saniran, zaradi detajlne prilagoditve PZI </t>
  </si>
  <si>
    <t>Priprava za obnovo opornih ali podpornih zidov,  iz betona. Postavka zajema pranje umazanije, mahu, lišajev in alg z visokotlačnim vodnim curkom, ročno ali strojno, vključno z izruvanjem korenin vseh vrst zarasti. Postopek zajema vse vidne in odkopane zidane površine (100%).</t>
  </si>
  <si>
    <t>Površinski izkop plodne zemljine - 1. kategorije  - strojno z odrivom do 50 m, odriv humusa za krilnih zidovih (za pranje krilnih zidov) z deponiranjem za kasnejšo končno ureditev brežin ob krilnih zidovih</t>
  </si>
  <si>
    <t>Izkop slabo vezljive zemljine/zrnate kamnine - 3. kategotrije za temelje, širine 1,1 do 2,0 m globine 2,1 do 4,0 m - strojno, planiranje dna ročno, izkop za zidom na strani kolovoza; izkop v globino do najbližje barbakane, območje dilatacij</t>
  </si>
  <si>
    <t>Dobava in vgraditev geotekstilije za drenažno plast po načrtu, zaščitna polst 800g/m2 za zaščito, tesnilne membrane dilatacije</t>
  </si>
  <si>
    <t>Zasip z zrnato kamnino - 3. kategorije z dobavo iz gramoznice, zasip za zidom z drenažnim zrnatim materialom, izkop iz tč. S. 21 334</t>
  </si>
  <si>
    <t xml:space="preserve">Izdelava podprtega opaža za AB slop pri dilataciji </t>
  </si>
  <si>
    <t>Dobava in postavitev rebrastega ojačilnega jekla iz naravno trdega jekla B 500 B do premera Ø14 za srednje zahtevno ojačitev</t>
  </si>
  <si>
    <t>Dobava in vgraditev ojačanega cementnega betona C30/37 v prerez 0,16 do 0,30 m3/m2-m1</t>
  </si>
  <si>
    <t>Doplačilo za zagotovitev kvalitete cementnega  betona C 30/37 za stopnjo izpostavljenosti XF1</t>
  </si>
  <si>
    <t>Sanacija - injektiranje površinskih razpok v cementnem betonu, globokih do 40 mm, z  epoksidno smolo, cementno suspenzijo ali poliuretansko smolo, z uporabo površinskih in globinskih pakerjev, po načrtih in navodilih proizvajalca, površin pod vsemi nagibi, širina razpok 1,1 do 3 mm, injektiranje betonskih in zidanih zidov na 5% vseh površin</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</si>
  <si>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2,5% vseh površin</t>
  </si>
  <si>
    <t xml:space="preserve">Zasek in obdelava vogala 1,5/1,5 cm  vidne strani dilatacije s sintetično mikromalto. </t>
  </si>
  <si>
    <t xml:space="preserve">Izvedba naklonske mikroamalte v naklonu. Debelina mikromalte 1-10 cm </t>
  </si>
  <si>
    <t xml:space="preserve">Vrtanje lukenj za vgradnjo sider v navadnem ali ojačanem cementnem betonu ali v kamnitem zidu, premera do 22 mm, globine do 30 cm, v verikalnih ali horizontalnih površinah z nagibi do 20°, z izpihovanjem ali izpiranjem </t>
  </si>
  <si>
    <t xml:space="preserve">Vgradnmja sidrnih želez iz betonskega ojačilnega jekla B 500 (A), premera 12 mm, vlepljenih v ALTEX ali enakovredno malto, dolžina sidrnega dela 30 cm </t>
  </si>
  <si>
    <t>Dobava in vgradnja zaščitne pločevine - Inox debeline 3,0 mm / 300/300 mm, vključno s pritrditvijo</t>
  </si>
  <si>
    <t>Dobava in vgraditev novih deformbilnih tesnilnih elementov , dobava in vgraditev tesnilnega traku sikadur Combiflex ali podobnega, širine 25 cm</t>
  </si>
  <si>
    <t xml:space="preserve">Dobava in vgradnja TRICOSAL ali podobnoMK 20 </t>
  </si>
  <si>
    <t xml:space="preserve">Korozijska zaščita jeklene zaščitne ograje, postavka zajema demontažo, korozijsko zaščito in ponovno montažo </t>
  </si>
  <si>
    <t>5.9 ZAŠČITNA DELA</t>
  </si>
  <si>
    <t>E.6.) SANACIJA/REKONSTRUKCIJA OPORNEGA ZIDU od km 512+480 do 512+790</t>
  </si>
  <si>
    <t>N 54 153</t>
  </si>
  <si>
    <t>Priprava za obnovo opornih in podpornih zidov, iz kamna. Postavlka zajema pranje umazanije, mahu, lišajev in alg z visokotlačnim vodnim curkom, ročno ali strojno, vključno z izruvanjem korenin vseh vrst zarasti. Postopek zajema vse vidne in odkopane površine (100%)</t>
  </si>
  <si>
    <t>Priprava za obnovo opornih in podpornih zidov iz obdelanega kamna, fugiranih s cementno malsto. Postavka zajema poglabljanje (žlebljenje) propadlih fug, ročno ali strojno odstranjevanje do zdrave osnove slabih površin kamnov, postopek zajema 80 % vseh zidanih površin</t>
  </si>
  <si>
    <t xml:space="preserve">Izdelava vseh vres delovnega, po potrebi lovilnega odra za izvedbo obnovitvenih del, postavitev, vzdrževanje in demontaža odra potrebne višine in nosilnosti </t>
  </si>
  <si>
    <t>Dobava in postavitev rebrastega ojačilnega jekla iz naravno trdega jekla B 500 B vseh premerov za srednje zahtevno ojačitev, armatura kape zidu</t>
  </si>
  <si>
    <t>Izdelava, obnova fuge v kamnitem zidu, globinsko vtiskovanje malete v fugo in površinska obdelava s cementno malto, upoštevana obnova na 80 % prednje površine vseh zidov</t>
  </si>
  <si>
    <t>Sanacija – injektiranje globinskih razpok in razpok  , ki potekajo skozi celoten prerez, z
nizkoviskozno epoksidno smolo, cementno suspenzijo ali poliuretansko smolo, z
uporabo površinskih ali globinskih pakerjev, po projektu in navodilih proizvajalca,
površina horizontalna ali nagnjena do 20° glede na horizontalo, širina razpok od 1,1 do
3 mm, injektiranje zidanih zidov na 5% vseh površin</t>
  </si>
  <si>
    <t>E.7.) NADGRADNJA OPORNEGA DESNEGA ZIDU od km 512+810 do km 512 + 870</t>
  </si>
  <si>
    <t>S 12 294</t>
  </si>
  <si>
    <t>S 53 633</t>
  </si>
  <si>
    <t>Detajlni posnetek tlorisnih mer in višin obstoječega objekta, zaradi detajlne prilagoditve izvedbenega načrta geometriji tirnih naprav</t>
  </si>
  <si>
    <t>Porušitev in odstranitev ograje iz cementnega betona - odstranitev betonske nadgradnje podporneopornega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</si>
  <si>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</si>
  <si>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20% vseh zidanih površin</t>
  </si>
  <si>
    <t>Izkop slabo vezljive zemljine/zrnate kamnine - 3. kategotrije za temelje, širine 1,1 do 2,0 m globine 1,1 do 2,0 m - strojno, planiranje dna ročno, izkop za temelje za nadgradnjo zidov iz cementnega betona,  izkop na prednji strani do planuma proge</t>
  </si>
  <si>
    <t xml:space="preserve">Zasip z zrnato kamnino - 3. kategorije z materialom iz gramoznice, zasip s sprednje strani ob obnovljenih zidovih z gramozno - peščenim materialom </t>
  </si>
  <si>
    <t>Izdelava podprtega opaža za temelj, visok do 1 m</t>
  </si>
  <si>
    <t>Izdelava dvostranskega vezanega opaža za raven zid višine do 2,0 m, opaž podpornega zidu</t>
  </si>
  <si>
    <t>Dobava in postavitev rebrastega ojačilnega jekla iz naravno trdega jerkla B 500 (B) vseh premerov, za srednje zahtevno ojačitev, ojačilna armatura vencev/kap</t>
  </si>
  <si>
    <t>Dobava in vgraditev cementnega betona C8/10 v prerez 0,15 m3/m2-m1</t>
  </si>
  <si>
    <t>Izdelava - obnova fuge v kamnitem zidu, globinsko vtiskovanje malte v fugo in površinska obdelava s cementno malto, upoštevbana obnova na 20% prednje površine vseh zidov, podstavka pod betonskim zidom</t>
  </si>
  <si>
    <t>Metlanje površine cementnega betona na površini robnih vencev in na kronah zidov</t>
  </si>
  <si>
    <t>E.8.) NADGRADNJA OPORNEGA DESNEGA ZIDU od km 513+200 do km 513+390</t>
  </si>
  <si>
    <t>Priprava za obnovo opornih ali podpornih zidov,  iz obdelanega kamna,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</si>
  <si>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80% vseh zidanih površin</t>
  </si>
  <si>
    <t xml:space="preserve">Zasip z zrnato kamnino - 3. kategorije z materialom iz izkopa in 30% iz gramoznice, zasip s sprednje in zaledne strani ob obnovljenih zidovih z gramozno - peščenim materialom </t>
  </si>
  <si>
    <t>Izdelava dvostranskega vezanega opaža za raven zid - za kapo zidu</t>
  </si>
  <si>
    <t>Izdelava - obnova fuge v kamnitem zidu, globinsko vtiskovanje malte v fugo in površinska obdelava s cementno malto, upoštevbana obnova na 80% prednje površine vseh zidov, podstavka pod betonskim zidom</t>
  </si>
  <si>
    <t>Metlanje površine cementnega betona na površini kap na kronah zidov</t>
  </si>
  <si>
    <t>E.9.) NADGRADNJA OPORNEGA DESNEGA ZIDU od km 513+800 do km 513 + 950</t>
  </si>
  <si>
    <t>Odstranitev zabitih drogov - tirnic, predvidoma nekdanjih progovnih prometnih znakov</t>
  </si>
  <si>
    <t>Porušitev in odstranitev ograje iz lomljenca in cementnega betona - odstranotev 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</si>
  <si>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(100%).</t>
  </si>
  <si>
    <t>Izkop slabo vezljive zemljine/zrnate kamnine - 3. kategotrije za temelje, širine 1,1 do 2,0 m globine 1,1 do 2,0 m - strojno, planiranje dna ročno, izkop za temelje novih zidov iz cementnega betona,  izkop na prednji strani in zaledja vseh zasutih delov kron in vencev na zidovih zaradi izvedbe obnovitev betonskih in kamnitih zidov</t>
  </si>
  <si>
    <t xml:space="preserve">Zasip z zrnato kamnino - 3. kategorije z materialom iz izkopa, delno z dobavo iz gramoznice (30%), zasip z zadnje in sprednje strani ob obnovljenih zidovih z gramozno - peščenim materialom </t>
  </si>
  <si>
    <t>Utrditev jarka s kanaletami na stik iz cementnega betona, dolžine 100 cm in notranje širine dna kanalete 40 cm, na podložni plasti iz cementnega betona C 8/10 v debelini 10 cm, zaledna kanaleta ob kapi zidu</t>
  </si>
  <si>
    <t>Čiščenje, izpiranje in obnova izcednice (barbakane) v betonskem, zidanem kamnitem  zidu</t>
  </si>
  <si>
    <t>Izdelava izpusta drenaže, po načrtu, ne glede na globino ali oviranje z opažem, premera 10 cm</t>
  </si>
  <si>
    <t>Izdelava podprtega opaža za raven zid, visok od 2 do 6 m</t>
  </si>
  <si>
    <t>Izdelava dvostranskega vezanega opaža za raven zid višine do 2,0 m, opaž robnih vencev in zidov</t>
  </si>
  <si>
    <t>Dobava in postavitev rebrastega ojačilnega jekla iz naravno trdega jerkla B 500 B vseh premerov, za srednje zahtevno ojačitev, ojačilna armatura vencev/kap</t>
  </si>
  <si>
    <t>Izdelava - obnova fuge v kamnitem zidu, globinsko vtiskovanje malte v fugo in površinska obdelava s cementno malto, upoštevbana obnova na 20% prednje površine vseh zidov</t>
  </si>
  <si>
    <t>Prezidava kamnitega zidu z delno obdelanim kamnom na eno lice v cementni malti, prerez do 0,15 m3/m2</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</si>
  <si>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5% vseh površin</t>
  </si>
  <si>
    <t>E.10.) NADGRADNJA OPORNEGA DESNEGA ZIDU od km 514+720 do km 514 + 880 - OPORNI ZID 10</t>
  </si>
  <si>
    <t>S 12 296</t>
  </si>
  <si>
    <t>N 42 268</t>
  </si>
  <si>
    <t>S 53 129</t>
  </si>
  <si>
    <t>S 53 139</t>
  </si>
  <si>
    <t>Zakoličenje ter dajanje in preverjanje višin in smeri pri sanaciji in rehabilitaciji objekta s površino nad 500 m2, vključno s postavitvijo 17 prečnih profilov za novo gradnjo zidu</t>
  </si>
  <si>
    <t xml:space="preserve">Porušitev in odstranitev obstoječih zidov in porušenih ostankov obstoječih zidov  </t>
  </si>
  <si>
    <t>Izkop slabo vezljive zemljine/zrnate kamnine - 3. kategotrije za temelje, širine 1,1 do 2,0 m globine 1,1 do 2,0 m - strojno, planiranje dna ročno, izkop za temelje in zidove zaradi izvedbe novih  betonskih zidov</t>
  </si>
  <si>
    <t xml:space="preserve">Zasip slabo vezljive/zrnate kamnino - 3. kategorije z dobavo iz gramoznice, zasip z zadnje in sprednje strani ob obnovljenih zidovih z gramozno - peščenim materialom </t>
  </si>
  <si>
    <t>Izdelava vzdolžne drenaže, globoke 2,1 do 3,0 m, na glinenem, naboju, iz trdih plastičnih, perforiranih cevi, premera 200 mm, ovitih s sintetično polstjo</t>
  </si>
  <si>
    <t>Dobava in vgraditev cementnega betona C8/10 v prerez 0,15 m3/m2-m1, podbeton</t>
  </si>
  <si>
    <t>Dobava in vgraditev ojačanega cementnega betona C20/25 v prerez nad 0,50 m3/m2-m1, beton temeljev zidov</t>
  </si>
  <si>
    <t>Dobava in vgraditev ojačanega cementnega betona C30/37 v prerez nad 0,50 m3/m2-m1, beton zidov</t>
  </si>
  <si>
    <t>Doplačilo za zagotovitev kvalitete cementnega  betona C 30/37 za stopnjo izpostavljenosti XC1</t>
  </si>
  <si>
    <t>E.11.) SANACIJA OPORNEGA ZIDU OZ3-11D (km 515+390 do km 515+670)</t>
  </si>
  <si>
    <t>S 11 313</t>
  </si>
  <si>
    <t>N 12 150</t>
  </si>
  <si>
    <t>S 12 496</t>
  </si>
  <si>
    <t>S 12 261</t>
  </si>
  <si>
    <t>N 12 500</t>
  </si>
  <si>
    <t>S 14 221</t>
  </si>
  <si>
    <t>S 21 324</t>
  </si>
  <si>
    <t>S 23 116</t>
  </si>
  <si>
    <t>S 24 111</t>
  </si>
  <si>
    <t>S 24 194</t>
  </si>
  <si>
    <t>S 42 164</t>
  </si>
  <si>
    <t>N 42 470</t>
  </si>
  <si>
    <t>S 43 132</t>
  </si>
  <si>
    <t>S 44 142</t>
  </si>
  <si>
    <t>N 44 430</t>
  </si>
  <si>
    <t>S 45 111</t>
  </si>
  <si>
    <t>S 52 221</t>
  </si>
  <si>
    <t>N 52 770</t>
  </si>
  <si>
    <t>S 53 116</t>
  </si>
  <si>
    <t>S 53 132</t>
  </si>
  <si>
    <t>S 55 913</t>
  </si>
  <si>
    <t>N 55 980</t>
  </si>
  <si>
    <t>S 73 881</t>
  </si>
  <si>
    <t>Postavitev in zavarovanje profilov za zakoličbo objekta s površino nad 100 m2</t>
  </si>
  <si>
    <t>Določitev in preverjanje položajev, višin in smeri pri gradnji objekta s površino nad 500 m2</t>
  </si>
  <si>
    <t>Odstranitev vegetacije na vrhu in vznožju obstoječega zidu</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</si>
  <si>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 zidu</t>
  </si>
  <si>
    <t>Porušitev in odstranitev kamite zložbe, (izvedene v suho, mestoma s cementnim betonom, rušenje obstoječega kamnitega zidu in gornjega roba obstoječega kamnitega zidu, zaradi prilagoditve z nadgradnjo, rušitev izvesti po kampadah dolžine do 6m, deponiranje na gradbišču in čiščenje kamnitih blokov za ponovno uporabo)</t>
  </si>
  <si>
    <t xml:space="preserve">Porušitev in odstranitev ojačenega cementnega betona (odstranitev obstoječe AB vezne grede in obstoječe AB kanalete) </t>
  </si>
  <si>
    <t>Dobava in postavitev premičnega odra za izvajanje del na nosilni konstrukciji - višine do 5,0 m</t>
  </si>
  <si>
    <t>Čiščenje izcednic (barbakan) na obstoječem zidu</t>
  </si>
  <si>
    <t>Čiščenje obstoječega kamnitega zidu z vodnim curkom pod visokim pritiskom, površina vertikalna, horizontalna ali pod nagibom, posamična površina prereza nad 10,0 m2, globina do 10 mm, pranje vseh  površin zidov.</t>
  </si>
  <si>
    <t>Ročna ali strojna odstranitev malte iz reg kamnitih ali opečnih zidov, površina vertikalna  ali nagnjena do 45° glede na vertikalo, globina do 20 mm, izdolbenje poškodovanih reg kamnitega zidu</t>
  </si>
  <si>
    <t>Odstranitev cementnega betona, z dletom, ročno ali strojno, brez odkrivanja armature, površina vertikalna, horizontalna ali pod nagibom, posamična površina prereza 1,1 do 10,0 m2, globina do 10 mm</t>
  </si>
  <si>
    <t>Površinski izkop plodne zemljine - 1. kategorije  - strojno z odrivom do 50 m, odriv humusa z deponiranjem za kasnejšo končno ureditev brežin na zaledju zidu</t>
  </si>
  <si>
    <t>Izkop in nakladanje vezljive zemljine/zrnate kamnine – 3. kategorije za temelje, kanalske rove, prepuste, jaške in drenaže, širine do 1,0 m in globine 1,1 do 2,0 m – strojno, planiranje dna ročno 
(izkop v zaledju obstoječih zidov in za izgradnjo novega zidu, odkop gramozne grede na prednji strani zidu je upoštevan v projektu sanacije proge)</t>
  </si>
  <si>
    <t>Ureditev planuma temeljnih tal slabo nosilne zemljine - 2. kategorije, planum temeljnih tal za zaledno drenažo, jaške, temelje novega zidu in podbetoniranje obstoječega zidu</t>
  </si>
  <si>
    <t>Izdelava drenažne plasti iz kamnitega materiala v debelini nad 40 cm, gramozni filter na zaledni strani zidu (d=50cm)</t>
  </si>
  <si>
    <t>Dobava in vgraditev geotekstilije za ločilno plast, drenažni sloj ob zasutih vertikalnih površinah zidu (polst 300g/m2)</t>
  </si>
  <si>
    <t>Vgraditev nasipa iz vezljive zemljine – 3. kategorije (zasip z izkopanim materialom za potrebe izravnave terena za zidom)</t>
  </si>
  <si>
    <t xml:space="preserve">Izdelava tamponske blazine iz prodca pod kanaleto v debelini do 30cm. </t>
  </si>
  <si>
    <t>Prevoz materiala na razdaljo nad 10 do 15 km (stalna deponija)</t>
  </si>
  <si>
    <t>Dobava in vgradnja kanalet na stik iz cementnega betona, dolžine 100cm in notranje širine dna kanalete 30cm, na podložno plast cementne malte (kanaleta nad AB zidom)</t>
  </si>
  <si>
    <t>Dobava in vgradnja kanalet na stik iz cementnega betona, dolžine 100cm in notranje širine dna kanalete 30cm, na podložno plast cementne malte (kanaleta pod AB zidom)</t>
  </si>
  <si>
    <t>Izdelava vzdolžne in prečne drenaže, globoke do 1,0 m, na podložni plasti iz cementnega betona, s trdimi plastičnimi cevmi premera 20 cm</t>
  </si>
  <si>
    <t>Doplačilo za izdelavo vrtine v obstoječi kamniti zid</t>
  </si>
  <si>
    <t>Izdelava kanalizacije iz cevi iz polipropilena, vključno s podložno plastjo iz cementnega betona, premera 20 cm, v globini do 1,0 m</t>
  </si>
  <si>
    <t>Izdelava jaška (ponikovalni) iz cementnega betona, krožnega prereza s premerom 60 cm, globokega 1,0 do 1,5 m, vključno z dobavo in vgradnjo pokrova nosilnosti B125</t>
  </si>
  <si>
    <t>Izdelava umirjevalnega jaška iz cementnega betona, dimenzij 100x100cm, globine 1,0m. Vključno z rešetkastim pokrovom za lovljenje večjih trdnih delcev</t>
  </si>
  <si>
    <t>Izdelava prepusta krožnega prereza iz cevi iz cementnega betona s premerom 20cm (vključno z vrtanjem v obstoječi kamniti zid)</t>
  </si>
  <si>
    <t>Izdelava podportega opaža za raven zid, višine do 4,0m</t>
  </si>
  <si>
    <t>Izdelava podprtega opaža robnega venca na premostitvenem, opornem in podpornem objektu - spodnji del</t>
  </si>
  <si>
    <t>Izdelava podprtega opaža robnega venca na premostitvenem, opornem in podpornem objektu - zgornji del</t>
  </si>
  <si>
    <t>Dobava in postavitev rebrastih žic iz visokovrednega naravno trdega jekla B St 500 S s premerom do 12 mm, za srednje zahtevno ojačitev, ojačilno jeklo krone zidu in temelja</t>
  </si>
  <si>
    <t>Dobava in postavitev rebrastih žic iz visokovrednega naravno trdega jekla B St 500 S s premerom do 12 mm, za srednje zahtevno ojačitev, ojačilno jeklo stene zidu</t>
  </si>
  <si>
    <t>Dobava in vgradnja trnov iz rebrastih armaturnih palic fi16mm, dolžine 40-50cm z uvrtanim delom 15-20cm (vključno z vrtanjem in sidrno cementno malto)</t>
  </si>
  <si>
    <t>Dobava in vgraditev cementnega betona C12/15 v prerez do 0,15 m3/m2-m1 - podložni beton</t>
  </si>
  <si>
    <t>Dobava in vgraditev cementnega betona C25/30 v prerez 0,16 do 0,30 m3/m2-m1 v temelje in stene zidu in stene niš ob stebrih vozne mreže</t>
  </si>
  <si>
    <t xml:space="preserve">Dobava in vgraditev ojačenega cementnega betona C30/37 v hodnike in robne vence na premostitvenih objektih in podpornih ali opornih konstrukcijah </t>
  </si>
  <si>
    <t>Doplačilo za zagotovitev kvalitete cementnega betona C 30/37 za stopnjo izpostavljenosti XF3</t>
  </si>
  <si>
    <t>Zidanje s kamnitimi bloki karbonatnih kamnin v cementni malti, na eno lice, prerez nad 0,50 m3/m2 (vključno z dobavo novih kamnitih blokov velikosti cca 30x50x50cm)</t>
  </si>
  <si>
    <t>Zidanje s kamnitimi bloki karbonatnih kamnin v cementni malti, na eno lice, prerez nad 0,50 m3/m2 (brez dobave, uporaba kamnitih blokov z začasne deponije)</t>
  </si>
  <si>
    <t>Dobava, izdelava in vgradnja jeklene zaščitne varnostne ograje na vrhu zidu iz jeklenih cevi okroglega profila, min. višine h=1,1m.</t>
  </si>
  <si>
    <t>Utrditev – sanacija kamnitih ali opečnih sten z injektiranjem s sulfatno odpornim hidravličnim vezivom z nizkim modulom elastičnosti, površina vertikalna ali nagnjena do 45˚ glede na vertikalo, debelina stene nad 60 cm (popravilo ali zamenjava fug med gradniki zidu)</t>
  </si>
  <si>
    <t>Sanacija razpadlih in premaknjenih kamnitih blokov (odstranitev, čiščenje, po potrebi zamenjava in ponovna vgradnja)</t>
  </si>
  <si>
    <t xml:space="preserve">Zatesnitev dilatacijske rege s trajno elastično zmesjo za stike, dilatacijskih reg in reg med kanaleto in AB krono </t>
  </si>
  <si>
    <t>Dobava in vgraditev traku FeZn 25x4 mm za ozemljitev ograje - povezava na najbližji drog vozne mreže</t>
  </si>
  <si>
    <t>2.4 NASIPI, ZASIPI</t>
  </si>
  <si>
    <t>5.5 DELA PRI POPRAVILU OBJEKTOV</t>
  </si>
  <si>
    <t>F.) VOZNA MREŽA</t>
  </si>
  <si>
    <t>F.1.) LEVI TIR</t>
  </si>
  <si>
    <t>1.1 Temelji drogov M57</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</si>
  <si>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 droga št. 219). </t>
  </si>
  <si>
    <t>Isto kot pozicija 1.1.1, le  da se temelj izdela  v tleh z nosilnostjo 200 kN/m2  in so zato dim temelja 110x110x160(210) cm (temelji drogov št. 11,13, 199, 201).</t>
  </si>
  <si>
    <t>Isto kot pozicija 1.1.1, le  da se temelj izdela  v tleh z nosilnostjo 300 kN/m2  in so zato dim temelja 90x90x160(210) cm (temelj droga št. 217).</t>
  </si>
  <si>
    <t>Isto kot pozicija 1.1.2, le  način vkopa A in  temelj za premo zato so dim. Temelja 100 x100x160(210) cm (temelji drogov št. 153, 155, 157, 167, 169, 171, 173)</t>
  </si>
  <si>
    <t>Isto kot pozicija 1.1.4, le  da se temelj izdela  v tirni premi in so zato dim temelja 120x120 x170(220) cm (temelja drogov št. 23 in 215).</t>
  </si>
  <si>
    <t>1.2 Temelji drogov M110k</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</si>
  <si>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15, 17, 19, 21, 181).</t>
  </si>
  <si>
    <t>Isto kot pozicija 1.2.1, le  način vkopa A in  temelj za premo zato so dim. Temelja 130 x130x160(210) cm (temelj droga št. 57).</t>
  </si>
  <si>
    <t>Isto kot pozicija 1.2.1, le  da se temelj izdela  v tleh z nosilnostjo 300 kN/m2 zato so dimenzije   temelja 130x130x160(210) cm (temelji drogov št.   141, 143, 145, 183, 185, 187).</t>
  </si>
  <si>
    <t>1.3 Temelji enojnih sider</t>
  </si>
  <si>
    <t>Opomba: V okviru objekta se izdela temelj sidra droga št.203</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</si>
  <si>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t>
  </si>
  <si>
    <t>Isto kot pozicija 1.3.1, le  da se temelj izdela  za opornim zidom cca 1,2 m nad progo (temelj enojnega sidra droga št. 79).</t>
  </si>
  <si>
    <t>1.4 Temelji dvojnih sider</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</si>
  <si>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t>
  </si>
  <si>
    <t>1.5 Sanacija obstoječih temeljev</t>
  </si>
  <si>
    <t>Opomba: V okviru objektov se sanirajo naslednji temelji : temelji drogov M34, M46: 73, 75, 79, 81, 83, 85, 87 in 205</t>
  </si>
  <si>
    <t>Sanacija obstoječih tipskih temeljev drogov  vozne mreže: Postavka zajema odklesanje površine obstoječega temelja do zdravega  betona (predvidoma cca 200 mm), izdelavo izvrtin za armaturo in armature, čiščenje površine temelja z peskanjem ali vodnim curkom pod  pritiskom in nanos premaza za spoj obstoječega  in novega betona, dobetoniranje temelja do kote GRP ter delno antikorozijsko zaščito dela droga, ki bo zalit v povišani temelj in izvedbo trajno elastičnega stika med drogom in temeljem, izvedba po priloženi risbi:</t>
  </si>
  <si>
    <t>- Temelji drogov M34, M46</t>
  </si>
  <si>
    <t>- Temelji drogov M110, M110k</t>
  </si>
  <si>
    <t>Isto kot pozicija 1.5.1, le da je obstoječi temelj  nepravilne oblike zaradi česar je potrebno obbetoniranje izkopanega dela temelja ob straneh  z dobavo ustrezne armature in opaženjem, da se  zagotovi pravilna oblika temelja in dvig novega tlorisa temelja do kote GRP, izvedba po priloženi risbi:</t>
  </si>
  <si>
    <t>Isto kot pozicija 1.5.1, le da je obstoječi temelj  nameščen v brežini zaradi česar je potrebno sidranje droga spredaj ali ob straneh (zaradi  brežine se temelj na zadnji strani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izvedba kot v poziciji  1.5.2:</t>
  </si>
  <si>
    <t xml:space="preserve">Sanacija obstoječih tipskih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</si>
  <si>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1.5.4,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</si>
  <si>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1.5.4,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</si>
  <si>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 xml:space="preserve">Sanacija obstoječih tipskih temeljev enojnih sider  drogov vozne mreže: Postavka zajema klesanje površine obstoječega temelja do zdravega  betona (predvidoma cca 200 mm), odstranitev  obstoječe sidrne zanke, izdelava izvrtin  za novo sidrno zanko, ki morajo segati 0,5 m v obstoječi temelj, namestitev nove zanke ustrezne  dolžine glede na predvideno povišanje temeljev   do kote GRP (zanka izdelana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</si>
  <si>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1.5.7,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</si>
  <si>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1.5.7,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</si>
  <si>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Izdelava temeljev in dobava ter postavitev nadomestnih drogov za drogove oziroma temelje katerih sanacija ni smiselna (za obseg zajetih del glej postavke gradbenega dela tega predračuna):</t>
  </si>
  <si>
    <t>- drog tip M57vp s temeljem dimenzij 120x120 x150(200)cm</t>
  </si>
  <si>
    <t>- drog tip M110kvp s temeljem dimenzij 130x 130x190(240)cm</t>
  </si>
  <si>
    <t>Izdelava nadomestnega temelja dvojnega sidra za temelje katerih sanacija ni smiselna  (za obseg zajetih del glej postavke gradbenega  dela tega predračuna).</t>
  </si>
  <si>
    <t>Izdelava nadomestnega temelja enojnega sidra za temelje katerih sanacija ni smiselna  (za obseg zajetih del glej postavke gradbenega  dela tega predračuna).</t>
  </si>
  <si>
    <t>1.6 Ostala gradbena dela</t>
  </si>
  <si>
    <t>- Temelj drogov</t>
  </si>
  <si>
    <t>- Temelj sider</t>
  </si>
  <si>
    <t>2.1 Dobava drogov</t>
  </si>
  <si>
    <t>M57vp</t>
  </si>
  <si>
    <t>M110kvp</t>
  </si>
  <si>
    <t>Namestitev ploščice za ozemljitev obstoječega  droga višje na drogu zaradi povišanja  temelja.</t>
  </si>
  <si>
    <t>2.3. Zatezna oprema vodov</t>
  </si>
  <si>
    <t>Zatezna oprema VM 320 mm2 s  škripčevjem 1:5 v polnokompenzirani izvedbi.</t>
  </si>
  <si>
    <t>Čvrsto vpetje VV 320 mm2.</t>
  </si>
  <si>
    <t>Čvrsta točka polnokompenziranega voznega  voda 320 mm2 kompletno.</t>
  </si>
  <si>
    <t>Odklop električnih vezi (2x185) stikala na   vozni vod 320 mm2 in ponovni priklop na vozni vod enakega preseka.</t>
  </si>
  <si>
    <t>Namestitev regulacijskih sponk v obešalke VV v krivinah z polmiri pod 300 m (sponke se namestijo v dve obešalki na vsaki strani nosilca VV) in v razpetinah medzateznih polj voznega voda in izvedba fine regulacije obešalke.</t>
  </si>
  <si>
    <t>Meritve temeljnih geometrijskih lastnosti voznih vodov (višina in gradient pri spremembah le te,  poligonacija, varnostne razdalje na objektih, lega nosilcev VV glede na temperaturo okolice, lega uteži ali vzmeti zateznih naprav glede na temperaturo okolica).</t>
  </si>
  <si>
    <t xml:space="preserve">Zaščitna vez med vsemi tirnicami dvotirne proge izvedena z jekleno pocinkano izolirano vrvjo 70 mm2. </t>
  </si>
  <si>
    <t>Dobava in namestitev kratkostičnega zaščitnega vodnika Al 1 x 150 mm2  kompletno s pritrdilno opremo.</t>
  </si>
  <si>
    <t>Vpetje kratkostičnega zaščitnega vodnika Al 1 x 150 mm2  na drogu skupaj z galvansko povezavo na drog.</t>
  </si>
  <si>
    <t>Ločitev kratkostičnega zaščitnega vodnika Al 1 x 150 mm2  z vgradnjo izolatorja.</t>
  </si>
  <si>
    <t>Izvedba paličnega ozemljila z vrtanjem in vstavljanjem cevi fi 51/47 mm, dolžine 3 m iz nerjavnega jekla v kvaliteti A4, v izvrtino,  kompletno z objemko za priključek ozemljilne vrvi (drogovi št. 71-91)</t>
  </si>
  <si>
    <t>Izvedba paličnega ozemljila z zabijanjem  cevi fi 51mm, debeline stene minimalno 4 mm in  dolžine 3 m iz nerjavečega jekla (ostali lihi drogovi ).</t>
  </si>
  <si>
    <t>Povezava kovinskih objektov med seboj ali  na drog vozne mreže z izolirano jekleno  pocinkano vrvjo 70 mm2 , do oddaljenosti  5 m.</t>
  </si>
  <si>
    <t>Povezava kovinskih objektov na drog vozne mreže z izolirano jekleno pocinkano  vrvjo 70 mm2  do oddaljenosti 30 m</t>
  </si>
  <si>
    <t>Zaščitna vez kovinskih zaščitnih ograj  na nadvozu z jekleno pocinkano izolirano  vrvjo 70 mm2 na zaščitno vrv.</t>
  </si>
  <si>
    <t>Čvrsta točka polnkompenziranega voznega voda 320 mm2.</t>
  </si>
  <si>
    <t xml:space="preserve">Demontaža višinskega profila s tipsko opozorilno tablico na nivojskem prehodu. </t>
  </si>
  <si>
    <t>- Drog tip M34</t>
  </si>
  <si>
    <t>- Drog tip M46</t>
  </si>
  <si>
    <t>- Drog tip M110k</t>
  </si>
  <si>
    <t>1.5.6</t>
  </si>
  <si>
    <t>1.5.7</t>
  </si>
  <si>
    <t>1.5.8</t>
  </si>
  <si>
    <t>1.5.9</t>
  </si>
  <si>
    <t>1.5.10</t>
  </si>
  <si>
    <t>1.5.11</t>
  </si>
  <si>
    <t>1.5.12</t>
  </si>
  <si>
    <t>Opomba: V okviru objektov se izdelajo temelji naslednjih drogov:  207, 209, 211 in 213</t>
  </si>
  <si>
    <t>F.2.) DESNI TIR</t>
  </si>
  <si>
    <t>Opomba: V okviru objektov se izdelata temelja drogov št.92 in 96</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</si>
  <si>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(temelja drogov št. 204, 206). </t>
  </si>
  <si>
    <t>Isto kot pozicija 1.1.1, le  da se temelj izdela  v tleh z nosilnostjo 200 kN/m2  in so zato dim temelja 110x110x160(210) cm (temelj droga št. 28).</t>
  </si>
  <si>
    <t>Isto kot pozicija 1.1.1, le  da se temelj izdela  v tleh z nosilnostjo 300 kN/m2  in so zato dim temelja 90x90x160(210) cm (temelja drogov št. 94, 180).</t>
  </si>
  <si>
    <t>Isto kot pozicija 1.1.2, le  način vkopa A in  temelj za premo zato so dim. Temelja 100 x100x160(210) cm (temelja drogov št. 34, 40).</t>
  </si>
  <si>
    <t>Isto kot pozicija 1.1.4, le  da se temelj izdela  v tirni premi in so zato dim temelja 120x120 x170(220) cm (temelja drogov št. 8 in 108).</t>
  </si>
  <si>
    <t>Opomba: V okviru objekta se izdela temelj droga št.98</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</si>
  <si>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64).</t>
  </si>
  <si>
    <t>Isto kot pozicija 1.2.1, le  da se temelj izdela  v tleh z nosilnostjo 300 kN/m2 zato so dimenzije   temelja 130x130x160(210) cm (temelji drogov št.   182, 184, 186, 188).</t>
  </si>
  <si>
    <t>Opomba: V okviru objekta se izdela temelj sidra droga št.80</t>
  </si>
  <si>
    <t>Opomba: V okviru objekta se izdela temelj sidra droga št.98</t>
  </si>
  <si>
    <t>Opomba: V okviru objektov se sanirajo naslednji temelji: temelji drogov M34, M46: 76, 78, 80, 82, 84, 86, 88, 90, 116, 118, 120, 136, 138, 208 in 220; temelji drogov M110k: 140, 142, 144, 146; temelji dvojnih sider drogov: 140, 146</t>
  </si>
  <si>
    <t>- drog tip M57vp s temeljem dimenzij 120x120x150(200)cm</t>
  </si>
  <si>
    <t>- drog tip M110kvp s temeljem dimenzij 130x130x190(240)cm.</t>
  </si>
  <si>
    <t>Izvedba paličnega ozemljila z vrtanjem in vstavljanjem cevi fi 51/47 mm, dolžine 3 m iz nerjavnega jekla v kvaliteti A4, v izvrtino,  kompletno z objemko za priključek ozemljilne vrvi (drogovi št. 72-92)</t>
  </si>
  <si>
    <t>Izvedba paličnega ozemljila z zabijanjem  cevi fi 51mm, debeline stene minimalno 4 mm in  dolžine 3 m iz nerjavečega jekla (ostali sodi drogovi ).</t>
  </si>
  <si>
    <t>Izvedba prečkanja železniške proge s podvrtanjem (ali prekopom, če podvrtanje ni izvedljivo), s PVC ali PE cevmi na globini 1,5 m pod GRP, obbetoniranje cevi z C12/15</t>
  </si>
  <si>
    <t xml:space="preserve">- 1x2 premera 125 mm </t>
  </si>
  <si>
    <t>par</t>
  </si>
  <si>
    <t>PP 41 3x2,5 mm2</t>
  </si>
  <si>
    <t xml:space="preserve">Poglobitev obstoječega kabla/cevi na globino 1,2 m pod dnom jarka ali vodotoka (ročni izkop kabla ali cevi, zajetje obstoječega kabla s polcevmi, obbetoniranje cevi) </t>
  </si>
  <si>
    <t>Začasna zaščita kovinskih korit in/ali cevi proti vdiranju v gradbeno jamo temelja VM, v dolžini do 4 m</t>
  </si>
  <si>
    <t>Začasna odstranitev kovinskih korit na območju vgradnje temelja VM, po vgradnji ponovna položitev, v dolžini do 4 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</si>
  <si>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nosilcev ter položitev SVTK vodov na enak način, po potrebi prilagoditev korit trasi pred in za objektom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</si>
  <si>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novih nosilcev ter položitev SVTK vodov na enak način, po potrebi prilagoditev korit trasi pred in za objektom</t>
  </si>
  <si>
    <t>Odstranitev kovinskih korit in SVTK vodov v njih iz objekta, začasna prestavitev vodov nižje na objekt na začasne nosilce ali opore in zaščita kablov s PE prerezanimi cevmi (do 10 kablov v skupni trasi), po rekonstrukciji objekta prestavitev obstoječih SVTK vodov v betonska korita na objektu</t>
  </si>
  <si>
    <t>Izdelava prečkanja ceste (poti) z zaščitno cevjo. Obseg del: izkop jarka v zemlj. IV. ktg. Na globini 1,3 m. Dobava in polaganje cevi v pesek granulacije 4-8 mm, obbetoniranje cevi z betonom C16/20 do višine 10 cm nad temenom cevi, zasip z utrjevanjem po slojih, tesnjenje cevi, odvoz odvečnega materiala</t>
  </si>
  <si>
    <t xml:space="preserve">- 4x PVC premera 125 mm </t>
  </si>
  <si>
    <t>Odkrivanje asfalta, debeline 6-10 cm, z obojestranskim strojnim rezanjem, nakladanje in odvoz ruševin</t>
  </si>
  <si>
    <t>Popravilo asfalta - obračunano po dejanskih stroških, na podlagi fakture izvajalca del - predvideno</t>
  </si>
  <si>
    <t>Prilagoditev (dvig) pokrova obstoječega kabelskega jaška na novo višino terena (do 30cm), delo in material</t>
  </si>
  <si>
    <t>Odstranitev (razbitje) obstoječega stojišča za SVTK naprave (signal, omara), ureditev okolice</t>
  </si>
  <si>
    <t>Stroški ureditve poškodovanih zelenic in trase z neposredno okolico na osnovi dejanskih stroškov - predvideno</t>
  </si>
  <si>
    <t>Odvoz odvečnega obstoječega materiala oziroma zemljine na deponijo - predvideno</t>
  </si>
  <si>
    <t>Dobava in izdelava svinčene in litoželezne odcepne kabelske spojke na progovnem kablu</t>
  </si>
  <si>
    <t>Predelava obstoječe odcepne kabelske spojke na progovnem kablu v ravno spojko</t>
  </si>
  <si>
    <t>Predelava obstoječe odcepne kabelske spojke na progovnem kablu (sprememba tipa odcepa)</t>
  </si>
  <si>
    <t>Odstranitev telefonske omare ali stebrička, s temeljem, odvoz v skladišče SVTK naprav</t>
  </si>
  <si>
    <t>Demontaža in ponovna montaža optičnega kabla in kabelskega nosilca z droga VM</t>
  </si>
  <si>
    <t>- konzola tipa M-133-300</t>
  </si>
  <si>
    <t>Zakoličenje drugih obstoječih podzemnih komunalnih vodov (kanalizacija, voda, elektrika, javna razsvetljava , CATV, plin, ...) in sodelovanje nadzornih organov lastnikov vodov pri izvajanju del, obračun po dejanskih stroških</t>
  </si>
  <si>
    <t>Uskladitev križanj z obstoječimi podzemnimi komunalnimi vodi, obračun po dejanskih stroških, ločeno za vsak posamezni primer - vse</t>
  </si>
  <si>
    <t>Tehnični nadzor pooblaščenega nadzornega organa TELEKOM Slovenije - predvideno</t>
  </si>
  <si>
    <t>Nadzor osebja komunalnih organizacij</t>
  </si>
  <si>
    <t>OPOMBA: V popisu so zajeta le dela, ki so potrebna za prestavitev in zaščito SVTK vodov in naprav!</t>
  </si>
  <si>
    <t>OPOMBA: Vsa dela, ki se nanašajo na prečkanje proge, so polovično zajeta v tem popisu!</t>
  </si>
  <si>
    <t xml:space="preserve">TD 59         5x4x0,9  M  </t>
  </si>
  <si>
    <t>- TD 59          5x4x0,9  M</t>
  </si>
  <si>
    <t>- PP41 3x2,5 mm2</t>
  </si>
  <si>
    <t>Demontaža in ponovna montaža (izvedba) ozemljitve SVTK naprave z ustreznim novim materialom - vse</t>
  </si>
  <si>
    <t>REKAPITULACIJA:
I.) NADGRADNJA ODSEKA PROGE RIMSKE TOPLICE - LAŠKO</t>
  </si>
  <si>
    <t>Opomba: Obnova parapetov, postavitev novih ograj na obst.prepustih, podhodov in mostov je obdelano v načrtih 3/3_1 in 3/3_2.</t>
  </si>
  <si>
    <t xml:space="preserve">Opomba: Podporni in oporni zidovi so obdelani v načrtu 3/3_3. </t>
  </si>
  <si>
    <t>B.1.) LEVI TIR (od km 517+282,218 do km 525+973,368)</t>
  </si>
  <si>
    <t>Čiščenje trase s posekom grmičevja in odvozom v stalno deponijo</t>
  </si>
  <si>
    <t>Zakoličba posameznih komunalnih vodov, nadzor pri izvajanju gradbenih del na območju križanja in zaščita komunalnih vodov, obračun po fakturi specializiranega izvajalca</t>
  </si>
  <si>
    <t>Kompletna odstranitev tir 49E1 na lesenih pragih z nakladanjem tirnic, pragov in d.t.m. na vagone ter odvozom demontiranega materiala na razdaljo do 100km; brez odstranitve tira na jeklenem mostu</t>
  </si>
  <si>
    <t>- gramozna greda</t>
  </si>
  <si>
    <t>- leseni pragi</t>
  </si>
  <si>
    <t>Ureditev tirnih naprav na jeklenem mostu v dolž.ca 114m:</t>
  </si>
  <si>
    <t>-odstranitev tira na lesenih mostnih pragih, varnostnega kotnika, pločevine</t>
  </si>
  <si>
    <t>-dobava in pritrditev novih tirnic 60E1 ter varnostnega kotnika L na neimpregnirane mostovne ostrorobe hrastove prage, pritrjene na jekleno konstrukcijo; vključno z varovanjem tira</t>
  </si>
  <si>
    <t xml:space="preserve">OPOMBA: ureditev tirnih naprav ter varovanje tira za jekleni most je podana pavšalna ocena!  </t>
  </si>
  <si>
    <t>a./</t>
  </si>
  <si>
    <t>Dobava in vgraditev kap proti bočnemu premiku tira</t>
  </si>
  <si>
    <t>Dobava in izdelava oznak za os in niveleto tira - pritrditev na drogove vozne mreže</t>
  </si>
  <si>
    <t>Zasipanje medtirja z vodopropustnim materialom - drobljencem; dobava in vgraditev</t>
  </si>
  <si>
    <t>Izdelava zagatne stene viš.ca 1,20m za zaščito tirne grede na sosednjem voznem tiru pred osipanjem pri izkopu planuma za vgradnjo tamponskega sloja na zaprtem tiru ter kasnejša odstranitev</t>
  </si>
  <si>
    <t>Varovanje obstoječih drogov VM proti porušitvi pri izkopu planuma tira z napravo zagatnih sten, vgraditev in odstranitev; predvidena viš.stene ca 1,70m</t>
  </si>
  <si>
    <t>-dolž.ca 2,70m</t>
  </si>
  <si>
    <t>Površinski izkop humusa z odvozom v začasno deponijo za kasnejšo uporabo</t>
  </si>
  <si>
    <t xml:space="preserve">Izkop tirne grede in materiala III.ktg z odvozom v stalno deponijo na razdalji do 20 km </t>
  </si>
  <si>
    <t>Razširitev obstoječih nasipov od km ca 523+230 do km 523+320:</t>
  </si>
  <si>
    <t xml:space="preserve">izkop materiala III.ktg - zasek stopnic za razširitev nasipa in gradbena jama v peti nasipa,  z odvozom v stalno deponijo na razdalji do 20 km </t>
  </si>
  <si>
    <t>b./</t>
  </si>
  <si>
    <t>dobava in polaganje zaščitno ločilno geotekstilje GTX katere lastnosti so podane v post.11.</t>
  </si>
  <si>
    <t>c./</t>
  </si>
  <si>
    <t>dobava in vgradnja kamnitega materiala zrnavosti 0/63mm za vgradnjo v peto nasipa</t>
  </si>
  <si>
    <t>d./</t>
  </si>
  <si>
    <t>dobava in vgraditev kamnitega - nasipnega materiala za razširitev nasipa proge, z utrjevanjem</t>
  </si>
  <si>
    <t>Stabilizacija temeljnih tal z dodatkom 5mas.% apna (za drobno zrnate zemljine) oz. kalcitni EF pepel ali mešanica EF pepela in cementa v enaki količini (mešane zemljine); rezkanje (mešanje) do globine 25cm in končno valjanje</t>
  </si>
  <si>
    <t>-izvedbo določi geotehnik na podlagi dejanskih razmer po odstranitvi gramozne grede</t>
  </si>
  <si>
    <t>Izvedba nasutja iz drobnega drobljenca frakcije 0/16mm v deb.15cm; z dobavo, vgrajevanjem ter fino izravnavo</t>
  </si>
  <si>
    <t>-izvedba v območju kemične modifikacije z apnom pred razgirnjanjem GGR ter GTX; glej geološko poročilo!</t>
  </si>
  <si>
    <t xml:space="preserve">Dobava in polaganje armaturne geomreže GGR katere lastnosti so: </t>
  </si>
  <si>
    <t>-natezna trdnost: &gt; 40 kN/m v prečni smeri (smeri največjih obremenitev), &gt; 30 kN/m v vzdolžni smeri</t>
  </si>
  <si>
    <t>-natezna trdnost pri 3 % raztezku: &gt; 10 kN/m</t>
  </si>
  <si>
    <t>-anizotropija natezne trdnosti: &lt; 1,25</t>
  </si>
  <si>
    <t>-velikost odprtin mreže v obeh glavnih smereh: &lt; 40 mm</t>
  </si>
  <si>
    <t>-anizotropija odprtin: &lt; 1,75</t>
  </si>
  <si>
    <t>Dobava in polaganje zaščitne ločilne geotekstilje GTX katere lastnosti so:</t>
  </si>
  <si>
    <t>-natezna trdnost : &gt; 20 kN/m</t>
  </si>
  <si>
    <t>-raztezek &gt; 30%</t>
  </si>
  <si>
    <t>-odpornost na preboj: konus: Odmax &lt; 20 mm; statični prebod CBR &gt; 2,5 MN</t>
  </si>
  <si>
    <t>-efektivna odprtina por: O90: 0,06 ‐ 0,20 mm</t>
  </si>
  <si>
    <t>-koeficient prepustnosti: kG &gt; 10 kzemljine ali k &gt; 10‐4 m/s pri tlaku 20 kN/m2.</t>
  </si>
  <si>
    <t>Humuziranje brežin tamponskega sloja in jarkov in zatravitvijo, brez valjanja, v debelini do 15cm - ročno</t>
  </si>
  <si>
    <t>Rušenje obst.betonskih kanalet z odvozom v stalno deponijo</t>
  </si>
  <si>
    <t>Izkop v materialu III. kat. za kanalizacijo z nakladanjem na kamione in odvozom v deponijo, na razdalji do 20 km</t>
  </si>
  <si>
    <t>Zasipanje jaškov in kanalizacije z materialom od izkopa s premetom, vgrajevanje in utrjevanje v slojih po 20cm</t>
  </si>
  <si>
    <t xml:space="preserve">Zasipanje drenažnih cevi in drenažnih jarkov z vodopropustnim kamnitim materialom (iz gramoznice), nazivne zrnjavosti 8/16 in 16/32 mm </t>
  </si>
  <si>
    <t>Dobava in polaganje geotekstilje za zaščito drenažnega filtra s preklapljanjem na stikih; glej lastnosti v post.III/11</t>
  </si>
  <si>
    <t>Dobava in polaganje betonskih kanalet sv.dim. 50/20/100 cm na betonski podlagi C16/20 v deb.8 cm, s predhodnim planiranjem in utrjevanjem, ter napravo gramozne podlage v debelini 10 cm</t>
  </si>
  <si>
    <t>Dobava in polaganje drenažno kanalizacijskih plastičnih cevi, položene na betonsko podlago C16/20, z delnim obbetoniranjem do vtočnih odprtin, beton ob straneh s padcem k odprtinam.</t>
  </si>
  <si>
    <t>DK 160</t>
  </si>
  <si>
    <t>DK 250</t>
  </si>
  <si>
    <t>Dobava in polaganje kanalizacije iz polietilenske cevi (PE), položene na betonsko podlago in polnim obetoniranjem, stiki tesnjeni</t>
  </si>
  <si>
    <t>Ø 160</t>
  </si>
  <si>
    <t>Ø 250</t>
  </si>
  <si>
    <t>Kompletna izdelava revizijskega jaška iz bet.cevi Ø 80cm, z betoniranjem dna v C25/30, obdelavo dna s cem.m. 1:2; dobavo in vgraditvijo AB pokrova z odprtinami za dvigovanje</t>
  </si>
  <si>
    <t>globine 1,00 - 1,50m</t>
  </si>
  <si>
    <t>globine 1,50 - 2,00m</t>
  </si>
  <si>
    <t>globine 2,00 - 2,50m</t>
  </si>
  <si>
    <t>Naprava priključkov cevi na jaške; izsekavanje odprtine ter tesnjenje s cem.m. 1:2</t>
  </si>
  <si>
    <t>-do Ø 250mm</t>
  </si>
  <si>
    <t>Izdelava iztočnih glav na cevi z dobavo, pripravo in vgradnjo (beton C25/30) s potrebnim izkopom, zasipi in opažem.</t>
  </si>
  <si>
    <t>-Ø 160</t>
  </si>
  <si>
    <t>-Ø 250</t>
  </si>
  <si>
    <t>Tlakovanje izpustov cevi po brežini z lomljenim kamnom deb.10cm na bet. podlagi iz betona C16/20 s tesnjenimi stiki, predhodno napravo peščene podlage</t>
  </si>
  <si>
    <t>I. PRIPRAVLJALNA DELA</t>
  </si>
  <si>
    <t>III. SPODNJI USTROJ</t>
  </si>
  <si>
    <t>IV. ODVODNJEVANJE</t>
  </si>
  <si>
    <t>- Kompletna izdelava tira</t>
  </si>
  <si>
    <t>Obnova in zavarovanje zakoličbe osi tirov
- od km 517+282,218 do km 525+973,368</t>
  </si>
  <si>
    <t>- odstranitev tira na lesenih mostnih pragih, varnostnega kotnika, pločevine</t>
  </si>
  <si>
    <t>- dobava in pritrditev novih tirnic 60E1 ter varnostnega kotnika L na neimpregnirane mostovne ostrorobe hrastove prage, pritrjene na jekleno konstrukcijo; vključno z varovanjem tira</t>
  </si>
  <si>
    <t>Opomba: Pri izvedbi upoštevati elaborat o geološkem - geotehničnem poročilu  terena; naknadna navodila geomehanika in projektanta.</t>
  </si>
  <si>
    <t>- dolž.ca 2,70m</t>
  </si>
  <si>
    <t>- izvedbo določi geotehnik na podlagi dejanskih razmer po odstranitvi gramozne grede</t>
  </si>
  <si>
    <t>- izvedba v območju kemične modifikacije z apnom pred razgirnjanjem GGR ter GTX; glej geološko poročilo!</t>
  </si>
  <si>
    <t>B.2.) DESNI TIR (od km 517+245,947 do km 526+020,970)</t>
  </si>
  <si>
    <t>Kompletna odstranitev tir 49E1 na lesenih pragih z nakladanjem tirnic, pragov in d.t.m. na vagone ter odvozom demontiranega materiala na razdaljo do 100km; količina brez odstranitve tira na jeklenem mostu</t>
  </si>
  <si>
    <t>Stabilizacija bankin na starih nasipih ter razširitev nasipov :</t>
  </si>
  <si>
    <t xml:space="preserve">dobava in polaganje armaturne geomreže GGR katere lastnosti so podane v post.10. </t>
  </si>
  <si>
    <t>-od km ca 518+920 do km 519+100 (stabilizacija bankin)</t>
  </si>
  <si>
    <t>-od km ca 520+730 do km 520+790 (razširitev nasipa)</t>
  </si>
  <si>
    <t>e./</t>
  </si>
  <si>
    <t>Humuziranje brežin tamponskega sloja in jarkov in zatravitvijo, brez valjanja, v debelini do 15 cm - ročno</t>
  </si>
  <si>
    <t>Izdelava ponikovalnice iz bet. cevi Ø 100cm in reduciranega komada 100/80cm. Ponikovalnica je z zunanje strani zasuta s kamenometom. Vključno z vsemi zemlj.deli. Izvedba po detajlu!</t>
  </si>
  <si>
    <t>-pokrov je ltž Ø 60cm -250KN z arm.bet.vencem</t>
  </si>
  <si>
    <t>-globine 4,00m</t>
  </si>
  <si>
    <t>Obnova in zavarovanje zakoličbe osi tirov
- od km 517+245,947 do km 526+020,97</t>
  </si>
  <si>
    <t>C.1.) PREPUST 517+293</t>
  </si>
  <si>
    <t>S 1 1 511</t>
  </si>
  <si>
    <t>S 1 1 651</t>
  </si>
  <si>
    <t>S 1 3 226</t>
  </si>
  <si>
    <t>S 1 3 292</t>
  </si>
  <si>
    <t>S 1 3 293</t>
  </si>
  <si>
    <t>N 1 1 101</t>
  </si>
  <si>
    <t>N 1 1 102</t>
  </si>
  <si>
    <t>S 2 1 424</t>
  </si>
  <si>
    <t>S 2 3 351</t>
  </si>
  <si>
    <t>S 2 4 219</t>
  </si>
  <si>
    <t>S 4 2 143</t>
  </si>
  <si>
    <t>S 4 2 484</t>
  </si>
  <si>
    <t>S 4 4 321</t>
  </si>
  <si>
    <t>N 2 1 101</t>
  </si>
  <si>
    <t>S 7 3 311</t>
  </si>
  <si>
    <t>N 2 2 103</t>
  </si>
  <si>
    <t>N 2 2 104</t>
  </si>
  <si>
    <t>N 2 2 101</t>
  </si>
  <si>
    <t>N 2 2 102</t>
  </si>
  <si>
    <t>N 2 2 106</t>
  </si>
  <si>
    <t>N 2 2 107</t>
  </si>
  <si>
    <t>N 2 2 108</t>
  </si>
  <si>
    <t>N 2 2 109</t>
  </si>
  <si>
    <t>S 5 8 821</t>
  </si>
  <si>
    <t>S 5 5 234</t>
  </si>
  <si>
    <t>S 5 5 214</t>
  </si>
  <si>
    <t>S 5 9 337</t>
  </si>
  <si>
    <t>S 5 9 654</t>
  </si>
  <si>
    <t>N 2 4 102</t>
  </si>
  <si>
    <t>N 3 1 101</t>
  </si>
  <si>
    <t>Zakoličenje ter dajanje in preverjanje višin in smeri pri sanaciji in rehabilitaciji objekta s površino do 200 m2</t>
  </si>
  <si>
    <t>KOS</t>
  </si>
  <si>
    <t>Posnetek obstoječega objekta, opomba: Detajlni posnetek ključnih mer objekta zaradi morebitne prilagoditve načrta dejanskemu stanju (vključno s prilagoditvijo)</t>
  </si>
  <si>
    <t>URA</t>
  </si>
  <si>
    <t>Ureditev začasne zaščitne ograje višine 1,5 m za varovanje prometa vzporednega voznega pasu pri odstranjevanju cementnega betona voziščne plošče, opomba: Za varovanje prometa na tiru in za varovanje gradbišča. Ograja na montažnih betonskih podstavkih.</t>
  </si>
  <si>
    <t>M1</t>
  </si>
  <si>
    <t>Začasna prestavitev inštalacij elektroenergetskega kabelskega voda visoke napetosti na območju objekta, opomba: Začasno zavarovanje naprav in elementov napajanja vozne mreže</t>
  </si>
  <si>
    <t>Začasna prestavitev inštalacij PTT kabelskega voda na območju objekta, opomba: začasna prestavitev oz. varovanje SVTK kablov</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</si>
  <si>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t>
  </si>
  <si>
    <t>M2</t>
  </si>
  <si>
    <t>Priprava za obnovo zidanih elementov (žlebljenje površin in fug zidakov) parapetnih zidov, zidov opornikov in krilnih zidov ter oboka iz obdelanega kamna, in iz cementnih blokov fugiranih s cementno malto. Postavka zajema poglabljanje (žlebljenje) propadlih fug, ročno ali strojno odstranjevanje do zdrave osnove slabih površin kamnov</t>
  </si>
  <si>
    <t>Izkop vezljive zemljine/zrnate kamnine - 3. kategorije za gradbene jame za objekte, globine 1,1 do 2,0 m - strojno, planiranje dna ročno</t>
  </si>
  <si>
    <t>M3</t>
  </si>
  <si>
    <t>Dobava in vgraditev čepaste folije, opomba: kot zaščita HI na vertikalnih površinah</t>
  </si>
  <si>
    <t>Zasip z zrnato kamnino - 3. kategorije z dobavo iz gramoznice, opomba: Zasip do planuma z utrjevanjem v slojih po 30 cm do predpisane zbitosti.</t>
  </si>
  <si>
    <t>Izdelava vzdolžne in prečne drenaže, globoke do 1,0 m, na planumu izkopa, s trdimi plastičnimi cevmi premera 15 cm, opomba: vključno z vgradnjo filternega telesa iz drenažnega prodca ovitega v polst (DN160)</t>
  </si>
  <si>
    <t>Izdelava izpusta drenaže, po načrtu, ne glede na globino ali oviranje z opažem, premera 15 cm, opomba: (DN 160)</t>
  </si>
  <si>
    <t>Izdelava jaška iz polietilena, krožnega prereza s premerom 40 cm, globokega do 1,0 m, opomba: s pokrovom, jašek je zasut</t>
  </si>
  <si>
    <t>Izdelava vseh vrst delovnega, po potrebi lovilnega odra za izvedbo obnovitvenih del, postavitev, vzdrževanje in demontaža odra potrebne višine in nosilnosti. Oder uporaben tudi za podpiranje opaža robnih vencev.</t>
  </si>
  <si>
    <t>Izdelava kabelske kanalizacije iz blokov iz cementnega betona, opomba: Tipska "SŽ" kineta</t>
  </si>
  <si>
    <t>Priprava in ročna vgraditev cementne malte z dodatkom umetnih vlaken po navodilih proizvajalca, vtiskovanje v predhodno pripravljen rege v kamnitih zidovih, v razpoke in manjše prazne prostore, s končno obdelavo površine zastičenih reg na površinah zidanih iz obdelanega kamna ali betonskih blokov.</t>
  </si>
  <si>
    <t>Prezidava kamnitega zidu z delno obdelanim kamnom na eno lico v cementni malti, prerez do 0,50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</si>
  <si>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konstrukcij_x000D_
</t>
  </si>
  <si>
    <t>M</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</si>
  <si>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na opornikih , parapetihin in krilih_x000D_
</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</si>
  <si>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</si>
  <si>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betonskih_x000D_
površinah na posamičnih površinah do 2 m2_x000D_
ocenjeno na 15 % vseh betonskih površin</t>
  </si>
  <si>
    <t>Priprava in vgraditev cementne malte z dodatkom umetnih vlaken po navodilih proizvajalca, za horizontalne, poševne, vertikalne in površine nad glavo, posamične površine od 1 do 10 m2, debeline do 10 mm, opomba: reprofiliranje zidanih površin oboka, parapetnih zidov, opornih zidov in krilnih zidov</t>
  </si>
  <si>
    <t>Priprava in vgraditev cementne malte z dodatkom umetnih vlaken po navodilih proizvajalca, za horizontalne, poševne, vertikalne in površine nad glavo, posamične površine od 1 do 10 m2, debeline do 10 do 60 mm, opomba: popravila poškodb na zidanih kamnitih ali betonskih površinah na posamičnih površinah do 2 m2</t>
  </si>
  <si>
    <t>Peskanje cementnobetonskih ali jeklenih površin z zbiranjem abraziva in odvozom na deponijo, površina nagnjena 71 st. do 90 st., posamične površine nad 10,0 m2</t>
  </si>
  <si>
    <t>Peskanje cementnobetonskih ali jeklenih površin z zbiranjem abraziva in odvozom na deponijo, površina horizontalna ali nagnjena do 20 st. glede na horizontalo, posamične površine nad 10,0 m2</t>
  </si>
  <si>
    <t>Zaščita z osnovnim ali pokrivnim premazom z eopksidi, opomba: dvojni premaz, drugi s posipom s kremenčevim peskom.</t>
  </si>
  <si>
    <t>Izdelava hidroizolacije z bitumenskimi trakovi, debelimi 4,5 ali 5 mm, sprijemna plast iz bitumenske lepilne zmesi, opomba: Bitumenska hidroizolacija za mostove</t>
  </si>
  <si>
    <t>Dobava in monzaža elastične blazine nad hidroizolacijo po navodilih proizvajalca, debeline 2 cm. (DAMTEC KRAIBURG SBM ali enkaovredno)</t>
  </si>
  <si>
    <t>C.2.) PREPUST 517+725</t>
  </si>
  <si>
    <t>S 1 2 131</t>
  </si>
  <si>
    <t>N 1 1 103</t>
  </si>
  <si>
    <t>S 1 2 496</t>
  </si>
  <si>
    <t>S 1 2 231</t>
  </si>
  <si>
    <t>S 1 4 123</t>
  </si>
  <si>
    <t>N 1 1 105</t>
  </si>
  <si>
    <t>N 1 1 104</t>
  </si>
  <si>
    <t>S 2 1 112</t>
  </si>
  <si>
    <t>S 2 3 331</t>
  </si>
  <si>
    <t>S 2 5 111</t>
  </si>
  <si>
    <t>S 2 5 151</t>
  </si>
  <si>
    <t>S 5 1 852</t>
  </si>
  <si>
    <t>S 5 1 331</t>
  </si>
  <si>
    <t>S 5 2 216</t>
  </si>
  <si>
    <t>S 5 2 311</t>
  </si>
  <si>
    <t>S 5 3 139</t>
  </si>
  <si>
    <t>S 5 3 129</t>
  </si>
  <si>
    <t>S 5 4 542</t>
  </si>
  <si>
    <t>N 2 3 101</t>
  </si>
  <si>
    <t>N 2 3 102</t>
  </si>
  <si>
    <t>S 5 8 241</t>
  </si>
  <si>
    <t>N 2 4 101</t>
  </si>
  <si>
    <t>Odstranitev peska, mulja in drugih nečistoč pred vtočnim in iztočnim portalom objekta in z dna notranjosti objekta, ročno ali strojno.</t>
  </si>
  <si>
    <t>Porušitev in odstranitev ojačenega cementnega betona, opomba: vključno z odvozom in odlaganjem na trajno komunalno deponijo</t>
  </si>
  <si>
    <t>Demontaža jeklene varnostne ograje, opomba: vključno z odvozom in odlaganjem na trajno komunalno deponijo</t>
  </si>
  <si>
    <t xml:space="preserve">Porušitev monolitno izvedenega cementnega betona, hodnika in robnega venca s površino prereza od 0,31 m2 do 0,40 m2 </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</si>
  <si>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</si>
  <si>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t>
  </si>
  <si>
    <t>Površinski izkop plodne zemljine - 1. kategorije - strojno z odrivom do 50 m</t>
  </si>
  <si>
    <t>Dobava in vgraditev geotekstilije za drenažno plast, po načrtu</t>
  </si>
  <si>
    <t>Izdelava podprtega opaža za konzolo na premostitvenem, opornem in podpornem objektu, razpetina od 1,1 do 2,0 m, podpiranje v prekladno ali podporno konstrukcijo</t>
  </si>
  <si>
    <t>Izdelava dvostranskega vezanega opaža za raven zid, visok do 2 m, opomba: Opaž robnih vencev na parapetnih zidovih in vencih kril</t>
  </si>
  <si>
    <t>Dobava in postavitev rebrastih palic iz visokovrednega naravno trdega jekla B St 420 S s premerom 14 mm in večjim, za srednje zahtevno ojačitev, opomba: vsi premeri</t>
  </si>
  <si>
    <t>KG</t>
  </si>
  <si>
    <t>Dobava in postavitev mreže iz vlečene jeklene žice B500A, s premerom &gt; od 4 in &lt; od 12 mm, masa do 2 kg/m2, opomba: Q196 za zaščito HI</t>
  </si>
  <si>
    <t>Dobava in vgraditev cementnega betona C30/37 v prerez nad 0,50 m3/m2-m1, opomba: Beton XC4 XF3 (robni venci), slopi, temelji</t>
  </si>
  <si>
    <t>Dobava in vgraditev cementnega betona C20/25 v prerez nad 0,50 m3/m2-m1, opomba: polnilni beton, beton za zaščito ipd.</t>
  </si>
  <si>
    <t xml:space="preserve">Vrtanje lukenj za vgradnjo sider v navadnem ali ojačanem cementnem betonu ali v kamnitem zidu, premera do 24 mm, globine do 40-50 cm, v vertikalnih ali horizontalnih površinah z nagibi do 20°, z izpihovanjem ali izpiranjem_x000D_
</t>
  </si>
  <si>
    <t>Vgradnja sidrbnih želez iz betonskega ojačilnega jekla BSt 500, premera 18 mm, vlepljenih v ALTEX ali enakovredno malto, dolžina sidrnega dela 40-50 cm</t>
  </si>
  <si>
    <t>Dobava in vgraditev ograje iz .... , po posebnem arhitektonskem načrtu, opomba: Vročecinkana izvedba po načrtu, vključno z izdelavo ozemljitve v dveh fazah. Prva faza zajema ozemljitev na bližnjo tirnico, druga pa povezava na drog vozne mreže.</t>
  </si>
  <si>
    <t xml:space="preserve">Izdelava poliurejske hidroizolacije (npr. Sikaelastic 8800 ali enakovredne) s postopkom brizganja na predhodno očiščene površine. </t>
  </si>
  <si>
    <t>C.3.) PREPUST 517+806</t>
  </si>
  <si>
    <t>C.4.) PREPUST 518+122</t>
  </si>
  <si>
    <t>C.5.) PREPUST 518+313</t>
  </si>
  <si>
    <t>C.6.) PREPUST 518+604</t>
  </si>
  <si>
    <t>S 5 2 353</t>
  </si>
  <si>
    <t>S 5 3 116</t>
  </si>
  <si>
    <t>N 2 5 101</t>
  </si>
  <si>
    <t>Dobava in vgraditev karbonske lamele za ojačitev prereza, vključno s pripravo in kontrolo površin, lepljenjem in pritrjevanjem, modul elastičnosti &gt; 155.000 N/mm2, prerez 101 do 130 mm2, opomba: 1xSika CarboDur S814 (prerez 112 mm2)</t>
  </si>
  <si>
    <t>Dobava in vgraditev cementnega betona C12/15 v prerez do 0,15 m3/m2-m1, opomba: podložni beton</t>
  </si>
  <si>
    <t>Izravnalni nagibni sloj iz mikroarmirane malte 1-2 cm</t>
  </si>
  <si>
    <t>Dobava in montaža elastične blazine nad hidroizolacijo po navodilih proizvajalca, debeline 2 cm. (DAMTEC KRAIBURG SBM ali enkaovredno)</t>
  </si>
  <si>
    <t>C.7.) PREPUST 518+776</t>
  </si>
  <si>
    <t>N 2 1 103</t>
  </si>
  <si>
    <t>N 2 1 104</t>
  </si>
  <si>
    <t>N 2 1 102</t>
  </si>
  <si>
    <t>N 2 1 108</t>
  </si>
  <si>
    <t>C.8.) PREPUST 518+905</t>
  </si>
  <si>
    <t>S 1 2 475</t>
  </si>
  <si>
    <t>N 2 3 103</t>
  </si>
  <si>
    <t>N 2 3 104</t>
  </si>
  <si>
    <t>N 2 3 106</t>
  </si>
  <si>
    <t>N 2 3 107</t>
  </si>
  <si>
    <t>N 2 3 109</t>
  </si>
  <si>
    <t>N 2 5 102</t>
  </si>
  <si>
    <t>Porušitev in odstranitev zidu iz kamna v cementni malti, opomba: kamniti parapeti, krilni zidovi,...vključno s pripravo površine za nadbetoniranje ali nadzidavo.</t>
  </si>
  <si>
    <t>Vrtanje lukenj za vgradnjo sider v navadnem ali ojačanem cementnem betonu ali v kamnitem zidu, premera do 24 mm, globine do 40-50 cm, v vertikalnih ali horizontalnih površinah z nagibi do 20°, z izpihovanjem ali izpiranjem, opomba: globine do 60 cm</t>
  </si>
  <si>
    <t>Vgradnja sidrbnih želez iz betonskega ojačilnega jekla BSt 500, premera 18 mm, vlepljenih v ALTEX ali enakovredno malto, dolžina sidrnega dela 40-50 cm, opomba: globine do 60 cm</t>
  </si>
  <si>
    <t>C.9.) PREPUST 519+245</t>
  </si>
  <si>
    <t>Priprava in ročna vgraditev cementne malte z dodatkom umetnih vlaken po navodilih proizvajalca, vtiskovanje v predhodno pripravljene rege v kamnitih zidovih, v razpoke in manjše prazne prostore, s končno obdelavo površine zastičenih reg na površinah zidanih iz obdelanega kamna ali betonskih blokov.</t>
  </si>
  <si>
    <t>C.10.) PREPUST 519+351</t>
  </si>
  <si>
    <t>C.11.) PREPUST 519+555</t>
  </si>
  <si>
    <t>N 2 2 105</t>
  </si>
  <si>
    <t>1.1 Geodetska dela</t>
  </si>
  <si>
    <t>Obnova korodirane varovalne ograje, vključno s peskanjem, krtačenjem in zaščito z antkorozijskim premazom (npr., dvakratni epoksidni premaz). Mera na dolžinski meter ograje.</t>
  </si>
  <si>
    <t>C.12.) PREPUST 519+782</t>
  </si>
  <si>
    <t>C.13.) PREPUST 520+083</t>
  </si>
  <si>
    <t>S 1 4 121</t>
  </si>
  <si>
    <t>Porušitev monolitno izvedenega cementnega betona, hodnika in robnega venca s površino prereza do 0,20 m2, opomba: Na krilnih zidovih</t>
  </si>
  <si>
    <t>C.14.) PREPUST 520+465</t>
  </si>
  <si>
    <t>C.15.) PREPUST 520+634</t>
  </si>
  <si>
    <t>C.16.) PREPUST 520+777</t>
  </si>
  <si>
    <t>C.17.) PREPUST 521+061</t>
  </si>
  <si>
    <t>C.18.) PREPUST 521+515</t>
  </si>
  <si>
    <t>C.19.) PREPUST 521+657</t>
  </si>
  <si>
    <t>Vrtanje lukenj za vgradnjo sider v navadnem ali ojačanem cementnem betonu ali v kamnitem zidu, premera do 24 mm, globine do 40-50 cm, v vertikalnih ali horizontalnih površinah z nagibi do 20°, z izpihovanjem ali izpiranjem, opomba: globine do 60 cm (poz. 4)</t>
  </si>
  <si>
    <t>Vgradnja sidrbnih želez iz betonskega ojačilnega jekla BSt 500, premera 18 mm, vlepljenih v ALTEX ali enakovredno malto, dolžina sidrnega dela 40-50 cm, opomba: globine do 60 cm (poz. 4)</t>
  </si>
  <si>
    <t>C.20.) PREPUST 523+125</t>
  </si>
  <si>
    <t>C.21.) PREPUST 523+365</t>
  </si>
  <si>
    <t>C.22.) PREPUST 523+674</t>
  </si>
  <si>
    <t>C.23.) PREPUST 524+196</t>
  </si>
  <si>
    <t>N 3 1 105</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</si>
  <si>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 opomba: čiščenje naplavin v cevi</t>
  </si>
  <si>
    <t>C.24.) PREPUST 524+632</t>
  </si>
  <si>
    <t>C.25.) PREPUST 524+783</t>
  </si>
  <si>
    <t>N 2 1 109</t>
  </si>
  <si>
    <t>C.26.) PREPUST 525+557</t>
  </si>
  <si>
    <t>C.27.) PREPUST 525+765</t>
  </si>
  <si>
    <t>D.) OBJEKTI SPODNJEGA USTROJA - MOSTOVI IN PODVOZI</t>
  </si>
  <si>
    <t>D.1.) MOST 521+306</t>
  </si>
  <si>
    <t>Dobava in postavitev mreže iz vlečene jeklene žice B500A, s premerom &gt; od 4 in &lt; od 12 mm, masa do 2 kg/m2, opomba: Q196 za zaščito HI in Q283 za temelj (drog vozne mreže)</t>
  </si>
  <si>
    <t>D.2.) PODVOZ 524+558</t>
  </si>
  <si>
    <t>D.3.) MOST km 517+261</t>
  </si>
  <si>
    <t>OPOMBA: Obstoječi most dolžine ca 10,97m bo potrebno sanirati s sanacijami TIP4, 6 in 7. Predvidena je še nova hidroizolacija, iz izvedba novega zidu s krono na zgornjem delu mostu. Ocena stroška je pripravljena za vsak tip sanacije ločeno, skupne postavke, ki se nanašajo na most v celoti pa so svoja zaključena enota.</t>
  </si>
  <si>
    <t>S 42 402</t>
  </si>
  <si>
    <t>56991</t>
  </si>
  <si>
    <t>57331</t>
  </si>
  <si>
    <t>S 59 842</t>
  </si>
  <si>
    <t>Detajlni posnetek tlorisnih mer in višin obstoječihkonstrukcij, ki bodo sanirane, zaradi detajlne prilagoditve PZI, kontrola odmikov od nove osi bližnjega tira</t>
  </si>
  <si>
    <t xml:space="preserve">Rušenje vseh vrst zidov ali plošč v celotni debelini . </t>
  </si>
  <si>
    <t xml:space="preserve">Ureditev začasne zaščitne ograje višine 1,5 m za varovanje prometa vzporednega tira in za varovanje gradbišča. Ograja bo pritrjena na zabite ali uvrtane kovinske ali lesene stebriče </t>
  </si>
  <si>
    <t>Izkop zrnate kamnine - 3. kategorije za gradbene jame za objekte, globine do 1 m - strojno,  izkop obstoječe gramozne grede in nasipa. Začasna ali trajna odstranitov tirov in pragov ni zajeta v tem načrtu.</t>
  </si>
  <si>
    <t>Izdelava nasipa iz zrnate zemljine - 3.kategorije kamnolomski nasipni material skupaj z nabavo. Zgornji ustroj ni zajet v tem načrtu.</t>
  </si>
  <si>
    <t xml:space="preserve">Nabava materiala in izdelava izkopa, polaganje drenažne cevi v podložni beton in obsute s filternim slojem in ovito z geotekstilom, premera  DN160mm10cm </t>
  </si>
  <si>
    <t>Izdelava premičnega odra višine  do  5m (oziroma montaža, demontaža in najemnina delovnih odrov)</t>
  </si>
  <si>
    <t xml:space="preserve">Izdelava enostranskega podprtega opaža betona visok do 1m </t>
  </si>
  <si>
    <t>Dobava in postavitev rebrastih žic iz visokovrednega naravno trdega jekla S500 vseh premerov do 14 mm, za enostavno ojačitev,</t>
  </si>
  <si>
    <t>Sistematsko injektiranje zalednega dela zidu - mostnih opornikov (kjer so kamniti bloki slabo sprijeti ali nesprijeti) s cementno injekcijsko maso, vključno s prevrtavanjem zidov in vgradnjo injekcijskih nastavkov (ca 4 kosi/m2 )</t>
  </si>
  <si>
    <t>Betoniranje AB nosilca dimenzije 60/35 cm z betonom C 25/30, vključno z armiranjem, opaženjem in sidranjem v obstoječobetonsko konstrukcijo z jeklenimi sidri 2 fi 14 / 30 cm do globine 50 cm v predhodno izvedene vrtine fi 16 mm s pomočjo epoksidnega lepila. Obračun po m1 nosilca. KOLIČINE OPAŽA, ARMATURE IN BETONA SO PODANE LOČENO V DRUGIH POSTAVKAH</t>
  </si>
  <si>
    <t>Nabava, priprava in vgraditev hidroizolacije po načrtu (vključeno osnovni premaz, tesnilna plast in zaščitna plast)</t>
  </si>
  <si>
    <t>Čiščenje korozijskih produktov z jeklenih elementov in protikorozijska zaščita z dvokomponentnim epoksidnim premazom (npr. Epolor HB IT).</t>
  </si>
  <si>
    <t>Izvedba ojačitve konstrukcije z lepljenjem karbonskih lamel prereza 50 x 1,2 mm (npr. SIKA CARBODUR S512) s pomočjo epoksidnega lepila na predhodno pripravljeno površino. Obračun po m1 lamele.</t>
  </si>
  <si>
    <t>Čiščenje celotne kamnite površine obstoječega konstrukcije z visokotlačnim vodnim curkom (150 do 200barov pritiska), s poudarkom na fugah. Odstranitev vsega raslinja in slabo sprijetih fug ročno z žičnatimi krtačami.</t>
  </si>
  <si>
    <t>Fugiranje obstoječe kamnite površine s cementno malto MM 20Mpa, povsod, kjer so stare zapolnitve izpadle in ni predviden kateri od drugih sanacijskih ukrepov. Povprečna širina fuge 15 do 20mm, globina ca 50mm 6 do 7m1 na 1m2 površine.</t>
  </si>
  <si>
    <t>A. SKUPNO (zajema TIP6 in TIP8)</t>
  </si>
  <si>
    <t>5.7 HIDROIZOLACIJA (TIP6)</t>
  </si>
  <si>
    <t>5.9 ZAŠČITA KOVIN PROTI KOROZIJI (TIP 8)</t>
  </si>
  <si>
    <t>1.4 PREDHODNA DELA ZA POPRAVILO OBJEKTOV za sanacijo TIP 7</t>
  </si>
  <si>
    <t>D.4.) MOST km 517+963</t>
  </si>
  <si>
    <t>OPOMBA: Obstoječi most dolžine ca 11,4m bo potrebno sanirati s sanacijami TIP 3, 4 in 7. Predvidena je še nova hidroizolacija, sanacija jeklenih nosilcev oziroma armature ter ojačitev noilne konstrukcije s karbonskimi lamelami. Ocena stroška je pripravljena za vsak tip sanacije ločeno, skupne postavke, ki se nanašajo na most v celoti pa so svoja zaključena enota.</t>
  </si>
  <si>
    <t>5.9 ZAŠČITA KOVIN PROTI KOROZIJI (TIP8)</t>
  </si>
  <si>
    <t>D.5.) MOST km 522+446</t>
  </si>
  <si>
    <t>OPOMBA: Obstoječi most dolžine ca 112,632 m bo potrebno sanirati s sanacijami TIP1, 4, 5, 6 7 in 8.  Ocena stroška je pripravljena za vsak tip sanacije ločeno, skupne postavke, ki se nanašajo na most v celoti pa so svoja zaključena enota. Po preverbi stabilnosti mostu v celoti se obseg in vrsta del lahko bistveno spremenijo.</t>
  </si>
  <si>
    <t>N14913</t>
  </si>
  <si>
    <t>N 58 715</t>
  </si>
  <si>
    <t>N 79 510</t>
  </si>
  <si>
    <t>Demontaža pohodnih plošč službenega hodnika, krovnih plošč v medtirju in v območju med vodiloma proti iztirjenju iz rebraste jeklene pločevine z odpremo v reciklažo</t>
  </si>
  <si>
    <t>Izdelava premičnega odra višine  do  3,5m (oziroma montaža, demontaža in najemnina delovnih odrov)</t>
  </si>
  <si>
    <t>Izdelava enostranskega podprtega opaža betona visok do 1m (za temelj oprnika deloma v vodi)</t>
  </si>
  <si>
    <t>Dobava in vgraditev ograje za pešce iz jeklenih cevnih profilov(cinkana površina ali nerjavna izvedba) s horizontalnimi polnili višine min 100cm, nova ograja ni predvidena, le prilagoditve lege pri posametnih stebrih</t>
  </si>
  <si>
    <t>Dobava in montaža pohodnih plošč službenega hodnika, krovnih plošč medtirja in območja med kotnikoma proti iztirjenju iz narebrene jeklene pločevine debeline 6mm skupaj z vrtanjem lukenj v nosilne robne jeklene kotnike oziroma v lesene pragove, vključno vezna sredstva za privijačenje (upoštevano, da se vsa pločevina izvede na novo) Za ta dela si izvajalec sam pripravi delavniški načrt.</t>
  </si>
  <si>
    <t>Čiščenje korozijskih produktov z jeklenih elementov in protikorozijska zaščita z dvokomponentnim epoksidnim premazom (npr. Epolor HB IT). Konstrukcija in ograja</t>
  </si>
  <si>
    <t xml:space="preserve">Priprava delavniških načrtov za prilagoditve dimenzij rebraste jeklene pločevine debeline 6mm za pohodne plošče službenega hodnika, krovne plošče v medtirju in v območju med vodiloma kotnikoma proti iztirjenju </t>
  </si>
  <si>
    <t>Izvedba geodetskega opazovanja 3D pomikov zidu (14kom reperjev) in priprava delnih in končnega poročila o monitoringu (0. in  5.kontrolnih meritev v 3 letih)</t>
  </si>
  <si>
    <t>Izdelava izcednice (barbakane) iz trde plasične cevi, premera 10cm dolžine 100 do 150cm ali primerljive kovinske, ustrezno oblikovane</t>
  </si>
  <si>
    <t>D.6.) MOST km 525+041</t>
  </si>
  <si>
    <t>OPOMBA: Obstoječi most dolžine ca 17,5 m bo potrebno sanirati s sanacijami TIP1, 2A, 3, 4 in 6. Predvidena je  nova hidroizolacija,  izvedba nove krono na zgornjem delu mostu in nova ograja. Ocena stroška je pripravljena za vsak tip sanacije ločeno, skupne postavke, ki se nanašajo na most v celoti pa so svoja zaključena enota.</t>
  </si>
  <si>
    <t>E.1.) SANACIJA OPORNEGA ZIDU OZ5-1L (km 518+642 do km 518+786)</t>
  </si>
  <si>
    <t>S 22 112</t>
  </si>
  <si>
    <t>S 25 235</t>
  </si>
  <si>
    <t>S 52 312</t>
  </si>
  <si>
    <t>Postavitev in zavarovanje profilov za zakoličbo objekta s površino nad 100m2</t>
  </si>
  <si>
    <t>Določitev in preverjanje položajev,  višin in smeri pri gradnji objekta s površino nad 500 m2</t>
  </si>
  <si>
    <t>Dobava in postavitev premičnega odra za izvajanje del na nisilni konstrukciji - višine do 5,0 m</t>
  </si>
  <si>
    <t>Izkopin nakladanje vezljive zemljine/zrnate kamnine – 3. kategorije za temelje, kanalske rove, prepuste, jaške in drenaže, širine do 1,0 m in globine 1,1 do 2,0 m – strojno, planiranje dna ročno 
(izkop v zaledju porušenih zidov za izgradnjo novega zidu, odkop gramozne grede na prednji strani zidu je upoštevan v projektu sanacije proge)</t>
  </si>
  <si>
    <t>Izkop in nakladanje slabo nosilne zemljine – 2. kategorije za temelje, kanalske rove, prepuste, jaške in drenaže, širine 1,1 do 2,0 m in globine 1,1 do 2,0 m – strojno, planiranje dna ročno.
(izkop za jaške na koncih zidov)</t>
  </si>
  <si>
    <t>Ureditev planuma temeljnih tal slabo nosilne zemljine - 2. kategorije, planum temeljnih tal za zaledno drenažo in jaške</t>
  </si>
  <si>
    <t>Ureditev planuma temeljnih vezljive zemljine - 3. kategorije, planum temelja zidu</t>
  </si>
  <si>
    <t xml:space="preserve">Vgraditev nasipa iz vezljive zemljine – 3. kategorije - izkopani material, zasip z zadnje starni ob obnovljenih zidovih ali novih zidovih z gramozno - peščenim materialom </t>
  </si>
  <si>
    <t xml:space="preserve">Zasip z zrnato kamnino - 3. kategorije z dobavo iz gramoznice, zasip s sprednje strani ob obnovljenih zidovih ali novih zidovih z gramozno - peščenim materialom </t>
  </si>
  <si>
    <t>Zaščita brežine z začasnimi varovalnimi ukrepi (brizagni cementni beton debeline do 10cm, zagatnice, zabite tirnice založene s plohi, ipd.)</t>
  </si>
  <si>
    <t>Dobava in vgradnja kanalet na stik iz cementnega betona, dolžine 100cm in notranje širine dna kanalete 30cm, na podložno plast cementne malte.</t>
  </si>
  <si>
    <t>Izdelava jaška iz cementnega betona, krožnega prereza s premerom 60 cm, globokega 1,0 do 1,5 m, vključno z dobavo in vgradnjo pokrova nosilnosti B125</t>
  </si>
  <si>
    <t>Dobava in postavitev rebrastih žic iz visokovrednega naravno trdega jekla B St 500 S s premerom do 12 mm, za srednje zahtevno ojačitev, ojačilno jeklo krone zidu in niš ob stebrih vozne mreže</t>
  </si>
  <si>
    <t>Dobava in postavitev mreže iz vlečene jeklene žice B500A, s premerom &gt; od 4 in &lt; od 12 mm, masa 2,1 do 3 kg/m2 - stena novega kamnitega zidu</t>
  </si>
  <si>
    <t>E.2.) SANACIJA OPORNEGA ZIDU OZ5-2D (km 518+652 do km 518+689)</t>
  </si>
  <si>
    <t>S 11 321</t>
  </si>
  <si>
    <t>N 12 255</t>
  </si>
  <si>
    <t>S 53 131</t>
  </si>
  <si>
    <t>N 53 140</t>
  </si>
  <si>
    <t>S 53 177</t>
  </si>
  <si>
    <t>S 54 581</t>
  </si>
  <si>
    <t>N 59 140</t>
  </si>
  <si>
    <t>N 58 900</t>
  </si>
  <si>
    <t xml:space="preserve">Določitev in preverjanje položajev,  višin in smeri pri sanaciji objekta s površino do 200 m2 - prenos geometrije zidu iz projekta na gradbišče </t>
  </si>
  <si>
    <t>Odstranitev obstoječe vegetacije na vrhu in vznožju zidu</t>
  </si>
  <si>
    <t>Demontaža obstoječih stopnic iz jeklene pločevine z deponiranjem ob zidu</t>
  </si>
  <si>
    <t xml:space="preserve">Odstranitev cementnega betona, z vodnim curkom pod visokim pritiskom, brez odkrivanja armature, površina vertikalna, horizontalna ali pod nagibom, posamična površina prereza nad 10,0 m2, globina do 10 mm, pranje vseh betonskih površin zidov, kot priprava za nanos ometa iz mikroarmirane malte ali za izvedbo AB obložnih zidov. </t>
  </si>
  <si>
    <t>Dobava in vgraditev cementnega betona C25/30 v prerez do 0,15 m3/m2-m1 - polnilni beton za zidom</t>
  </si>
  <si>
    <t>Premaz z emulzijo obstoječe površine pred nanosom plasti cementnega betona</t>
  </si>
  <si>
    <t>Dobava in vgraditev zaščitnega / izravnalnega / nagibnega cementnega betona  C25/30 v prerez do 0,15 m3/m2 - izravnalna plast pod predizdelanimi betonskimi ploščami</t>
  </si>
  <si>
    <t>Dobava in vgraditev montažnega elementa iz ojačenega cementnega betona C25/30 v prerez nad 0,50 m3/m2-m1, največje dimenzije do 2,5 m - (izdelava in vgradnja prefabriciranih AB pralnih plošč, debeline 5cm)</t>
  </si>
  <si>
    <t>Zalitje stebričkov ograje s polnilnim cementnim betonom ali epoksidno malto, po načrtu</t>
  </si>
  <si>
    <t>Priprava in vgraditev cementne malte z dodatkom umetnih vlaken po navodilih proizvajalca, za horizontalne, poševne in vertikalne in površine, posamične površine od 1 do 10 m2, debeline do 10 mm, reprofiliranje robnega venca in manjša popravila betonskih zidov</t>
  </si>
  <si>
    <t>Zaščita površine cementnega betona z impregnacijskim premazom (akrilni - osnovni premaz in dvakratni premaz betonskih površin)</t>
  </si>
  <si>
    <t>Ročno ali strojno čiščenje površine (korodiranih delov) varavalne jeklene ograje in zaščita z antikorozijskim premazom (npr. dvakratni epoksidni premaz)</t>
  </si>
  <si>
    <t>Ponovna montaža stopnic iz jeklene pločevine z vsem potrebnim prtrdilnim materialom</t>
  </si>
  <si>
    <t>E.3.) SANACIJA OPORNEGA ZIDU OZ5-3L (km 519+012 do km 519+390)</t>
  </si>
  <si>
    <t>S 21 315</t>
  </si>
  <si>
    <t>S 25 275</t>
  </si>
  <si>
    <t>Izkop mehke kamnine – 4. kategorije za temelje, kanalske rove, prepuste, jaške in drenaže, širine do 1,0 m in globine do 1,0 m (za temeljenje novega zidu)</t>
  </si>
  <si>
    <t>Izkop mehke kamnine – 4. kategorije za temelje, kanalske rove, prepuste, jaške in drenaže, širine do 1,0 m in globine do 1,0 m (kombiniran izkop - strojno/ročno za izdelavo podbetoniranja obstoječega zidu)</t>
  </si>
  <si>
    <t>Zaščita brežine z lomljencem, vgrajenim na plast betona (kamen:beton = 80:20) po načrtu (beton C20/25, debelina 20-30cm)</t>
  </si>
  <si>
    <t>Izdelava podprtega opaža za ravne temelje, opaž temeljev zidu in raztežilne konzole venca</t>
  </si>
  <si>
    <t>Dobava in postavitev rebrastih žic iz visokovrednega naravno trdega jekla B St 500 S s premerom do 12 mm, za srednje zahtevno ojačitev, ojačilno jeklo krone zidu in prereza za podbetoniranje</t>
  </si>
  <si>
    <t>Dobava in vgraditev cementnega betona C25/30 v prerez 0,16 do 0,30 m3/m2-m1 podbetoniranje pod temelje obstoječega kamnitega zida</t>
  </si>
  <si>
    <t>E.4.) SANACIJA OPORNEGA ZIDU OZ5-4L (km 520+811 do km 521+059)</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</si>
  <si>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t>
  </si>
  <si>
    <t>Izdelava podprtega opaža za ravne temelje, opaž temeljev zidu in temeljev pri podbetoniranju obstoječega zidu</t>
  </si>
  <si>
    <t>E.5.) SANACIJA OPORNEGA ZIDU OZ5-5L (km 521+100 do km 521+216)</t>
  </si>
  <si>
    <t>E.6.) SANACIJA OPORNEGA ZIDU OZ5-6D (km 523+324 do km 523+508)</t>
  </si>
  <si>
    <t>Doplačilo za izdelavo vrtine v obstoječi kamniti zid (dolžine cca 1m)</t>
  </si>
  <si>
    <t>E.7.) SANACIJA OPORNEGA ZIDU OZ5-7D (km 523+797 do km 523+819)</t>
  </si>
  <si>
    <t>S 25 224</t>
  </si>
  <si>
    <t>Postavitev in zavarovanje profilov za zakoličbo objekta s površino do 50 m2</t>
  </si>
  <si>
    <t>Določitev in preverjanje položajev,  višin in smeri pri gradnji objekta s površino do 200 m2</t>
  </si>
  <si>
    <t>Odstranitev grmovja na gosto porasli površini (nad 50 % pokritega tlorisa) - kombinirano ročno/strojno (težje dostopen teren)</t>
  </si>
  <si>
    <t>Zaščita brežine s prostorsko mrežo iz kovinske žice (sidrana varovalna mreža, vključno s sidri in ostalim pritrdilnim materialom)</t>
  </si>
  <si>
    <t xml:space="preserve">Zasip z zrnato kamnino - 3. kategorije z dobavo iz gramoznice, zasip z zadnje in sprednje strani ob obnovljenih zidovih z gramozno - peščenim materialom </t>
  </si>
  <si>
    <t>Izdelava podprtega opaža za ravne temelje, opaž temeljev zidu in temeljev podbetoniranja obstoječega zidu</t>
  </si>
  <si>
    <t>E.8.) SANACIJA OPORNEGA ZIDU OZ5-8D (km 523+967 do km 524+334)</t>
  </si>
  <si>
    <t>E.9.) SANACIJA OPORNEGA ZIDU OZ5-9D (km 524+387 do km 524+411)</t>
  </si>
  <si>
    <t>E.10.) SANACIJA OPORNEGA ZIDU OZ5-10D (km 524+410 do km 524+518)</t>
  </si>
  <si>
    <t>N 41 370</t>
  </si>
  <si>
    <t>Določitev in preverjanje položajev,  višin in smeri pri gradnji objekta s površino nad 200 do 500 m2</t>
  </si>
  <si>
    <t xml:space="preserve">Porušitev in odstranitev ojačanega cementnega betona (odstranitev obstoječe AB vezne grede) </t>
  </si>
  <si>
    <t>Izdelava drče v dolžini do 5m za iztok iz kanalizacijske cevi iz lomljenca debeline 15cm v cementni beton, v skupni debelini 20cm, širine 50cm</t>
  </si>
  <si>
    <t>E.11.) SANACIJA OPORNEGA ZIDU PZ5-1D (km 521+051 do km 521+078)</t>
  </si>
  <si>
    <t>Določitev in preverjanje položajev, višin in smeri pri gradnji objekta s površino do 200 m2</t>
  </si>
  <si>
    <t>E.12.) SANACIJA OPORNEGA ZIDU PZ5-2D (km 521+078 do km 521+173)</t>
  </si>
  <si>
    <t>S 51 221</t>
  </si>
  <si>
    <t>S 52 314</t>
  </si>
  <si>
    <t>S 53 621</t>
  </si>
  <si>
    <t>Določitev in preverjanje položajev, višin in smeri pri gradnji objekta s površino nad 200 do 500 m2</t>
  </si>
  <si>
    <t>Porušitev in odstranitev kamite zložbe, (izvedene v suho, mestoma s cementnim betonom, rušenje obstoječega kamnitega zidu in gornjega roba obstoječega kamnitega zidu, zaradi prilagoditve za izdelavo vezne grede)</t>
  </si>
  <si>
    <t xml:space="preserve">Porušitev in odstranitev ojačenega cementnega betona (odstranitev obstoječe AB vezne grede) </t>
  </si>
  <si>
    <t>Izkop vezljive zemljine/zrnate kamnine – 3. kategorije za temelje, kanalske rove, prepuste, jaške in drenaže, širine do 1,0 m in globine do 1,0 m – strojno, planiranje dna ročno (izkop za temeljenje novega AB zidu pred obstoječim kamnitim zidom)</t>
  </si>
  <si>
    <t>Izdelava podprtega opaža za raven zid, visok do 2 m (nov AB zid)</t>
  </si>
  <si>
    <t>Izdelava dvostranskega vezanega opaža za raven zid, visok do 2 m (vezna greda nad kamnito zložbo)</t>
  </si>
  <si>
    <t>Dobava in postavitev mreže iz vlečene jeklene žice B500A, s premerom &gt; od 4 in &lt; od 12 mm, masa 4,1 do 6 kg/m2</t>
  </si>
  <si>
    <t>Dobava in vgraditev cementnega betona C25/30 v prerez 0,16 do 0,30 m3/m2-m1 v temelje novega AB zidu</t>
  </si>
  <si>
    <t>Dobava in vgraditev cementnega betona C25/30 v prerez 0,16 do 0,30 m3/m2-m1 v vezno gredo nad obstoječo kamnito zložbo</t>
  </si>
  <si>
    <t>Doplačilo za zagotovitev kvalitete cementnega betona C 30/37 za stopnjo izpostavljenosti XD1</t>
  </si>
  <si>
    <t>Doplačilo za zagotovitev kvalitete cementnega betona C 30/37 za stopnjo izpostavljenosti XF2</t>
  </si>
  <si>
    <t>E.13.) SANACIJA OPORNEGA ZIDU PZ5-3D (km 521+301 do km 521+511)</t>
  </si>
  <si>
    <t>Odstranitev cementnega betona, z dletom, ročno ali strojno z odkrivanjem korodirane armature, površina hoizontalna, vertikalna ali pod nagibom, posamična površina do 1,0 m2, globina do 30 mm, izdletenje posamičnih globjih slabih mest v vseh betonskih površinah</t>
  </si>
  <si>
    <t>Izdelava izcednice (barbakane) iz trde plastične cevi premera 10 cm, dolžine od 51 do 100 cm (vključno z vrtanjem)</t>
  </si>
  <si>
    <t>Izdelava podprtega opaža robnega venca na premostitvenem, opornem in podpornem objektu</t>
  </si>
  <si>
    <t>Zaščita površine cementnega betona z impregnacijskim premazom ( akrilni - osnovni premaz in dvakratni premaz betonskih površin) - kot opisano v tehničnem poročilu</t>
  </si>
  <si>
    <t>E.14.) SANACIJA OPORNEGA ZIDU PZ5-4L (km 523+237 do km 523+301)</t>
  </si>
  <si>
    <t>S 14 873</t>
  </si>
  <si>
    <t>Odstranitev poškodovanega dela sten ali obokov iz naravnega kamna ali opeke, površina vertikalna ali nagnjena do 45° glede na vertikalo, debeline nad 60  cm</t>
  </si>
  <si>
    <t>Površinski izkop plodne zemljine - 1. kategorije  - strojno z odrivom do 50 m, odriv humusa z deponiranjem za kasnejšo končno ureditev brežin na pred zidom</t>
  </si>
  <si>
    <t>E.15.) SANACIJA OPORNEGA ZIDU PZ5-5L (km 523+415 do km 523+523)</t>
  </si>
  <si>
    <t>S 21 325</t>
  </si>
  <si>
    <t>N 58 175</t>
  </si>
  <si>
    <t>Odstranitev poškodovanega dela sten ali obokov iz naravnega kamna ali opeke, površina vertikalna ali nagnjena do 45° glede na vertikalo, debeline nad 60  cm (kasneje nova pozidava na teh delih)</t>
  </si>
  <si>
    <t>Izkopin nakladanje vezljive zemljine/zrnate kamnine – 3. kategorije za temelje, kanalske rove, prepuste, jaške in drenaže, širine do 1,0 m in globine 1,1 do 2,0 m – strojno, planiranje dna ročno 
(izkop v zaledju obstoječih zidov za izgradnjo novega zidu)</t>
  </si>
  <si>
    <t>Izkop mehke kamnine – 4. kategorije za temelje, kanalske rove, prepuste, jaške in drenaže, širine do 1,0 m in globine 1,1 do 2,0 m (izkop v zaledju obstoječih zidov za izgradnjo novega zidu)</t>
  </si>
  <si>
    <t xml:space="preserve">Zasip z zrnato kamnino - 3. kategorije z dobavo iz gramoznice, zasip z zaledne strani novih zidovih z gramozno - peščenim materialom </t>
  </si>
  <si>
    <t>Dobava in vgraditev cementnega betona C25/30 v prerez 0,16 do 0,30 m3/m2-m1 v stene AB zidu</t>
  </si>
  <si>
    <t>Dobava in vgradnja zaščitne jeklene žičnate ograje, pritrjene na horizontalne dele objekta, visoke 1,10m. (raster stebričkov 2m)</t>
  </si>
  <si>
    <t>Dobava in vgraditev traku FeZn 25x4 mm za ozemljitev ograje - 1 faza - povezava na bližnjo tirnico</t>
  </si>
  <si>
    <t>Dobava in vgraditev traku FeZn 25x4 mm za ozemljitev ograje - 2 faza - povezava na najbližji drog vozne mreže</t>
  </si>
  <si>
    <t>1.1.6</t>
  </si>
  <si>
    <t>1.1.7</t>
  </si>
  <si>
    <t>1.1.8</t>
  </si>
  <si>
    <t>1.1.9</t>
  </si>
  <si>
    <t>1.1.10</t>
  </si>
  <si>
    <t>1.1.11</t>
  </si>
  <si>
    <t>1.2.4</t>
  </si>
  <si>
    <t>1.2.5</t>
  </si>
  <si>
    <t>2.7.21</t>
  </si>
  <si>
    <t>2.7.22</t>
  </si>
  <si>
    <t>3.1.4</t>
  </si>
  <si>
    <t>3.2.6</t>
  </si>
  <si>
    <t>OPOMBA: Pri prvi namestitvi novih drogov vozne mreže na temelje se, pri izvedbi izolacije med temeljem  in drogom, ne namestijo zgornje izolacijske podložke.  Te se bodo namestile ob prehodu na novi sistem  povratnega voda po SIST EN 50 122. Temelj droga št. 159 bo izdelan v okviru opornega zidu pod progo (zajet v načrtu zidu). Za ostale nove temelje, ki padejo v področje zidov bodo izdelane ustrezne niše. Sanacija temeljev, ki se sanirajo v okviru različnih objektov ob  progi (podpornizidovi pod ali nad progo, premostitveni objekti) je obdelana v načrtih teh objektov.</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</si>
  <si>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3, 53, 127, 129, 215  in 243).  </t>
  </si>
  <si>
    <t>Isto kot pozicija 1.1.1, le način vkopa A, zato  so zato dimenzije temelja 100x100x150(200)  cm (temelji drogov št. 19, 21, 25, 27, 43, 83,  87, 89, 143, 163, 165, 167, 169, 171, 173, 175  in 245).</t>
  </si>
  <si>
    <t>Isto kot pozicija 1.1.1, le  temelj izdelan v tirni  premi in so zato dimenzije temelja 80x80x 140(190) cm (temelij drogov št. 91, 93, 95,    in 309).</t>
  </si>
  <si>
    <t>Isto kot pozicija 1.1.3, le način vkopa A, zato  so zato dimenzije temelja 80x80x140(190)  cm (temelj droga št. 177).</t>
  </si>
  <si>
    <t xml:space="preserve">Isto kot pozicija 1.1.1, le  način vkopa A,  in nosilnost temeljnih tal 300 kN/m2  zato  so  dimenzije temelja 120x120x150(200) cm (temelij drogov št. 265, 291, 337  in 339). </t>
  </si>
  <si>
    <t xml:space="preserve">Isto kot pozicija 1.1.5, le način vkopa B, zato  so zato dimenzije temelja 90x90x160(210)  cm (temelj droga št. 341). </t>
  </si>
  <si>
    <t xml:space="preserve">Isto kot pozicija 1.1.6, le  temelj izdelan v tirni  premi in so zato dimenzije temelja 80x80x 140(190) cm (temelja drogov št. 343  in 345).  </t>
  </si>
  <si>
    <t>Isto kot pozicija 1.1.5, le  da se temelj izdela  v tleh z nosilnostjo 200 kN/m2  in so zato dim temelja 120x120x170(220) cm (temelij drogov št. 293, 305 in 307).</t>
  </si>
  <si>
    <t xml:space="preserve">Isto kot pozicija 1.1.8, le način vkopa B, zato  so zato dimenzije temelja 110x110x160(210)  cm (temelj droga št. 125). </t>
  </si>
  <si>
    <t xml:space="preserve">Isto kot pozicija 1.1.8, le  temelj izdelan v tirni  premi in so zato dimenzije temelja 100x100x 160(210) cm (temelji drogov št. 69, 71  in 295).  </t>
  </si>
  <si>
    <t xml:space="preserve">Isto kot pozicija 1.1.10, le način vkopa B, zato  so zato dimenzije temelja 90x90x140(190)  cm (temelj droga št. 67). </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</si>
  <si>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311).</t>
  </si>
  <si>
    <t>Isto kot pozicija 1.2.1, le  da se temelj izdela  v tleh z nosilnostjo 300 kN/m2  in so zato dim temelja 110x110x160(210) cm (temelj droga št. 313).</t>
  </si>
  <si>
    <t>Isto kot pozicija 1.2.1, le  način vkopa B,  in nosilnost temeljnih tal 200 kN/m2  ter temelj za drog nameščen v krivini, zato  so  dimenzije temelja 130x130x180(230) cm (temelja drogov št. 77 in 123).</t>
  </si>
  <si>
    <t xml:space="preserve">Isto kot pozicija 1.2.3, le  temelj izdelan v tirni  premi in so zato dimenzije temelja 100x100x 170(220) cm (temelja drogov št. 73 in 75).  </t>
  </si>
  <si>
    <t>Isto kot pozicija 1.2.1, le način vkopa B, zato  so dimenzije temelja 110x110x160(210)  cm (temelj droga št. 135).</t>
  </si>
  <si>
    <t>Sanacija obstoječih temeljev drogov  vozne mreže: Postavka zajema klesanje površine obstoječega temelja do zdravega  betona (predvidoma cca 200 mm), izdelavo izvrtin za armaturo in armature, čiščenje površine temelja z peskanjem ali vodnim curkom pod  pritiskom in nanos premaza za spoj obstoječega  in novega betona, opaženje gornjega dela temelja, antikorozijsko zaščito dela droga, ki bo zalit v povišani temelj in dobetoniranje temelja do nove  kote GRP:</t>
  </si>
  <si>
    <t>- Temelji drogov M34, M46:</t>
  </si>
  <si>
    <t>- Temelji drogov M110, M110k:</t>
  </si>
  <si>
    <t xml:space="preserve">Sanacija obstoječih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</si>
  <si>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Sanacija obstoječih temeljev enojnih sider  drogov vozne mreže: Isto kot pozicija 1.7.4,  le da se odstrani in namesti le ena zanka za sidro.</t>
  </si>
  <si>
    <t>- Temelj drogov.</t>
  </si>
  <si>
    <t>- Temelj sider.</t>
  </si>
  <si>
    <t>Izvedba paličnega ozemljila z zabijanjem  cevi f 51mm, debeline stene minimalno 4 mm in  dolžine 3 m iz nerjavečega jekla (drogovi št. 313-349).</t>
  </si>
  <si>
    <t xml:space="preserve">Izvedba paličnega ozemljila z vrtanjem in vstavljanjem cevi f 51/47 mm, dolžine 3 m iz nerjavnega jekla v kvaliteti A4, v izvrtino,  kompletno z objemko za priključek ozemljilne vrvi (drogovi št. 1-221, razen 209 in 211, 241-255, 265-271). </t>
  </si>
  <si>
    <t>Izvedba paličnega ozemljila z vrtanjem in vstavljanjem cevi f 51/47 mm, dolžine 6 m iz nerjavnega jekla v kvaliteti A4, v izvrtino,  kompletno z objemko za priključek ozemljilne vrvi (drogovi št. 223-239, 257-263,  273-311).</t>
  </si>
  <si>
    <t>Zaščitna vez kovinskih objektov na nadvozu z jekleno pocinkano izolirano  vrvjo 70 mm2 na tirnico (ponovna  povezava obstoječe vezi).</t>
  </si>
  <si>
    <t>Zaščitna vez kovinskih objektov na nadvozu z jekleno pocinkano izolirano  vrvjo 70 mm2 na kratkostično ozemljilno vrv.</t>
  </si>
  <si>
    <t>M110</t>
  </si>
  <si>
    <t>Nosilec dveh voznih vodov nad dvema tiroma.</t>
  </si>
  <si>
    <t>Čvrsta točka polnokompenziranega voznega voda 320 mm2.</t>
  </si>
  <si>
    <t>- set 12 uteži premera 220 mm    in višine 98 mm</t>
  </si>
  <si>
    <t>- set 8 uteži premera 220 mm    in višine 98 mm</t>
  </si>
  <si>
    <t>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2, 4, 28, 234, 236, 238, 240, 242, 254 256 in 264).</t>
  </si>
  <si>
    <t>Isto kot pozicija 1.1.1, le način vkopa A, zato  so zato dimenzije temelja 100x100x150(200)  cm (temelji drogov št. 10, 12, 16, 102, 104, 112,  202, 246, 248, 250, 252 in 276).</t>
  </si>
  <si>
    <t>Isto kot pozicija 1.1.2, le  temelj izdelan v tirni  premi in so zato dimenzije temelja 80x80x 140(190) cm (temelij drogov št. 40, 62, 64,    68, 70, 100, 188, 190, 192, 196, 198  in 200).</t>
  </si>
  <si>
    <t>Isto kot pozicija 1.1.3, le način vkopa B, zato  so dimenzije temelja 80x80x120(170)  cm (temelj droga št. 194).</t>
  </si>
  <si>
    <t xml:space="preserve">Isto kot pozicija 1.1.3, le  način vkopa A,  in nosilnost temeljnih tal 300 kN/m2  zato  so  dimenzije temelja 80x80x160(210) cm (temelja drogov št. 348 in 350). </t>
  </si>
  <si>
    <t>Isto kot pozicija 1.1.1, le  da se temelj izdela  za opornim zidom cca 2 m pod GRP  in so zato dim temelja 110x110x160(360) cm-temelj se poviša  (podaljša) za 2 m (temelji drogov št. 144, 146  in 148).</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</si>
  <si>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38, 182, 184 in 186).</t>
  </si>
  <si>
    <t>Isto kot pozicija 1.2.1, le  temelj izdelan v tirni  krivini in so zato dimenzije temelja 130x130x 170(220) cm (temelij drogov št. 32, 34, 36,    in 270).</t>
  </si>
  <si>
    <t>Isto kot pozicija 1.2.2, le način vkopa B, zato  so zato dimenzije temelja 110x110x160(210)  cm (temelj droga št. 224).</t>
  </si>
  <si>
    <t>Izvedba paličnega ozemljila z zabijanjem  cevi f 51mm, debeline stene minimalno 4 mm in  dolžine 3 m iz nerjavečega jekla (drogovi št. 314-350).</t>
  </si>
  <si>
    <t>Izvedba paličnega ozemljila z vrtanjem in vstavljanjem cevi f 51/47 mm, dolžine 3 m iz nerjavnega jekla v kvaliteti A4, v izvrtino,  kompletno z objemko za priključek ozemljilne vrvi (drogovi št. 2-222 razen 210 in 212, 242-256,266-272).</t>
  </si>
  <si>
    <t>Izvedba paličnega ozemljila z vrtanjem in vstavljanjem cevi f 51/47 mm, dolžine 6 m iz nerjavnega jekla v kvaliteti A4, v izvrtino,  kompletno z objemko za priključek ozemljilne vrvi (drogovi št. 224-240, 258-264,  274-312).</t>
  </si>
  <si>
    <t xml:space="preserve">  TD 59         25x4x0,9  GM  </t>
  </si>
  <si>
    <t xml:space="preserve">  TD 10JV      3x4x1,2        </t>
  </si>
  <si>
    <t>Ročni izkop in zaščita obstoječih SVTK kablov/cevi s PVC polcevmi ali PE prerezanimi cevmi in z obbetoniranjem (do 10 kablov v skupni trasi), zasip jarka</t>
  </si>
  <si>
    <t>Ročni izkop in zaščita obstoječih SVTK kablov/cevi s PVC polcevmi ali PE prerezanimi cevmi in z obbetoniranjem (do 10 kablov v skupni trasi), začasna prestavitev na teren/brežino in končna prestavitev v nov jarek, vključno z izkopom in zasipom jarka</t>
  </si>
  <si>
    <t>Poglobitev obstoječega kabla v cevi na globino 1,5 m pod GRP - pod progo (ročni izkop kabla v cevi, obbetoniranje cevi) - do 4 cevi</t>
  </si>
  <si>
    <t>Ročni izkop in zaščita obstoječih SVTK kablov/cevi s PVC polcevmi ali PE prerezanimi cevmi (do 10 kablov v skupni trasi), prestavitev v začasno traso na teren</t>
  </si>
  <si>
    <t>Ročni izkop in odvoz obstoječih betonskih kabelskih korit na deponijo ali v skladišče</t>
  </si>
  <si>
    <t>Začasna odstranitev betonskih korit in SVTK vodov v njih ter morebitnih cevi pod koriti, začasna prestavitev vodov in cevi na teren/brežino in zaščita kablov s PE prerezanimi cevmi (do 10 kablov v skupni trasi), ponovna položitev obstoječih korit in SVTK vodov ter cevi na enak način, odstranitev zaščite, izkop in zasip</t>
  </si>
  <si>
    <t>Izdelava nosilnega mostu za polaganje kovinskih kabelskih korit in PEHD cevi pod njimi</t>
  </si>
  <si>
    <t>- dolžine 6m</t>
  </si>
  <si>
    <t>Prestavitev kovinskih korit in SVTK vodov v njih nižje na objekt, začasna zaščita korit</t>
  </si>
  <si>
    <t>Začasna odstranitev kovinskih korit in SVTK vodov v njih iz objekta, začasna prestavitev vodov na teren/brežino in zaščita kablov s PE prerezanimi cevmi (do 10 kablov v skupni trasi), po rekonstrukciji objekta montaža obstoječih korit in nosilcev ter položitev SVTK vodov na enak način, po potrebi prilagoditev korit trasi pred in za objektom</t>
  </si>
  <si>
    <t>Začasna odstranitev kovinskih korit na stebričkih in SVTK vodov v njih, začasna prestavitev vodov na teren/brežino in zaščita kablov s PE prerezanimi cevmi (do 10 kablov v skupni trasi), ponovna montaža obstoječih korit in nosilcev ter položitev SVTK vodov na enak način</t>
  </si>
  <si>
    <t>Odstranitev kovinskih korit na stebričkih in SVTK vodov v njih, začasna prestavitev vodov na teren/brežino in zaščita kablov s PE prerezanimi cevmi (do 10 kablov v skupni trasi), prestavitev SVTK vodov v končno traso v skupni kabelski jarek</t>
  </si>
  <si>
    <t>Izvedba prečkanja železniške proge s podvrtanjem (ali prekopom, če podvrtanje ni izvedljivo), s PVC cevmi na globini 1,5 m pod GRP, obbetoniranje cevi z C12/15</t>
  </si>
  <si>
    <t xml:space="preserve">- 2x3 premera 125 mm </t>
  </si>
  <si>
    <t>Dobava in polaganje PE cevi premera 110 ali 125 mm med koriti ali kabelskim jaškom ali glavno kabelsko traso in SV ali TK napravo, izkop in zasip jarka</t>
  </si>
  <si>
    <t>Prestavitev kabla ali cevi v začasno ali končno traso - do 10 kablov v skupni trasi</t>
  </si>
  <si>
    <t>Prestavitev obstoječe kabelske omare Telekom Slovenije z opremo na novo lokacijo</t>
  </si>
  <si>
    <t>- TD 10JV        3x4x1,2  M</t>
  </si>
  <si>
    <t>- TD 59          25x4x0,9  GM</t>
  </si>
  <si>
    <t>NyBy 3x35 mm2</t>
  </si>
  <si>
    <t>SJAD 6x12_G.652-D optični</t>
  </si>
  <si>
    <t>Izkop kabelskega jarka v zemljišču IV. ktg. Obseg del: izkop jarka do 0,7x0,9 (m), izdelava posteljice s peskom granulacije 4-8 mm, zasip kabla s peskom, dobava in položitev opozorilnih trakov, zasip jarka z izkopanim materialom z nabijanjem po slojih in ureditev okolice.</t>
  </si>
  <si>
    <t>Začasen umik betonskih korit stran od gradbene jame droga VM, zaščita kablov in/ali cevi na območju gradbene jame z  lesenimi plohi (2 kosa) v dolžini do 4m, po vgraditvi temelja povrnitev prvotnega stanja - vse</t>
  </si>
  <si>
    <t>Izdelava začasne zaščite obstoječih betonskih korit in morebitne cevi pod njimi proti vdiranju v gradbeno jamo, po končanih delih odstranitev zaščite</t>
  </si>
  <si>
    <t>Dobava in polaganje PE cevi 2x50/4 mm (dvojček) vključno s stroški za kontrolo kvalitete PE cevi, ki se preverijo pred in med gradnjo, skladno z "Začasnim merilom za nabavo polietilenskih cevi malega premera" PTT Slovenije junij 1994</t>
  </si>
  <si>
    <t>Testiranje PE cevi 2x50/4 mm po polaganju ali prestavljanju, tlačni preizkus in prehodnost cevi</t>
  </si>
  <si>
    <t>Testiranje obstoječe PE cevi za vpihovanje optičnega kabla, tlačni preizkus in prehodnost cevi</t>
  </si>
  <si>
    <t xml:space="preserve">Dobava in polaganje PE cevi v kovinska korita - predvideno </t>
  </si>
  <si>
    <t>- 1x f 40 mm</t>
  </si>
  <si>
    <t>Dobava in polaganje 30 cm nad PE cevjo 2x50/4 mm opozorilnega metaliziranega traku (z vgrajeno Al folijo) z napisom "POZOR OPTIČNI KABEL"</t>
  </si>
  <si>
    <t>Dobava tesnilnih čepov za PE cevi, vključno z izvedbo tesnjenja</t>
  </si>
  <si>
    <t>- za premer 40 mm tip Z-40</t>
  </si>
  <si>
    <t>- za premer 50 mm tip Z-50</t>
  </si>
  <si>
    <t xml:space="preserve">Dobava ravnih cevnih plastičnih spojk za alkaten ali PE cevi, vključno z izvedbo spoja </t>
  </si>
  <si>
    <t>- 2x f 50 mm</t>
  </si>
  <si>
    <t xml:space="preserve">- f 40 mm     </t>
  </si>
  <si>
    <t>- za prehod iz f 50 mm na f 40 mm</t>
  </si>
  <si>
    <t xml:space="preserve">Dobava in izvedba tesnjenja med cevjo f125 mm in PE cevmi dvojčka pri vhodu in izhodu iz cevi, s tesnilnim materialom </t>
  </si>
  <si>
    <t>Izvedba pritrditve optičnega kabla in cevi ob steni kabelskih jaškov</t>
  </si>
  <si>
    <t>Dobava in izvedba tesnjenja med AC, PVC ali PE cevjo in optičnim kablom s termoskrčljivim materialom ATUM 40/13 (cevi navlečemo na PE cevi pred vlečenjem kabla)</t>
  </si>
  <si>
    <t>Označitev kablov in obročkanje kabla v jaških z znakom za optični kabel - znak "POZOR LASERSKI ŽAREK"</t>
  </si>
  <si>
    <t>Izvlečenje obstoječega optičnega kabla iz PE cevi ter navitje kabla na boben</t>
  </si>
  <si>
    <t xml:space="preserve">Demontaža in ponovna montaža obstoječe optične kabelske spojke v kabelskem jašku, v prometu, vključno z izvedbo optičnih spojev z metodo varjenja do </t>
  </si>
  <si>
    <t>- 72 spojev</t>
  </si>
  <si>
    <t xml:space="preserve">Montaža rezerve optičnega kabla v kabelskem jašku ter zaščita kabla proti poškodbam glodalcev z gibljivo ALIREX cevjo in pritrditev cevi na steno jaška </t>
  </si>
  <si>
    <t>- dolžine do 2 x 15 m</t>
  </si>
  <si>
    <t>- dolžine do 30 m</t>
  </si>
  <si>
    <t>Demontaža obstoječega optičnega kabla v TK prostoru (do uvodnega jaška)</t>
  </si>
  <si>
    <t>Dobava in montaža zaključnih optičnih kablov z LC konektorji (l=1,5 m)</t>
  </si>
  <si>
    <t>Spajanje optičnih vlaken v optičnem delilniku (v TK prostoru) na zaključne optične kable</t>
  </si>
  <si>
    <t>Prespajanje optičnih vlaken v TK prostoru</t>
  </si>
  <si>
    <t>- do 60 vlaken</t>
  </si>
  <si>
    <t>Meritve na optičnem kablu na bobnu pred polaganjem za:</t>
  </si>
  <si>
    <t>Meritve na optičnem kablu po polaganju (pred spajanjem) za:</t>
  </si>
  <si>
    <t>Izvedba končnih optičnih meritev vključno z izdelavo knjige "Protokol meritev", do</t>
  </si>
  <si>
    <t>- NyBy 3x35 mm2</t>
  </si>
  <si>
    <t>Demontaža in ponovna montaža tirnega magneta in priključne omarice z ustreznim novim montažnim materialom (60E1)</t>
  </si>
  <si>
    <t>REKAPITULACIJA:
II.) NADGRADNJA ODSEKA PROGE LAŠKO - CELJE</t>
  </si>
  <si>
    <t>b)</t>
  </si>
  <si>
    <t>Sproščanje kretnic v NZT (Postavka zajema vsa potrebna dela in materiale vključno z varilnim materialom)</t>
  </si>
  <si>
    <t>Sproščanje kretnic v NZT (Postavka zajema vsa potrebna dela in materiale vključno z varilnim materialom).</t>
  </si>
  <si>
    <t>Sklop: Izvennivojsko križanje R3-681/4006 Laško - Breze - Šentjur in ureditev povezovalnih cest</t>
  </si>
  <si>
    <t>III.) IZVENNIVOJSKO KRIŽANJE R3-681/4006 LAŠKO - BREZE - ŠENTJUR IN UREDITEV POVEZOVALNIH CEST</t>
  </si>
  <si>
    <t>1 PRIPRAVLJALNA DELA</t>
  </si>
  <si>
    <t>NASTAVITEV AREALOV SADITVE PO SADILNIH VZORCIH</t>
  </si>
  <si>
    <t>2 ZEMELJSKA DELA</t>
  </si>
  <si>
    <t>HUMUZIRANJE BREŽIN BREZ VALJANJA V DEBELINI &lt; 15 CM - STROJNO (GREJDER)</t>
  </si>
  <si>
    <t>ZAOKROŽTEV ROBOV NA NASIPNIH IN VKOPNIH OBMOČJIH Z RADIJEM 5m OZ. SKLADNO S PROSTORSKIMI MOŽNOSTMI</t>
  </si>
  <si>
    <t>OBVEZNI KALILNI PREIZKUS ZEMLJE TER TRAVNIH MEŠANIC PRED PRIČETKOM SADITVENIH TER SETVENIH DEL</t>
  </si>
  <si>
    <t>NASUTJE GRUŠČNATE ZEMLJINE POD PROJEKTANTSKIM NADZOROM (GRUŠČ JE DIMENZIJE 32/45 MM, RAZMERJE GRUŠČ/ŽIVICA = 70:30) ZA POVOZNO IN POHODNO GRUŠČNATO TRATO V DEBELINI 15 CM, KOMPRIMIRANJE ZA GEOMEHANSKO TRDNOST IN VALJANJE DO PLANUMA POVRŠINE +-1CM</t>
  </si>
  <si>
    <t>3 GRADBENA DELA</t>
  </si>
  <si>
    <t>IZBIRA, OBDELAVA IN DOSTAVA NARAVNEGA KAMNA ZA OBLOGO BETONSKEGA ZIDU V PODVOZU CESTE POD ŽELEZNICO (SKLADNO S SMERNICAMI IN SOGLASJEM ZVKDS OE CELJE)</t>
  </si>
  <si>
    <t>4 SADITVENA DELA</t>
  </si>
  <si>
    <t>SADITEV DREVOREDNEGA DREVESA FRAXINUS EXCELSIOR 'DIVERSIFOLIA' VELIKOSTI 14/16 V SADILNE JAME VELIKOSTI  1,5 x VEČJE OD KORENINSKE GRUDE, Z MINIMALNIM NASTAVKOM KROŠNJE 1,5 M, PRIČVRŠČEVANJEM S TREMI OPORNIMI  KOLIČKI (min 1,5m) DALJŠE ŽIV. DOBE, DODAJANJEM GNOJILA 10 L/SADIKO IN ZALIVANJEM.</t>
  </si>
  <si>
    <t>SADITEV DREVESA V SESTOJU ALNUS GLUTINOSA VELIKOSTI 250-300 V SADILNE JAME VELIKOSTI  1,5 x VEČJE OD KORENINSKE GRUDE, Z MINIMALNIM NASTAVKOM KROŠNJE 1,5 M, PRIČVRŠČEVANJEM Z OPORNIM  KOLIČKOM (min 1,5m) DALJŠE ŽIV. DOBE, DODAJANJEM GNOJILA 10 L/SADIKO IN ZALIVANJEM.</t>
  </si>
  <si>
    <t>SADITEV DREVESA V SESTOJU SALIX ALBA VELIKOSTI 200-250 V SADILNE JAME VELIKOSTI  1,5 x VEČJE OD KORENINSKE GRUDE, Z MINIMALNIM NASTAVKOM KROŠNJE 1,5 M, PRIČVRŠČEVANJEM S TREMI OPORNIMI  KOLIČKI (min 1,5m) DALJŠE ŽIV. DOBE TER MANŠETO, DODAJANJEM GNOJILA 10 L/SADIKO IN ZALIVANJEM.</t>
  </si>
  <si>
    <t>SADITEV GRMOVNICE CORNUS SANGUINEA VELIKOSTI 60-80 V SADILNE JAME VELIKOSTI 30x30x30 cm, DODAJANJEM GNOJILA 3 L/SADIKO IN ZALIVANJEM.</t>
  </si>
  <si>
    <t>SADITEV GRMOVNICE CRATEGUS MONOGYNA VELIKOSTI 60-80 V SADILNE JAME VELIKOSTI 30x30x30 cm,  DODAJANJEM GNOJILA 3 L/SADIKO IN ZALIVANJEM.</t>
  </si>
  <si>
    <t>SADITEV GRMOVNICE LIGUSTRUM VULGARE 40-60 V SADILNE JAME VELIKOSTI 30x30x30 cm,  DODAJANJEM GNOJILA 3 L/SADIKO IN ZALIVANJEM.</t>
  </si>
  <si>
    <t>SADITEV GRMOVNICE PRUNUS SPINOSA 80-100 V SADILNE JAME VELIKOSTI 20x20x20 cm,  DODAJANJEM GNOJILA 3 L/SADIKO IN ZALIVANJEM.</t>
  </si>
  <si>
    <t>SADITEV GRMOVNICE VIBURNUM OPULUS VELIKOSTI 60-80 V SADILNE JAME VELIKOSTI 30x30x30 cm,  DODAJANJEM GNOJILA 3 L/SADIKO IN ZALIVANJEM.</t>
  </si>
  <si>
    <t>SADITEV GRMOVNICE SALIX CAPREA - PODTAKNJENCA POD MOTKO,  DODAJANJEM GNOJILA 1 L/SADIKO IN ZALIVANJEM.</t>
  </si>
  <si>
    <t>SADITEV GRMOVNICE SALIX PURPUREA - PODTAKNJENCA POD MOTKO,  DODAJANJEM GNOJILA 1 L/SADIKO IN ZALIVANJEM.</t>
  </si>
  <si>
    <t>SADITEV POPENJAVKE PARTHENOCISSUS QUINQUEFOLIA  - PODTAKNJENCA POD MOTKO,  DODAJANJEM GNOJILA 1 L/SADIKO IN ZALIVANJEM.</t>
  </si>
  <si>
    <t>ZASADITEV NOVE ŽIVE MEJE THUJA OCCIDENTALIS VELIKOSTI 100-120 ZARADI REKONSTRUKCIJE CESTE Z VSEM POTREBNIM MATERIALOM IN DELOM</t>
  </si>
  <si>
    <t>STROJNA SETEV TRAVNE MEŠANICE NA TRATNIH POVRŠINAH IN BREŽINAH PO SPECIFIKACIJI 25 g/m2 Z DODATKOM GNOJILA 20 g/m2 IN Z ZALIVANJEM MIN 3 l/m2.</t>
  </si>
  <si>
    <t>ROČNA SETEV TRAVNE MEŠANICE NA POVRŠINI GRUŠČNATE TRATE PO SPECIFIKACIJI 25 g/m2 Z DODATKOM GNOJILA 20 g/m2 IN Z ZALIVANJEM MIN 3 l/m2.</t>
  </si>
  <si>
    <t>1</t>
  </si>
  <si>
    <t>2</t>
  </si>
  <si>
    <t>3</t>
  </si>
  <si>
    <t>4</t>
  </si>
  <si>
    <t>5</t>
  </si>
  <si>
    <t>6</t>
  </si>
  <si>
    <t>7</t>
  </si>
  <si>
    <t>8</t>
  </si>
  <si>
    <t>9</t>
  </si>
  <si>
    <t>10</t>
  </si>
  <si>
    <t>11</t>
  </si>
  <si>
    <t>12</t>
  </si>
  <si>
    <t>13</t>
  </si>
  <si>
    <t>14</t>
  </si>
  <si>
    <t>15</t>
  </si>
  <si>
    <t>16</t>
  </si>
  <si>
    <t>17</t>
  </si>
  <si>
    <t>18</t>
  </si>
  <si>
    <t>19</t>
  </si>
  <si>
    <t>20</t>
  </si>
  <si>
    <t>PAV</t>
  </si>
  <si>
    <t>KOM</t>
  </si>
  <si>
    <t>4.1 NABAVA, DOSTAVA, SADITEV DREVESNIH VRST POD PROJEKTANTSKIM NADZOROM UNIV.DIPL.INŽ.KRAJ.ARH. IN OSKRBA ZA OBDOBJE ENEGA LETA</t>
  </si>
  <si>
    <t>4.2 NABAVA, DOSTAVA, SADITEV GRMOVNIH VRST POD PROJEKTANTSKIM NADZOROM UNIV.DIPL.INŽ.KRAJ.ARH. IN OSKRBA ZA OBDOBJE ENEGA LETA</t>
  </si>
  <si>
    <t>4.3 NABAVA, DOSTAVA, SETEV TRAVNIH MEŠANIC IN OSKRBA ZA OBDOBJE ENEGA LETA</t>
  </si>
  <si>
    <t>A.) KRAJINSKA ARHITEKTURA</t>
  </si>
  <si>
    <t>0001</t>
  </si>
  <si>
    <t>S 1 1 122</t>
  </si>
  <si>
    <t>Obnova in zavarovanje zakoličbe osi trase ostale javne ceste v gričevnatem terenu</t>
  </si>
  <si>
    <t>KM</t>
  </si>
  <si>
    <t>0002</t>
  </si>
  <si>
    <t>S 1 1 222</t>
  </si>
  <si>
    <t>Postavitev in zavarovanje prečnega profila ostale javne ceste v gričevnatem terenu</t>
  </si>
  <si>
    <t>0003</t>
  </si>
  <si>
    <t>S 1 1 412</t>
  </si>
  <si>
    <t>Ponovno zakoličenje in zavarovanje zakoličbe trase ostale javne ceste med delom</t>
  </si>
  <si>
    <t>S 1 2 141</t>
  </si>
  <si>
    <t>Odstranitev grmovja in dreves z debli premera do 10 cm ter vej na gosto porasli površini - ročno</t>
  </si>
  <si>
    <t>S 1 2 166</t>
  </si>
  <si>
    <t>Odstranitev panja s premerom 31 do 50 cm z odvozom na deponijo na razdaljo nad 1000 m</t>
  </si>
  <si>
    <t>S 1 2 172</t>
  </si>
  <si>
    <t>Odstranitev panja s premerom 31 do 50 cm s predelavo</t>
  </si>
  <si>
    <t>0004</t>
  </si>
  <si>
    <t>S 1 2 151</t>
  </si>
  <si>
    <t>Posek in odstranitev drevesa z deblom premera 11 do 30 cm ter odstranitev vej</t>
  </si>
  <si>
    <t>0005</t>
  </si>
  <si>
    <t>S 1 2 312</t>
  </si>
  <si>
    <t>Porušitev in odstranitev makadamskega vozišča v debelini nad 20 cm</t>
  </si>
  <si>
    <t>Opomba: Izkop obstoječe voziščne konstrukcije pod asfaltnimi plastmi</t>
  </si>
  <si>
    <t>0006</t>
  </si>
  <si>
    <t>S 1 2 391</t>
  </si>
  <si>
    <t>Porušitev in odstranitev robnika iz cementnega betona</t>
  </si>
  <si>
    <t>0007</t>
  </si>
  <si>
    <t>S 1 2 321</t>
  </si>
  <si>
    <t>Porušitev in odstranitev asfaltne plasti v debelini do 5 cm</t>
  </si>
  <si>
    <t>Opomba: Pločnik</t>
  </si>
  <si>
    <t>0008</t>
  </si>
  <si>
    <t>S 1 2 316</t>
  </si>
  <si>
    <t>Odkop humuzirane/zatravljene bankine, široke 0,51 do 1,00 m</t>
  </si>
  <si>
    <t>0009</t>
  </si>
  <si>
    <t>S 1 2 323</t>
  </si>
  <si>
    <t>Porušitev in odstranitev asfaltne plasti v debelini nad 10 cm</t>
  </si>
  <si>
    <t>0010</t>
  </si>
  <si>
    <t>S 1 2 382</t>
  </si>
  <si>
    <t>Rezanje asfaltne plasti s talno diamantno žago, debele 6 do 10 cm</t>
  </si>
  <si>
    <t>0011</t>
  </si>
  <si>
    <t>S 1 2 383</t>
  </si>
  <si>
    <t>Rezanje asfaltne plasti s talno diamantno žago, debele 11 do 15 cm</t>
  </si>
  <si>
    <t>0012</t>
  </si>
  <si>
    <t>S 1 2 252</t>
  </si>
  <si>
    <t>Demontaža zaščitne ograje, visoke 1,1 do 1,5 m</t>
  </si>
  <si>
    <t>0013</t>
  </si>
  <si>
    <t>S 1 2 453</t>
  </si>
  <si>
    <t>Porušitev in odstranitev premostitvenega objekta z razpetino nad 5 m v zidani kamniti izvedbi</t>
  </si>
  <si>
    <t>0014</t>
  </si>
  <si>
    <t>Porušitev in odstranitev ojačenega cementnega betona</t>
  </si>
  <si>
    <t>S 2 1 113</t>
  </si>
  <si>
    <t>Površinski izkop plodne zemljine - 1. kategorije - strojno z odrivom do 100 m</t>
  </si>
  <si>
    <t>S 2 1 224</t>
  </si>
  <si>
    <t>Široki izkop vezljive zemljine - 3. kategorije - strojno z nakladanjem</t>
  </si>
  <si>
    <t>S 2 1 214</t>
  </si>
  <si>
    <t>Široki izkop slabo nosilne zemljine - 2. kategorije - strojno z nakladanjem</t>
  </si>
  <si>
    <t>Opomba: Nadomestitev nasute zemljine pod voziščno konstrukcijo debeline 50cm. Ocena glede na geološko geomehansko poročilo.</t>
  </si>
  <si>
    <t>S 2 2 112</t>
  </si>
  <si>
    <t>Ureditev planuma temeljnih tal vezljive zemljine - 3. kategorije</t>
  </si>
  <si>
    <t>S 2 3 312</t>
  </si>
  <si>
    <t>Dobava in vgraditev geotekstilije za ločilno plast (po načrtu), natezna trdnost do nad 12 do 14 kN/m2</t>
  </si>
  <si>
    <t>S 2 4 112</t>
  </si>
  <si>
    <t>Vgraditev nasipa iz zrnate kamnine - 3. kategorije</t>
  </si>
  <si>
    <t>S 2 4 421</t>
  </si>
  <si>
    <t>Vgraditev posteljice v debelini plasti do 30 cm iz zrnate kamnine - 3. kategorije</t>
  </si>
  <si>
    <t>Opomba: zmrzlinsko odporna posteljica vključno z dobavo materiala</t>
  </si>
  <si>
    <t>S 2 4 214</t>
  </si>
  <si>
    <t>Zasip z zrnato kamnino - 3. kategorije - strojno</t>
  </si>
  <si>
    <t>Opomba: Nadomesitev nehomogenega umetnega nasutja pod voziščno konstrukcijo. Ocena glede na geološko poročilo.</t>
  </si>
  <si>
    <t>S 2 5 137</t>
  </si>
  <si>
    <t>Humuziranje zelenice brez valjanja, v debelini nad 15 cm - strojno</t>
  </si>
  <si>
    <t>S 2 5 117</t>
  </si>
  <si>
    <t>Humuziranje brežine brez valjanja, v debelini nad 15 cm - strojno</t>
  </si>
  <si>
    <t>Vgradnja nasipa z izvedbo armirane zemljine. Postavka vsebuje dobavo in vgradnjo vsega potrebnega materiala skladno z izdelanim izvedbenim načrtom.</t>
  </si>
  <si>
    <t>S 2 9 131</t>
  </si>
  <si>
    <t>Razprostiranje odvečne plodne zemljine - 1. kategorije</t>
  </si>
  <si>
    <t>S 2 9 133</t>
  </si>
  <si>
    <t>Razprostiranje odvečne vezljive zemljine - 3. kategorije</t>
  </si>
  <si>
    <t>Opomba: Z odvozom na deponijo</t>
  </si>
  <si>
    <t>S 2 9 153</t>
  </si>
  <si>
    <t>Odlaganje odpadnega asfalta na komunalno deponijo</t>
  </si>
  <si>
    <t>T</t>
  </si>
  <si>
    <t>S 3 1 132</t>
  </si>
  <si>
    <t>Izdelava nevezane nosilne plasti enakomerno zrnatega drobljenca iz kamnine v debelini 21 do 30 cm</t>
  </si>
  <si>
    <t>Opomba: pod hodniki za pešce in kolesarskimi stezami v debelini 20 cm</t>
  </si>
  <si>
    <t>S 3 1 582</t>
  </si>
  <si>
    <t>Izdelava nosilne plasti bituminizirane zmesi AC 22 base B 70/100 A4 v debelini 6 cm</t>
  </si>
  <si>
    <t>S 3 2 283</t>
  </si>
  <si>
    <t>Izdelava obrabne in zaporne plasti bituminizirane zmesi AC 11 surf B 70/100 A4 v debelini 4 cm</t>
  </si>
  <si>
    <t>Opomba: obrabna plast AC 11 surf B70/100 A4 Z2</t>
  </si>
  <si>
    <t>S 3 2 254</t>
  </si>
  <si>
    <t>Izdelava obrabne in zaporne plasti bituminizirane zmesi AC 8 surf B 70/100 A5 v debelini 4 cm</t>
  </si>
  <si>
    <t>Opomba: v debelini 5 cm, na hodnikih za pešce in kolesarskih stezah</t>
  </si>
  <si>
    <t>S 3 2 492</t>
  </si>
  <si>
    <t>Pobrizg s kationsko bitumensko emulzijo 0,31 do 0,50 kg/m2</t>
  </si>
  <si>
    <t>Opomba: vključno s čiščenjem utrjene površine s strojno krtačo ali vodnim curkom</t>
  </si>
  <si>
    <t>S 3 4 154</t>
  </si>
  <si>
    <t>Izdelava obrabne plasti iz malih tlakovcev iz silikatne kamnine velikosti 10 cm/10 cm/10 cm, stiki zaliti z elastično zmesjo</t>
  </si>
  <si>
    <t>Opomba: Ločilni otoki</t>
  </si>
  <si>
    <t>Dobava in vgradnja betonske vodilne (rebraste) taktilne plošče dim 30/30/8, bele, z nanosom protiprašne emulzije; stiki zaliti s trajnoelastično zmesjo. (OPOMBA: plošče morajo biti skladne s standardom SIST ISO 21542:2016;)</t>
  </si>
  <si>
    <t>Opomba: Taktilne oznake</t>
  </si>
  <si>
    <t>N 1 1 107</t>
  </si>
  <si>
    <t>Dobava in vgradnja betonske opozorilne (čepaste) taktilne plošče dim 30/30/8, bele, z nanosom protiprašne emulzije; stiki zaliti s trajnoelastično zmesjo. (OPOMBA: plošče morajo biti skladne s standardom SIST ISO 21542:2016;)</t>
  </si>
  <si>
    <t>Vgradnja bitumenskega traku na stiku med tlakovci in okoliškim asfaltom</t>
  </si>
  <si>
    <t>N 1 1 106</t>
  </si>
  <si>
    <t>Izdelava podložne plasti za tlakovano obrabno plast iz nevezane zmesi zrn (peska)</t>
  </si>
  <si>
    <t>Opomba: Pesek 0/4 v debelini 5 cm. Velja za taktilne označbe</t>
  </si>
  <si>
    <t>S 3 5 214</t>
  </si>
  <si>
    <t>Dobava in vgraditev predfabriciranega dvignjenega robnika iz cementnega betona  s prerezom 15/25 cm</t>
  </si>
  <si>
    <t>S 3 5 234</t>
  </si>
  <si>
    <t>Dobava in vgraditev predfabriciranega pogreznjenega robnika iz cementnega betona  s prerezom 12/25 cm</t>
  </si>
  <si>
    <t>S 3 5 224</t>
  </si>
  <si>
    <t>Izdelava dvignjenega robnika iz cementnega betona  s prerezom ../.. cm</t>
  </si>
  <si>
    <t>Opomba: robniki 8/12 cm</t>
  </si>
  <si>
    <t>S 3 6 214</t>
  </si>
  <si>
    <t>Izdelava humuzirane bankine, široke nad 1,00 m</t>
  </si>
  <si>
    <t>S 3 6 113</t>
  </si>
  <si>
    <t>Izdelava bankine iz gramoza ali naravno zdrobljenega kamnitega materiala, široke nad 0,76 m do 1,00 m</t>
  </si>
  <si>
    <t>S 3 6 114</t>
  </si>
  <si>
    <t>Izdelava bankine iz gramoza ali naravno zdrobljenega kamnitega materiala, široke nad 1,00 m</t>
  </si>
  <si>
    <t>S 4 1 241</t>
  </si>
  <si>
    <t>Utrditev jarka s kanaletami na preklop iz cementnega betona, dolžine 110 cm in notranje širine dna kanalete 40 cm, na podložni plasti iz zmesi zrn drobljenca, debeli 10 cm</t>
  </si>
  <si>
    <t>Opomba: Ob vznožju  brežine nasipa ob deviaciji dostopne poti</t>
  </si>
  <si>
    <t>Izdelava in profiliranje jarka</t>
  </si>
  <si>
    <t>2.6 ARMIRANJE ZEMLJIN</t>
  </si>
  <si>
    <t>3.1 NOSILNE PLASTI</t>
  </si>
  <si>
    <t>3.2 OBRABNE PLASTI</t>
  </si>
  <si>
    <t>3.4 TLAKOVANE OBRABNE PLASTI</t>
  </si>
  <si>
    <t>3.5 ROBNI ELEMENTI VOZIŠČ</t>
  </si>
  <si>
    <t>3.6 BANKINE</t>
  </si>
  <si>
    <t>Utrditev površine bankine z zmesjo bitumenskega betona BB 8k ali BB 11k, v debelini 50 mm</t>
  </si>
  <si>
    <t>Izdelava prepusta krožnega prereza iz cevi iz cementnega betona s premerom 50 cm</t>
  </si>
  <si>
    <t>Izdelava poševne vtočne ali iztočne glave prepusta krožnega prereza iz cementnega betona s premerom 50 cm</t>
  </si>
  <si>
    <t>S 3 6 525</t>
  </si>
  <si>
    <t>S 4 5 113</t>
  </si>
  <si>
    <t>S 4 5 212</t>
  </si>
  <si>
    <t>4.5 PREPUSTI</t>
  </si>
  <si>
    <t>Opomba: zmrzlinsko odporna posteljica do 30cm vključno z dobavo materiala</t>
  </si>
  <si>
    <t>Opomba: mulda od poddpornih - opornih konstrukcijah</t>
  </si>
  <si>
    <t>Demontaža prometnega znaka na enem podstavku</t>
  </si>
  <si>
    <t>Demontaža jeklene varnostne ograje</t>
  </si>
  <si>
    <t>Planum temeljnih tal</t>
  </si>
  <si>
    <t>Opomba:
Velja za taktilne oznake!</t>
  </si>
  <si>
    <t>Dobava in vgraditev ograje za pešce iz jeklenih cevnih profilov z vertikalnimi polnili, visoke 110 cm</t>
  </si>
  <si>
    <t>6 OPREMA CEST</t>
  </si>
  <si>
    <t>Izdelava temelja iz cementnega betona C 12/15, globine 100 cm, premera 30 cm</t>
  </si>
  <si>
    <t>Dobava in vgraditev stebrička za prometni znak iz vroče cinkane jeklene cevi s premerom 64 mm, dolge 2000 mm</t>
  </si>
  <si>
    <t>Dobava in vgraditev stebrička za prometni znak iz vroče cinkane jeklene cevi s premerom 64 mm, dolge 2500 mm</t>
  </si>
  <si>
    <t>Dobava in vgraditev stebrička za prometni znak iz vroče cinkane jeklene cevi s premerom 64 mm, dolge 3000 mm</t>
  </si>
  <si>
    <t>Dobava in vgraditev stebrička za prometni znak iz vroče cinkane jeklene cevi s premerom 64 mm, dolge 3500 mm</t>
  </si>
  <si>
    <t>Dobava in vgraditev stebrička za prometni znak iz vroče cinkane jeklene cevi s premerom 64 mm, dolge 4000 mm</t>
  </si>
  <si>
    <t>Dobava in vgraditev stebrička za prometni znak iz vroče cinkane jeklene cevi s premerom 64 mm, dolge 4500 mm</t>
  </si>
  <si>
    <t>Dobava in vgraditev stebrička za prometni znak iz vroče cinkane cevi s premerom 64 mm, dolge 4700mm (konzolna izvedba)</t>
  </si>
  <si>
    <t>Dobava in vgraditev stebrička za prometni znak iz vroče cinkane cevi s premerom 64 mm, dolge 5100mm (konzolna izvedba)</t>
  </si>
  <si>
    <t>Dobava in vgraditev stebrička za prometni znak iz vroče cinkane cevi s premerom 64 mm, dolge 5500mm (konzolna izvedba)</t>
  </si>
  <si>
    <t>Dobava in vgraditev stebrička za prometni znak iz vroče cinkane cevi s premerom 64 mm, dolge 5800mm (konzolna izvedba)</t>
  </si>
  <si>
    <t>Dobava in pritrditev  prometnega znaka, podlaga iz aluminijaste pločevine, razred svetlobne odbojnosti površine glede na značilnosti okolice RA2, velikosti do 0,10m2</t>
  </si>
  <si>
    <t>Dobava in pritrditev  prometnega znaka, podlaga iz aluminijaste pločevine, razred svetlobne odbojnosti površine glede na značilnosti okolice RA3, velikosti od 0,11 do 0,2 m2</t>
  </si>
  <si>
    <t>Dobava in pritrditev okroglega prometnega znaka, podlaga iz aluminijaste pločevine, razred svetlobne odbojnosti površine glede na značilnosti okolice RA3, premera 600 mm</t>
  </si>
  <si>
    <t>Dobava in pritrditev okroglega prometnega znaka, podlaga iz aluminijaste pločevine, razred svetlobne odbojnosti površine glede na značilnosti okolice RA3, premera 400 mm</t>
  </si>
  <si>
    <t>Dobava in pritrditev okroglega prometnega znaka, podlaga iz aluminijaste pločevine, razred svetlobne odbojnosti površine glede na značilnosti okolice RA2, premera 400 mm</t>
  </si>
  <si>
    <t>Dobava in pritrditev okroglega prometnega znaka, podlaga iz aluminijaste pločevine, razred svetlobne odbojnosti površine glede na značilnosti okolice RA1, premera 400 mm</t>
  </si>
  <si>
    <t>Dobava in pritrditev prometnega znaka, podloga iz aluminijaste pločevine, razred svetlobne odbojnosti površine glede na značilnosti okolice RA1, velikosti od 0,21 m2 do 0,4 m2</t>
  </si>
  <si>
    <t>Dobava in pritrditev  prometnega znaka, podlaga iz aluminijaste pločevine, razred svetlobne odbojnosti površine glede na značilnosti okolice RA3, velikosti od 0,21 do 0,4 m2</t>
  </si>
  <si>
    <t>Dobava in pritrditev  prometnega znaka, podlaga iz aluminijaste pločevine, razred svetlobne odbojnosti površine glede na značilnosti okolice RA2, velikosti od 0,41 do 0,70 m2</t>
  </si>
  <si>
    <t>Dobava in pritrditev prometnega znaka, podloga iz aluminijaste pločevine, na kontrastni plošči iz svetlobno odbojnega materiala fluoroscenčne rumenozelene barve, razred svetlobne odbojnosti površine glede na značilnosti okolice RA3, velikosti od 1,00 m2 do 1,5 m2</t>
  </si>
  <si>
    <t>Izdelava tankoslojne vzdolžne označbe na vozišču z enokomponentno belo barvo, vključno 250 g/m2 posipa z drobci / kroglicami stekla, strojno, debelina plasti suhe snovi 250 mikrometra, širina črte 10 cm</t>
  </si>
  <si>
    <t>Opomba:
Karakteristike talnih označb morajo biti skladne s Pravilnikom o prometni signalizaciji in prometni opremi na cestah Ur.l. 99/2015!</t>
  </si>
  <si>
    <t>Doplačilo za izdelavo prekinjenih vzdolžnih označb na vozišču, širina črte 10 cm</t>
  </si>
  <si>
    <t>Izdelava tankoslojne vzdolžne označbe na vozišču z enokomponentno belo barvo, vključno 250 g/m2 posipa z drobci / kroglicami stekla, strojno, debelina plasti suhe snovi 250 mikrometra, širina črte 12 cm</t>
  </si>
  <si>
    <t>Doplačilo za izdelavo prekinjenih vzdolžnih označb na vozišču, širina črte 12 cm</t>
  </si>
  <si>
    <t>Izdelava tankoslojne vzdolžne označbe na vozišču z enokomponentno belo barvo, vključno 250 g/m2 posipa z drobci / kroglicami stekla, strojno, debelina plasti suhe snovi 250 mikrometra, širina črte 15 cm</t>
  </si>
  <si>
    <t>Doplačilo za izdelavo prekinjenih vzdolžnih označb na vozišču, širina črte 15 cm</t>
  </si>
  <si>
    <t>Izdelava tankoslojne prečne in ostalih označb na vozišču z enokomponentno belo barvo, vključno 250 g/m2 posipa z drobci / kroglicami stekla, strojno, debelina plasti suhe snovi 250 mikrometra, površina označbe nad 1,5 m2</t>
  </si>
  <si>
    <t>Opomba:
Karakteristike talnih označb morajo biti skladne s Pravilnikom o prometni signalizaciji in prometni opremi na cestah Ur.l. 99/2015</t>
  </si>
  <si>
    <t>Izdelava tankoslojne prečne on ostalih označb na vozišču z enokomponentno rdečo barvo, vključno 250 g/m2 posipa z drobci / kroglicami stekla, strojno, debelina plasti suhe snovi 250 mikrometra, površina označbe nad 1,5m2</t>
  </si>
  <si>
    <t>Izdelava tankoslojne prečne on ostalih označb na vozišču z enokomponentno rdečo barvo, vključno 250 g/m2 posipa z drobci / kroglicami stekla, strojno, debelina plasti suhe snovi 250 mikrometra, površina označbe od 1,0m2 do 1,5 m2</t>
  </si>
  <si>
    <t>Izdelava tankoslojne prečne in ostalih označb na vozišču z enokomponentno belo barvo, vključno 250 g/m2 posipa z drobci / kroglicami stekla, strojno, debelina plasti suhe snovi 250 mikrometra, površina označbe 0,6 do 1,0 m2</t>
  </si>
  <si>
    <t>Nanos materiala rdeče barve s koeficientom hrapavosti STR&gt;50, prevleka debeline 3-5mm v območju križišča na vozišču!</t>
  </si>
  <si>
    <t>Dobava in vgraditev odsevnika z nosilcem iz aluminijaste pločevine in odsevno folijo 2. vrste</t>
  </si>
  <si>
    <t>Dobava in vgraditev vkopane zaključnice, dolžine 4 m</t>
  </si>
  <si>
    <t>Dobava in pritrditev polkrožnega zaključnega elementa dolžine 2m</t>
  </si>
  <si>
    <t>Dobava in vgraditev jeklene varnostne ograje, brez distančnika, za nivo zadrževanja N2 in za delovno širino W5</t>
  </si>
  <si>
    <t>Dobava in vgraditev jeklene varnostne ograje, vključno vse elemente, za nivo zadrževanja H2 in za delovno širino W5</t>
  </si>
  <si>
    <t>Dobava in vgraditev lesene ograje za pešce s tremi horizontalnimi polnili iz tramov 10/10 cm, vključno s temelji</t>
  </si>
  <si>
    <t>S 1 2 211</t>
  </si>
  <si>
    <t>N 3 1 104</t>
  </si>
  <si>
    <t>N 3 1 103</t>
  </si>
  <si>
    <t>S 3 4 911</t>
  </si>
  <si>
    <t>S 5 8 211</t>
  </si>
  <si>
    <t>S 6 1 132</t>
  </si>
  <si>
    <t>S 6 1 214</t>
  </si>
  <si>
    <t>S 6 1 215</t>
  </si>
  <si>
    <t>S 6 1 216</t>
  </si>
  <si>
    <t>S 6 1 217</t>
  </si>
  <si>
    <t>S 6 1 218</t>
  </si>
  <si>
    <t>S 6 1 219</t>
  </si>
  <si>
    <t>N 6 1 118</t>
  </si>
  <si>
    <t>N 6 1 126</t>
  </si>
  <si>
    <t>N 6 1 127</t>
  </si>
  <si>
    <t>N 6 1 128</t>
  </si>
  <si>
    <t>N 6 1 119</t>
  </si>
  <si>
    <t>N 6 1 108</t>
  </si>
  <si>
    <t>N 6 1 120</t>
  </si>
  <si>
    <t>N 6 1 121</t>
  </si>
  <si>
    <t>N 6 1 122</t>
  </si>
  <si>
    <t>N 6 1 129</t>
  </si>
  <si>
    <t>N 6 1 136</t>
  </si>
  <si>
    <t>N 6 1 135</t>
  </si>
  <si>
    <t>N 6 1 132</t>
  </si>
  <si>
    <t>N 6 1 138</t>
  </si>
  <si>
    <t>S 6 2 121</t>
  </si>
  <si>
    <t>S 6 2 251</t>
  </si>
  <si>
    <t>S 6 2 122</t>
  </si>
  <si>
    <t>S 6 2 252</t>
  </si>
  <si>
    <t>S 6 2 123</t>
  </si>
  <si>
    <t>S 6 2 253</t>
  </si>
  <si>
    <t>S 6 2 168</t>
  </si>
  <si>
    <t>N 6 2 101</t>
  </si>
  <si>
    <t>N 6 2 103</t>
  </si>
  <si>
    <t>S 6 2 166</t>
  </si>
  <si>
    <t>N 6 2 104</t>
  </si>
  <si>
    <t>S 6 3 522</t>
  </si>
  <si>
    <t>S 6 4 281</t>
  </si>
  <si>
    <t>N 6 3 101</t>
  </si>
  <si>
    <t>S 6 4 445</t>
  </si>
  <si>
    <t>S 6 4 465</t>
  </si>
  <si>
    <t>N 6 6 101</t>
  </si>
  <si>
    <t>0015</t>
  </si>
  <si>
    <t>0016</t>
  </si>
  <si>
    <t>0017</t>
  </si>
  <si>
    <t>0018</t>
  </si>
  <si>
    <t>0019</t>
  </si>
  <si>
    <t>0020</t>
  </si>
  <si>
    <t>0021</t>
  </si>
  <si>
    <t>0022</t>
  </si>
  <si>
    <t>0023</t>
  </si>
  <si>
    <t>0024</t>
  </si>
  <si>
    <t>6.1 POKONČNA OPREMA CEST</t>
  </si>
  <si>
    <t>6.2 OZNAČBE NA VOZIŠČIH</t>
  </si>
  <si>
    <t>6.3 OPREMA ZA VODENJE PROMETA</t>
  </si>
  <si>
    <t>6.4 OPREMA ZA ZAVAROVANJE PROMETA</t>
  </si>
  <si>
    <t>6.6 DRUGA PROMETNA OPREMA</t>
  </si>
  <si>
    <t>Dobava in pritrditev trikotnega prometnega znaka, podlaga iz aluminijaste pločevine, razred svetlobne odbojnosti površine glede na značilnosti okolice RA2, dolžina stranice a=600 mm</t>
  </si>
  <si>
    <t>Dobava in postavitev plastičnega smernika s polnim prerezom, dolžina 1200 mm, z odsevnikom iz umetne snovi</t>
  </si>
  <si>
    <t>Dobava in pritrditev prometno varnostnega ogledala 60x80cm  izdelanega iz polikabornata</t>
  </si>
  <si>
    <t>S 6 3 122</t>
  </si>
  <si>
    <t>Dobava in pritrditev  prometnega znaka, podlaga iz aluminijaste pločevine, razred svetlobne odbojnosti površine glede na značilnosti okolice RA2, velikosti od 0,11 do 0,2 m2</t>
  </si>
  <si>
    <t>Dobava in pritrditev prometnega znaka, podlaga iz aluminijaste pločevine, razred svetlobne odbojnosti površine glede na značilnosti okolice RA2, velikosti od 1,00 do 1,5 m2</t>
  </si>
  <si>
    <t>Obnova in zavarovanje zakoličbe osi trase ostale javne ceste v ravninskem terenu</t>
  </si>
  <si>
    <t>Opomba:
upoštevano od km 515+247,95 do km 515+307,34 (med koncema kril objekta)</t>
  </si>
  <si>
    <t>Odstranitev grmovja in dreves z debli premera do 10 cm ter vej na redko porasli površini - strojno</t>
  </si>
  <si>
    <t>Opomba:
Zasip z materialom iz izkopa</t>
  </si>
  <si>
    <t>Vgraditev klina iz zrnate kamnine - 3. kategorije</t>
  </si>
  <si>
    <t>Opomba:
Vgrajevanje s komprimiranjem po slojih 30 cm in zgostitev 92-98% po Proctorju</t>
  </si>
  <si>
    <t>Humuziranje brežine brez valjanja, v debelini do 15 cm - strojno</t>
  </si>
  <si>
    <t>Meritev zveznosti pilota</t>
  </si>
  <si>
    <t>Izdelava uvrtanih kolov iz ojačenega cementnega betona, sistema Benotto, premera 125 cm, izkop v vezljivi zemljini/zrnati kamnini, dolžine nad 10 do 20 m</t>
  </si>
  <si>
    <t>Opomba:
-piloti v oseh 1L, 1D, 2L, 2D, 3L, 3D_x000D_
-dolžine pilotov od 12-15 m_x000D_
-beton C25/30 XC2 PV-II D32 S4 V=225 m3_x000D_
-armatura B500 B kg=29250 kg</t>
  </si>
  <si>
    <t>Obsekanje uvrtanih kolov iz ojačenega cementnega betona, premera 125 cm</t>
  </si>
  <si>
    <t>Prevoz materiala na razdaljo nad 1000 do 2000 m</t>
  </si>
  <si>
    <t>Izdelava kanalizacije na premostitvenem objektu iz cevi iz poliestra premera 200 mm, vključno z vsem proti koroziji odpornim ali nerjavnim pritrdilnim materialom</t>
  </si>
  <si>
    <t>Dobava in vgraditev mostnega izlivnika ali čistilnega kosa s talnim vtokom; sestavni deli izlivnika so iz sive litine in bituminizirani (po načrtu)</t>
  </si>
  <si>
    <t>Izdelava nosilnega podpornega odra za prekladno konstrukcijo premostitvenega objekta, visokega do 4 m</t>
  </si>
  <si>
    <t>Izdelava dvostranskega vezanega opaža za raven zid, visok 2,1 do 4 m</t>
  </si>
  <si>
    <t>Opomba:
Opaž krajnih podpor in krilnih zidov._x000D_
-krajne podpore: 91,34 m2_x000D_
-krilni zidovi: 256,09 m2</t>
  </si>
  <si>
    <t>Izdelava podprtega opaža za ravno ploščo s podporo, visoko 2,1 do 4 m</t>
  </si>
  <si>
    <t>Opomba:
Opaž premostitvene plošče</t>
  </si>
  <si>
    <t>Izdelava podprtega opaža za bočne stranice ravnih plošč</t>
  </si>
  <si>
    <t>Opomba:
Bočne stranice krilnih zidov v oseh 1D, 1L, 3D, 3L in bočne stranice podbetona pod opornikom</t>
  </si>
  <si>
    <t>Izdelava opaža za ............. ploščo</t>
  </si>
  <si>
    <t>Opomba:
Spodnji opaž konzol krilnih zidov v oseh 1D, 1L, 3D, 3L</t>
  </si>
  <si>
    <t xml:space="preserve">Dobava in postavitev rebrastih žic iz visokovrednega naravno trdega jekla B500B s premerom do 12 mm, za srednje zahtevno ojačitev </t>
  </si>
  <si>
    <t xml:space="preserve">Dobava in postavitev rebrastih žic iz visokovrednega naravno trdega jekla B500B s premerom do 14 mm, za srednje zahtevno ojačitev </t>
  </si>
  <si>
    <t>Dobava, postavitev in prednapenjanje vrvi iz gladkih jeklenih žic krožnega prereza, visoke natezne trdnosti, za sovprežno prednapete konstrukcije; vrvi vite iz .......... žic St 1660/1860 N/mm2</t>
  </si>
  <si>
    <t>Opomba:
Vrvi kvalitete Y 1860 S7 15x0,62´. Kabli morajo biti katodno zaščitene - nivo zaščite PL2 po CEB-FIB. Zaščitne cevi so polietilenske._x000D_
-vključno z  injektiranjem</t>
  </si>
  <si>
    <t>Dobava in postavitev napenjalne glave vrste ............</t>
  </si>
  <si>
    <t>Opomba:
4x10 kom</t>
  </si>
  <si>
    <t>Dobava in vgraditev cementnega betona C20/25 v prerez 0,31 do 0,50 m3/m2-m1</t>
  </si>
  <si>
    <t>Opomba:
Zaščitni beton nad prekladno konstrukcijo z dotatki XC2 Cl 0,2 D32 S3</t>
  </si>
  <si>
    <t>Dobava in vgraditev podložnega cementnega betona C12/15 v prerez do 0,15 m3/m2</t>
  </si>
  <si>
    <t>Opomba:
Podložni beton pod oporniki C12/15 D16 S1</t>
  </si>
  <si>
    <t>Dobava in vgraditev ojačenega cementnega betona C30/37 v stene opornikov, krilnih zidov, kril in vmesnih podpor</t>
  </si>
  <si>
    <t xml:space="preserve">Opomba:
Beton krajnih podpor in krilnihi zidov C30/37 XD1/XF3 D32 S3_x000D_
_x000D_
_x000D_
</t>
  </si>
  <si>
    <t>Dobava in vgraditev ojačenega cementnega betona C30/37 v prekladno konstrukcijo tipa polne plošče</t>
  </si>
  <si>
    <t>Opomba:
z dodatki XF2/XD1 D32 S4 PV-II</t>
  </si>
  <si>
    <t>Dobava in vgraditev ojačenega cementnega betona C30/37 v hodnike in robne vence na premostitvenih objektih in podpornih ali opornih konstrukcijah</t>
  </si>
  <si>
    <t>Opomba:
z dodatki XF4/XD3 D16 S4 PV-II</t>
  </si>
  <si>
    <t>Oblaganje s predfabriciranimi elementi iz cementnega betona, vezanimi s cementno malto, v debelini do 10 cm</t>
  </si>
  <si>
    <t>Opomba:
Prane plošče deb. 4 cm</t>
  </si>
  <si>
    <t>Dobava in vgraditev jeklenih sulic, izdelanih iz IBO sider nosilnosti 250 kN, dolžine 6 m</t>
  </si>
  <si>
    <t>Izdelava in priprava za vgraditev ozemljitvenih in veznih elementov za izvedbo pasivne katodne zaščite za varovanje konstrukcije proti napetostni koroziji zaradi blodečih tokov po kasnejši elektrifikaciji proge</t>
  </si>
  <si>
    <t xml:space="preserve">Dobava in priprava za vgraditev vgradne omarice iz nerjavečega jekla in PVC rebraste fleksibilne cevi fi 50 mm - omarica za priključitev ozemljitvenega voda proti blodečim tokovom </t>
  </si>
  <si>
    <t>Izdelava in priprava za vgraditev nosilne konstrukcije zaščitne ograje na objektu iz jeklenih cevi z okroglim prerezom (po načrtu)</t>
  </si>
  <si>
    <t>Dobava in vgraditev zaščitne jeklene ograje na premostitvenem objektu, pritrjene na horizontalne dele ograj za pešce, visoke 2,0 m, s paneli, širokimi 0,75 m</t>
  </si>
  <si>
    <t>Dobava in vgraditev armiranega elastomernega prečno nepomičnega ležišča nosilnosti do 4.000.</t>
  </si>
  <si>
    <t>Dobava in vgraditev armiranega elastomernega večsmerno pomičnega ležišča nosilnosti do 4.000 kN.</t>
  </si>
  <si>
    <t>Dobava in vgraditev kovinske plošče z vpisanim nazivom izvajalca in letom izgradnje objekta</t>
  </si>
  <si>
    <t>Priprava podlage - površine cementnega betona z vodnim curkom</t>
  </si>
  <si>
    <t>Opomba:
Prekladna konstrukcija</t>
  </si>
  <si>
    <t>Izdelava sprijemne plasti - predhodnega premaza s hladnim bitumenskim vezivom, količina 0,31 do 0,4 kg/m2</t>
  </si>
  <si>
    <t>Opomba:
2 x hladni bitumenski premaz (ibitol) zasutih površin kril, opornika in prekladne konstrukcije</t>
  </si>
  <si>
    <t>Izdelava hidroizolacije z bitumenskimi trakovi, debelimi 4,5 ali 5 mm, sprijemna plast iz reakcijske smole, v eni plasti, in posip s kremenčevim peskom</t>
  </si>
  <si>
    <t>Opomba:
Položeno na prekalno konstrukcijo</t>
  </si>
  <si>
    <t>Izdelava zaščitne plasti iz cementne malte 1:4 v debelini 5 cm</t>
  </si>
  <si>
    <t>Izdelava stične rege brez razmaka za konstruktivne elemente, debele nad 80 cm, s tesnilnim trakom v notranjosti prereza</t>
  </si>
  <si>
    <t>Izvedba obremenilnega preskusa premostitvenega objekta, dolgega do 50 m1</t>
  </si>
  <si>
    <t>S 1 1 121</t>
  </si>
  <si>
    <t>S 1 1 323</t>
  </si>
  <si>
    <t>S 1 2 132</t>
  </si>
  <si>
    <t>S 2 4 312</t>
  </si>
  <si>
    <t>S 2 5 112</t>
  </si>
  <si>
    <t>N 1 1 1</t>
  </si>
  <si>
    <t>S 2 7 126</t>
  </si>
  <si>
    <t>S 2 7 166</t>
  </si>
  <si>
    <t>S 2 8 111</t>
  </si>
  <si>
    <t>S 2 8 121</t>
  </si>
  <si>
    <t>S 2 9 114</t>
  </si>
  <si>
    <t>S 4 3 632</t>
  </si>
  <si>
    <t>S 4 3 711</t>
  </si>
  <si>
    <t>S 5 1 131</t>
  </si>
  <si>
    <t>S 5 1 332</t>
  </si>
  <si>
    <t>S 5 1 612</t>
  </si>
  <si>
    <t>S 5 1 631</t>
  </si>
  <si>
    <t>S 5 1 681</t>
  </si>
  <si>
    <t>S 5 1 711</t>
  </si>
  <si>
    <t>N 1 1 002</t>
  </si>
  <si>
    <t>N 1 1 003</t>
  </si>
  <si>
    <t>S 5 2 467</t>
  </si>
  <si>
    <t>S 5 2 487</t>
  </si>
  <si>
    <t>S 5 3 128</t>
  </si>
  <si>
    <t>S 5 3 151</t>
  </si>
  <si>
    <t>S 5 3 347</t>
  </si>
  <si>
    <t>S 5 3 361</t>
  </si>
  <si>
    <t>S 5 3 372</t>
  </si>
  <si>
    <t>S 5 4 311</t>
  </si>
  <si>
    <t>S 5 6 673</t>
  </si>
  <si>
    <t>N 1 1 006</t>
  </si>
  <si>
    <t>N 1 1 007</t>
  </si>
  <si>
    <t>S 5 8 111</t>
  </si>
  <si>
    <t>S 5 8 172</t>
  </si>
  <si>
    <t>S 5 8 354</t>
  </si>
  <si>
    <t>S 5 8 357</t>
  </si>
  <si>
    <t>S 5 8 911</t>
  </si>
  <si>
    <t>S 5 9 411</t>
  </si>
  <si>
    <t>S 5 9 453</t>
  </si>
  <si>
    <t>S 5 9 651</t>
  </si>
  <si>
    <t>S 5 9 742</t>
  </si>
  <si>
    <t>S 5 9 963</t>
  </si>
  <si>
    <t>S 7 9 131</t>
  </si>
  <si>
    <t>2.7 KOLI IN VODNJAKI</t>
  </si>
  <si>
    <t>4.3 GLOBINSKO ODVODNJAVANJE - KANALIZACIJA</t>
  </si>
  <si>
    <t>Postavitev in zavarovanje profilov za zakoličbo objekta s površino nad  100 m2</t>
  </si>
  <si>
    <t>Odstranitev grmovja na redko porasli površini (do 50 % pokritega tlorisa) - strojno</t>
  </si>
  <si>
    <t>Odstranitev vej predhodno posekanih dreves</t>
  </si>
  <si>
    <t>Porušitev in odstranitev asfaltne plasti v debelini 6 do 10 cm</t>
  </si>
  <si>
    <t xml:space="preserve">Površinski izkop plodne zemljine - 1. kategorije - strojno z nakladanjem </t>
  </si>
  <si>
    <t>Ureditev planuma temeljnih tal zrnate kamnine - 3. kategorije</t>
  </si>
  <si>
    <t>Opomba:
Vgrajevanje s komprimiranjem po slojih 30 cm in zgostitev 92-98% po Proctorju.</t>
  </si>
  <si>
    <t>Humuziranje brežine z valjanjem, v debelini do 15 cm - strojno</t>
  </si>
  <si>
    <t>Prevoz materiala na razdaljo nad 2000 do 3000 m</t>
  </si>
  <si>
    <t>3.2 OBRABNE IN ZAPORNE PLASTI</t>
  </si>
  <si>
    <t>Izdelava obrabne in zaporne plasti bituminizirane zmesi AC 11 surf PmB 45/80-65 A1 v debelini 4 cm</t>
  </si>
  <si>
    <t>Opomba:
Tlakovanje iztoka kanalet v komunalne jaške</t>
  </si>
  <si>
    <t>Utrditev jarka s kanaletami na stik iz cementnega betona, dolžine 100 cm in notranje širine dna kanalete 30 cm, na podložni plasti iz zmesi zrn drobljenca, debeli 20 cm</t>
  </si>
  <si>
    <t>Izdelava vzdolžne in prečne drenaže, globoke do 1,0 m, na planumu izkopa, z gibljivimi plastičnimi cevmi premera 15 cm</t>
  </si>
  <si>
    <t>Opomba:
drenaža v kesonu</t>
  </si>
  <si>
    <t>Zasip cevne drenaže z zmesjo kamnitih zrn, obvito z geosintetikom, z 0,21 do 0,4 m3/m1, po načrtu</t>
  </si>
  <si>
    <t>Dobava in postavitev rebrastih žic iz visokovrednega naravno trdega jekla B St 500 S s premerom do 12 mm, za srednje zahtevno ojačitev</t>
  </si>
  <si>
    <t>Opomba:
naravno trdno jeklo B500-B</t>
  </si>
  <si>
    <t>Dobava in postavitev rebrastih palic iz visokovrednega naravno trdega jekla B St 420 S s premerom 14 mm in večjim, za srednje zahtevno ojačitev</t>
  </si>
  <si>
    <t>Dobava in vgraditev podložnega cementnega betona C12/15 v prerez nad 0,15 m3/m2</t>
  </si>
  <si>
    <t>Dobava in vgraditev ojačenega cementnega betona C30/37 v temeljne plošče</t>
  </si>
  <si>
    <t>Doplačilo za zagotovitev kvalitete cementnega betona C 30/37 za stopnjo izpostavljenosti PV-II</t>
  </si>
  <si>
    <t>Opomba:
XC2</t>
  </si>
  <si>
    <t xml:space="preserve">Opomba:
XF2, XD1, PV-II_x000D_
</t>
  </si>
  <si>
    <t>Izdelava s cementom vezane (stabilizirane) nosilne plasti prodca v debelini 20 cm</t>
  </si>
  <si>
    <t>Opomba:
ograja H=120 cm za pešce iz okroglih profilov</t>
  </si>
  <si>
    <t>Izdelava dilatacijske rege brez izolacijskih trakov - konstruktivni elementi, debeli nad 50 cm, s tesnilnim trakom v notranjosti prereza</t>
  </si>
  <si>
    <t>Opomba:
dilatacijski stiki 50-80 cm, vključno s stikom zidu deniv.hodnika za pešce d=40 cm. Stiki zunanjih sten in plošč so izvedeni z strižnimi trni fi25/200 cm L=100 cm</t>
  </si>
  <si>
    <t>Zatesnitev dilatacijske rege z zaključnim trakom za rege</t>
  </si>
  <si>
    <t>Zatesnitev dilatacijske rege s trajno elastično zmesjo za stike</t>
  </si>
  <si>
    <t>Zatesnitev dilatacijske rege s polnilom za stike (penasto gumo)</t>
  </si>
  <si>
    <t>Oblaganje z obdelanim kamnom iz silikatnih kamnin, vezanim s cementno malto, v debelini do 10 cm</t>
  </si>
  <si>
    <t>Opomba:
Apnenec, peščenjak (kamen lokalnega izvora)</t>
  </si>
  <si>
    <t>S 1 1 313</t>
  </si>
  <si>
    <t>S 1 2 112</t>
  </si>
  <si>
    <t>S 1 2 181</t>
  </si>
  <si>
    <t>S 1 2 322</t>
  </si>
  <si>
    <t>S 2 1 114</t>
  </si>
  <si>
    <t>S 2 2 113</t>
  </si>
  <si>
    <t>S 2 5 122</t>
  </si>
  <si>
    <t>S 2 9 115</t>
  </si>
  <si>
    <t>S 3 2 263</t>
  </si>
  <si>
    <t>S 4 1 131</t>
  </si>
  <si>
    <t>S 4 1 233</t>
  </si>
  <si>
    <t>S 4 2 114</t>
  </si>
  <si>
    <t>S 4 2 312</t>
  </si>
  <si>
    <t>N 4 3 101</t>
  </si>
  <si>
    <t>S 5 1 211</t>
  </si>
  <si>
    <t>S 5 2 222</t>
  </si>
  <si>
    <t>S 5 3 152</t>
  </si>
  <si>
    <t>S 5 3 343</t>
  </si>
  <si>
    <t>S 5 3 672</t>
  </si>
  <si>
    <t>S 5 3 614</t>
  </si>
  <si>
    <t>S 3 1 223</t>
  </si>
  <si>
    <t>S 5 9 941</t>
  </si>
  <si>
    <t>S 5 9 844</t>
  </si>
  <si>
    <t>S 5 9 843</t>
  </si>
  <si>
    <t>S 5 9 841</t>
  </si>
  <si>
    <t>S 5 4 131</t>
  </si>
  <si>
    <t>Opomba:
(zakoličba karakterističnih točk)</t>
  </si>
  <si>
    <t>Izkop vezljive zemljine/zrnate kamnine - 3. kategorije za temelje, kanalske rove, prepuste, jaške in drenaže, širine 1,1 do 2,0 m in globine do 1,0 m - strojno, planiranje dna ročno</t>
  </si>
  <si>
    <t>Opomba:
zasip za zidom</t>
  </si>
  <si>
    <t>Prevoz materiala na razdaljo nad 3000 do 5000 m</t>
  </si>
  <si>
    <t>Izdelava vzdolžne in prečne drenaže, globoke do 1,0 m, na podložni plasti iz cementnega betona, debeline 10 cm, z gibljivimi plastičnimi cevmi premera 20 cm</t>
  </si>
  <si>
    <t>Opomba:
drenaža v peti zidu!</t>
  </si>
  <si>
    <t>Opomba:
zid in temelj;ocenjena količina 120 kg/m3 betona!</t>
  </si>
  <si>
    <t xml:space="preserve">Opomba:
zid in temelj!_x000D_
jeklo kvalitete B500B!_x000D_
</t>
  </si>
  <si>
    <t>Dobava in vgraditev cementnega betona C12/15 v prerez do 0,15 m3/m2-m1</t>
  </si>
  <si>
    <t>Dobava in vgraditev poroznega (drenažnega) cementnega betona</t>
  </si>
  <si>
    <t>Opomba:
pod drenažno cevjo!</t>
  </si>
  <si>
    <t>Dobava in vgraditev ojačenega cementnega betona C30/37 v pasovne temelje, temeljne nosilce ali poševne in vertikalne slope</t>
  </si>
  <si>
    <t>Opomba:
XF2, XC4, PV-II</t>
  </si>
  <si>
    <t>Dobava in vgraditev ograje iz .... , po posebnem arhitektonskem načrtu</t>
  </si>
  <si>
    <t xml:space="preserve">Opomba:
Jeklena cevna ograja z ver. polnili višine 1.20 m!_x000D_
(ograja po posebnem detajlu; vijačena na zid)_x000D_
</t>
  </si>
  <si>
    <t>Izdelava sprijemne plasti - predhodnega premaza s hladnim bitumenskim vezivom, količina 0,21 do 0,3 kg/m2</t>
  </si>
  <si>
    <t>S 1 1 321</t>
  </si>
  <si>
    <t>S 2 1 354</t>
  </si>
  <si>
    <t>S 2 9 116</t>
  </si>
  <si>
    <t>S 4 2 135</t>
  </si>
  <si>
    <t>S 5 3 511</t>
  </si>
  <si>
    <t>S 5 3 342</t>
  </si>
  <si>
    <t>S 5 3 621</t>
  </si>
  <si>
    <t>S 5 9 452</t>
  </si>
  <si>
    <t>Zakoličba objektov in gradbene jame</t>
  </si>
  <si>
    <t>Opomba: 12 zakoličbenih točk (4 za objekt črpališča, 4 za objekt za vgradnjo elektro razdelilcev in dizel agregata, 4 za gradbeno jamo)</t>
  </si>
  <si>
    <t>Opomba: 8 profilov (po 4 za objekt črpališča in objekt za vgradnjo elektro razdelilcev in dizel agregata)</t>
  </si>
  <si>
    <t>Opomba: 4 profili za gradbeno jamo</t>
  </si>
  <si>
    <t>Zavarovanje gradbene jame v času gradnje s/z .................</t>
  </si>
  <si>
    <t>Opomba: armiranim torkretnim obrizgom (d = 10 cm) in sidri IBO (L = 3 m)_x000D_
beton kvalitete C 20/25; armaturne mreže Q196 kvalitete B 500-B; IBO sidra premera 32 mm, natezne nosilnosti 250 kN in na rastru 1,5 m</t>
  </si>
  <si>
    <t>Široki izkop zrnate kamnine - 3. kategorije - strojno z odrivom do 50 m</t>
  </si>
  <si>
    <t>Opomba: površinski izkkop do končne kote terena 220,50 m_x000D_
odlaganje zemljine na deponijo za ponovno uporabo</t>
  </si>
  <si>
    <t>Izkop vezljive zemljine/zrnate kamnine - 3. kategorije za temelje, kanalske rove, prepuste, jaške in drenaže, širine do 1,0 m in globine do 1,0 m - strojno, planiranje dna ročno</t>
  </si>
  <si>
    <t>Opomba: izkop za vgradnjo PVC peskolova, polaganje PVC cevi in izvedbo tlakovanega jarka_x000D_
odlaganje zemljine na deponijo za ponovno uporabo</t>
  </si>
  <si>
    <t>Izkop vezljive zemljine/zrnate kamnine - 3. kategorije za gradbene jame za objekte, globine nad 4,0 m - strojno, planiranje dna ročno</t>
  </si>
  <si>
    <t>Opomba: izkop za izvedbo objekta črpališča_x000D_
odlaganje zemljine na deponijo za ponovno uporabo</t>
  </si>
  <si>
    <t>Izkop vezljive zemljine/zrnate kamnine - 3. kategorije za temelje širine nad 2 m in globine do 1,0 m, strojno</t>
  </si>
  <si>
    <t>Opomba: izkop za izvedbo objekta za vgradnjo elektro razdelilcev in dizel agregata_x000D_
odlaganje zemljine na deponijo za ponovno uporabo</t>
  </si>
  <si>
    <t>Opomba: ureditev planuma temeljnih tal pod podložnimi betoni</t>
  </si>
  <si>
    <t>Opomba: povrnitev območja okoli črpališča zunaj kovinske ograje v prvotno stanje z izkopanim materialom na obstoječo koto terena 221,15 m</t>
  </si>
  <si>
    <t xml:space="preserve">Izdelava nasipa iz zrnate kamnine - 3. kategorije z dobavo iz gramoznice </t>
  </si>
  <si>
    <t>Opomba: izdelava peščene podlage pod PVC peskolovom, PVC cevmi in tlakovanim jarkom</t>
  </si>
  <si>
    <t>Izdelava blazine pod temeljem objekta iz prodca v debelini do 30 cm</t>
  </si>
  <si>
    <t>Opomba: izdelava gramozne blazine pod pohodnim tlakom objekta za vgradnjo elektro razdelilcev in dizel agregata</t>
  </si>
  <si>
    <t>Zasip z vezljivo zemljino - 3. kategorije - ročno</t>
  </si>
  <si>
    <t>Opomba: nabijanje zemljine v slojih po 20 cm, zasip PVC peskolova in PVC cevi</t>
  </si>
  <si>
    <t>Opomba: nabijanje zemljine v slojih po 30 cm, zasip za stenami objekta črpališča in za pasovnimi temelji objekta za vgradnjo elektro razdelilcev in dizel agregata z izkopanim materialom</t>
  </si>
  <si>
    <t>Zasip z zrnato kamnino - 3. kategorije z dobavo iz gramoznice</t>
  </si>
  <si>
    <t>Opomba: gramoziranje območja črpališča znotraj kovinske ograje v debelini do 30 cm</t>
  </si>
  <si>
    <t>Opomba: vključno z rekultivacijo terena</t>
  </si>
  <si>
    <t>Prevoz materiala na razdaljo nad 7000 do 10000 m</t>
  </si>
  <si>
    <t>Opomba: vključno z nakladanjem zemljine</t>
  </si>
  <si>
    <t>Odlaganje odpadne zemljine</t>
  </si>
  <si>
    <t>Opomba: širina tlakovanega jarka 0,5 m_x000D_
na iztoku iz PVC cevi</t>
  </si>
  <si>
    <t>Dobava in vgradnja točkovnega horizontalnega strešnega odtoka DN100 na nepohodno ravno streho objekta za vgradnjo elektro razdelilcev in dizel agregata, vključno z vsemi pomožnimi deli, pritrdilnim in tesnilnim materialom</t>
  </si>
  <si>
    <t>KPL</t>
  </si>
  <si>
    <t>Dobava in montaža vertikalnega bakrenega žleba premera DN100 na steno objekta za vgradnjo elektro razdelilcev in dizel agregata, vključno z vsemi pomožnimi deli, pritrdilnim in tesnilnim materialom</t>
  </si>
  <si>
    <t>Dobava in vgradnja obloge po vrhu parapetnih zidov na strehi objekta za vgradnjo elektro razdelilcev in dizel agregata iz bakrene pločevine debeline 0,3 mm in razvite širine 50 cm, vključno z vsemi pomožnimi deli, pritrdilnim in tesnilnim materialom</t>
  </si>
  <si>
    <t>Izdelava kanalizacije iz cevi iz polivinilklorida (PVC) DN110, vključno s podložno plastjo iz zmesi kamnitih zrn, v globini do 1 m</t>
  </si>
  <si>
    <t>Opomba: za strešni odtok</t>
  </si>
  <si>
    <t>Dobava in vgradnja peskolova iz polivinilklorida (PVC) s vtokom DN100 in iztokom DN110</t>
  </si>
  <si>
    <t xml:space="preserve">Opomba: objekt črpališča: temeljni plošči 17 m2 in podstavek za črpalki 2 m2_x000D_
objekt za vgradnjo elektro razdelilcev in dizel agregata: pasovni temelji in temeljna plošča pod dizel agregatom 30 m2_x000D_
</t>
  </si>
  <si>
    <t>Izdelava dvostranskega vezanega opaža za raven zid, visok do 2 m</t>
  </si>
  <si>
    <t>Opomba: parapetni zid nad strešno ploščo objekta za vgradnjo elektro razdelilcev in dizel agregata</t>
  </si>
  <si>
    <t>Opomba: objekt črpališča: varovalna pregrada 12 m2_x000D_
objekt za vgradnjo elektro razdelilcev in dizel agragata: stene 107 m2</t>
  </si>
  <si>
    <t>Izdelava dvostranskega vezanega opaža za raven zid, visok 6,1 do 8 m</t>
  </si>
  <si>
    <t>Opomba: stene objekta črpališča</t>
  </si>
  <si>
    <t>Opomba: strešna plošča objekta za vgradnjo elektro razdelilcev in dizel agregata</t>
  </si>
  <si>
    <t>Izdelava podprtega opaža za ravno ploščo s podporo, visoko 6,1 do 8 m</t>
  </si>
  <si>
    <t>Opomba: strešna plošča objekta črpališča</t>
  </si>
  <si>
    <t>Opomba: 
objekt črpališča: 16 m2_x000D_
objekt za vgradnjo elektro razdelilcev in dizel agregata: 4 m2</t>
  </si>
  <si>
    <t>Opomba: 
armatura kvalitete B 500-B_x000D_
prečna armatura (20 %), ocenjenena vrednost skupne armature 100 kg/m3 _x000D_
objekt črpališča: 1060 kg_x000D_
objekt za vgradnjo elektro razdelilcev in dizel agregata: 540 kg</t>
  </si>
  <si>
    <t>Dobava in postavitev rebrastih palic iz visokovrednega naravno trdega jekla B St 550 z nastavki za vijačenje palic brez preklopa, s premerom 14 mm in večjim</t>
  </si>
  <si>
    <t>Opomba: 
armatura kavlitete B 500-B_x000D_
glavna armatura (80 %), ocenjenena vrednost skupne armature 100 kg/m3 _x000D_
objekt črpališča: 4240 kg_x000D_
objekt za vgradnjo elektro razdelilcev in dizel agregata 2160 kg</t>
  </si>
  <si>
    <t>Prebijanje odprtin v armirano betonskih stenah objekta črpališča</t>
  </si>
  <si>
    <t>Opomba: 
debelina podložnega betona 10 cm_x000D_
beton C12/15 X0 Cl0,2 Dmax16 S3_x000D_
objekt črpališča: 3 m3_x000D_
objekt za vgradnjo elektro razdelilcev in dizel agregata: 3 m3</t>
  </si>
  <si>
    <t>Dobava in vgraditev ojačenega cementnega betona C30/37 v prerez do 0,15 m3/m2-m1</t>
  </si>
  <si>
    <t>Opomba: 
parapetni zid na strehi objekta za vgr. ele. raz. in diz. agr.: 2 m3_x000D_
beton C30/37 XC4/XF3 Cl0,2 Dmax16 S3_x000D_
varovalna pregrada v objektu črp.: 1 m3_x000D_
beton C30/37 XD3/XF4 Cl0,2 Dmax16 S3</t>
  </si>
  <si>
    <t>Dobava in vgraditev ojačenega cementnega betona C30/37 v prerez 0,31 do 0,50 m3/m2-m1</t>
  </si>
  <si>
    <t xml:space="preserve">Opomba: 
podstavek za črpalki v objektu črpališča_x000D_
beton C30/37 XD3/XF4 Cl0,2 Dmax16 S3_x000D_
</t>
  </si>
  <si>
    <t>Dobava in vgraditev zaščitnega / izravnalnega / nagibnega cementnega betona C../... v prerez do 0,15 m3/m2</t>
  </si>
  <si>
    <t>Opomba: 
naklonski beton v objektu črpališča debeline 5 - 15 cm_x000D_
beton C25/30 XC2 Cl0,2 Dmax16 S3</t>
  </si>
  <si>
    <t xml:space="preserve">Opomba: 
objekt črpališča_x000D_
beton C30/37 XD3/XF4 Cl0,2 Dmax16 S3_x000D_
</t>
  </si>
  <si>
    <t>Dobava in vgraditev ojačenega cementnega betona C25/30 v pasovne temelje, temeljne nosilce ali poševne in vertikalne slope</t>
  </si>
  <si>
    <t xml:space="preserve">Opomba: 
objekt za vgradnjo elektro razdelilcev in dizel agregata_x000D_
beton C25/30 XC2 Cl0,2 Dmax16 S3_x000D_
</t>
  </si>
  <si>
    <t>Dobava in vgraditev ojačenega cementnega betona C25/30 v temeljne plošče</t>
  </si>
  <si>
    <t>Dobava in vgraditev ojačenega cementnega betona C30/37 v plošče ...............</t>
  </si>
  <si>
    <t>Opomba: 
objekt črpališča: 6 m3_x000D_
beton C30/37 XD3/XF4 Cl0,2 Dmax16 S3 _x000D_
objekt za vgradnjo elektro razdelilcev in dizel agregata: 5 m3_x000D_
beton C30/37 XC4/XF3 Cl0,2 Dmax16 S3</t>
  </si>
  <si>
    <t>Dobava in vgraditev ojačenega cementnega betona C30/37 v stene ............</t>
  </si>
  <si>
    <t>Opomba: 
objekt črpališča: 33 m3_x000D_
beton C30/37 XD3/XF4 Cl0,2 Dmax16 S3_x000D_
objekt za vgradnjo elektro razdelilcev in dizel agregata: 11 m3_x000D_
beton C30/37 XC3 Cl0,2 Dmax16 S3</t>
  </si>
  <si>
    <t>Dobava in montaža kovinskih oken in vrat v objektu za vgradnjo elektro razdelilcev in dizel agragata, vključno z vsemi pomožnimi deli, pritrdilnim in tesnilnim materialom</t>
  </si>
  <si>
    <t xml:space="preserve">Opomba: 
kovinsko okno (grad. odprtina š/v=1,0/0,9 m)_x000D_
kovinska vrata (grad. odprtina š/v=0,85/2,15 m)_x000D_
kovinska vrata z žaluzijo za prezračevanje  (grad. odprtina š/v=1,7/2,15 m)_x000D_
</t>
  </si>
  <si>
    <t>Dobava in montaža kovinskih regulacijskih žaluzij na motorni pogon v objektu za vgradnjo elektro razdelilcev in dizel agragata, vključno z vsemi pomožnimi deli, pritrdilnim in tesnilnim materialom</t>
  </si>
  <si>
    <t>Opomba: 
kovinske regulacijske žaluzije na motorni pogon (grad. odprtina š/v=1,1/1,8 m) in (grad. odprtina š/v=1,8/1,0 m)</t>
  </si>
  <si>
    <t>Dobava in montaža kovinskega aksialnega ventilatorja v objektu za vgradnjo elektro razdelilcev in dizel agregata, vključno z vsemi pomožnimi deli, pritrdilnim in tesnilnim materialom</t>
  </si>
  <si>
    <t>Opomba: 
kovinski aksialni ventilator (grad. odprtina D = 20 cm)</t>
  </si>
  <si>
    <t xml:space="preserve">Dobava materiala in izvedba tankoslojne kontaktne fasade in podstavka fasade objekta za vgradnjo elektro razdelilcev in dizel agregat, vključno z vsemi pripravljalnimi in pomožnimi deli </t>
  </si>
  <si>
    <t>Opomba: 
sestava: lepilo + izolacijske plošče EPS 10 cm + malta + mrežica + predpremaz + zaključni sloj</t>
  </si>
  <si>
    <t>Dobava materiala in izvedba vertikalne hidroizolacije pasovnih temeljev objekta za vgradnjo elektro razdelilcev in dizel agregata, vključno z vsemi pripravljalnimi in pomožnimi deli</t>
  </si>
  <si>
    <t>Opomba: 
sestava: bitumenski premaz + varjeni bitumenski trakovi</t>
  </si>
  <si>
    <t>Dobava materiala in izvedba ravne nepohodne strehe objekta za vgradnjo elektro razdelilcev in dizel agregata, vključno z vsemi pripravljalnimi in pomožnimi deli</t>
  </si>
  <si>
    <t>Opomba: 
sestava: izolacijske plošče XPS 10 cm + PE folija + naklonski beton C25/30 XC1 Cl0,2 Dmax8 S1 5-12 cm 2 % + bitumenski premaz + varjeni bitumenski trakovi + gramozno nasutje 15 cm</t>
  </si>
  <si>
    <t>Dobava materiala in izvedba pohodnega tlaka v objektu za vgradnjo elektro razdelilcev in dizel agregata, vključno z vsemi pripravljalnimi in pomožnimi deli</t>
  </si>
  <si>
    <t>Opomba: 
sestava: bitumenski premaz + varjeni bitumenski trakovi + izolacijske plošče XPS 5 cm + PE folija + cementni estrih armiran s polipropilenskimi vlakni C25/30 XC1 Cl0,2 Dmax8 S1 5 cm + ploščice 1 cm</t>
  </si>
  <si>
    <t>Opomba: 
nanos bitumenskega premaza_x000D_
zaščita vseh površin betona v stiku z zemljino objekta črpališča</t>
  </si>
  <si>
    <t>Izdelava stične rege........... po načrtu</t>
  </si>
  <si>
    <t>Opomba: 
tesnjeni delovni stiki objekta črpališča: stična rega brez razmaka za konstruktivne elemente, debele do 50 cm, s tesnilnimi trakovi v notranjosti prereza</t>
  </si>
  <si>
    <t>S 1 1 311</t>
  </si>
  <si>
    <t>S 1 3 244</t>
  </si>
  <si>
    <t>S 2 1 232</t>
  </si>
  <si>
    <t>S 2 1 314</t>
  </si>
  <si>
    <t>S 2 1 444</t>
  </si>
  <si>
    <t>S 2 1 614</t>
  </si>
  <si>
    <t>S 2 4 118</t>
  </si>
  <si>
    <t>S 2 4 194</t>
  </si>
  <si>
    <t>S 2 4 211</t>
  </si>
  <si>
    <t>S 2 9 118</t>
  </si>
  <si>
    <t>S 2 9 151</t>
  </si>
  <si>
    <t>N 4 1 101</t>
  </si>
  <si>
    <t>N 4 1 102</t>
  </si>
  <si>
    <t>N 4 1 103</t>
  </si>
  <si>
    <t>N 4 4 101</t>
  </si>
  <si>
    <t>S 5 1 334</t>
  </si>
  <si>
    <t>S 5 1 614</t>
  </si>
  <si>
    <t>S 5 2 231</t>
  </si>
  <si>
    <t>N 5 3 101</t>
  </si>
  <si>
    <t>S 5 3 251</t>
  </si>
  <si>
    <t>S 5 3 253</t>
  </si>
  <si>
    <t>S 5 3 177</t>
  </si>
  <si>
    <t>S 5 3 312</t>
  </si>
  <si>
    <t>S 5 3 313</t>
  </si>
  <si>
    <t>S 5 3 366</t>
  </si>
  <si>
    <t>S 5 3 349</t>
  </si>
  <si>
    <t>N 5 4 101</t>
  </si>
  <si>
    <t>N 5 4 102</t>
  </si>
  <si>
    <t>N 5 4 103</t>
  </si>
  <si>
    <t>N 5 4 104</t>
  </si>
  <si>
    <t>N 5 4 105</t>
  </si>
  <si>
    <t>N 5 4 106</t>
  </si>
  <si>
    <t>N 5 4 107</t>
  </si>
  <si>
    <t>S 5 9 976</t>
  </si>
  <si>
    <t>B.) GRADBENE KONSTRUKCIJE</t>
  </si>
  <si>
    <t>B.1.) REGIONALNE CESTE</t>
  </si>
  <si>
    <t>B.2.) POVEZOVALNE CESTE</t>
  </si>
  <si>
    <t>B.3.) PROMETNA OPREMA</t>
  </si>
  <si>
    <t>B.3.1.) CESTA A IN B</t>
  </si>
  <si>
    <t>B.3.3.) CESTA F - FAZA 2</t>
  </si>
  <si>
    <t>B.3.2.) CESTA F - FAZA 1</t>
  </si>
  <si>
    <t>B.4.) PODVOZ S KESONOM v km 515+273.07 železniške proge</t>
  </si>
  <si>
    <t>B.4.1.) PODVOZ</t>
  </si>
  <si>
    <t>B.4.2.) KESON</t>
  </si>
  <si>
    <t>B.4.3.) AB PODALJŠANJE KESONA</t>
  </si>
  <si>
    <t>B.5.) ČRPALIŠČE METEORNIH VODA</t>
  </si>
  <si>
    <t>Opomba: Zakoličba osi ceste, zajeto od profila 13 do 15</t>
  </si>
  <si>
    <t>Opomba: Zakoličba profila 13, 14 in 15</t>
  </si>
  <si>
    <t>Obnova in zavarovanje zakoličbe osi vodotoka</t>
  </si>
  <si>
    <t>Opomba: Zakoličba osi vodotoka, od profila P4 do P7.</t>
  </si>
  <si>
    <t>Postavitev in zavarovanje prečnega profila vodotoka</t>
  </si>
  <si>
    <t>Opomba: Zakoličba profilov P4, P5, P6 in P7, ostalo glej načrt VGU.</t>
  </si>
  <si>
    <t>Opomba: Zasip za oporniki z komprimacijo po slojih 30 cm na 95-98%SPP.</t>
  </si>
  <si>
    <t>Zasip z vezljivo zemljino - 3. kategorije - strojno</t>
  </si>
  <si>
    <t>Opomba: Zasip z izkopnim materialom, pred oporniki!</t>
  </si>
  <si>
    <t>Zaščita brežine s kamnito zložbo, izvedeno s cementnim betonom</t>
  </si>
  <si>
    <t>Opomba: Tlakovanje korita vodotoka, tlakovano dno struge, stranice korita v oddaljenosti 5 m gorvodno in dolvodno. Ostalo glej načrt VGU.</t>
  </si>
  <si>
    <t>Izdelava pete za oporo zaščiti brežine iz cementnega betona</t>
  </si>
  <si>
    <t>Izdelava uvrtanih kolov iz ojačenega cementnega betona, sistema Benotto, premera 120 cm, izkop v vezljivi zemljini/zrnati kamnini, dolžine do 10 m</t>
  </si>
  <si>
    <t>Opomba: Koli premera 120 cm, 7 kom, iz C25/30 XC2 PV-II D32, količina betona 56 m3, armatura B500B kg = 6600,00. Količina betona zajema beton odbitja kolov!</t>
  </si>
  <si>
    <t>Obsekanje uvrtanih kolov iz ojačenega cementnega betona, premera 120 cm</t>
  </si>
  <si>
    <t>Opomba: Odvoz viška izkopnega materiala na deponijo</t>
  </si>
  <si>
    <t>Izdelava obrabne in zaporne plasti bituminizirane zmesi AC 8 surf B 50/70 A3 v debelini 3 cm</t>
  </si>
  <si>
    <t>Opomba: Zaščitni sloj asfalta, polaganje direkt na HI! Asfalt Ac8surf B50/70 A2</t>
  </si>
  <si>
    <t>Izdelava obrabne in zaporne plasti bituminizirane zmesi AC 11 surf B 50/70 A3 v debelini 4 cm</t>
  </si>
  <si>
    <t>Opomba: Obrabni sloj asfalta, polaganje na zaščitno plast. Zajeta količina na objektu, ostalo glej načrt cestnih ureditev!</t>
  </si>
  <si>
    <t>Dobava in vgraditev robnika na objektu iz naravnega kamna s prerezom 20/23 cm</t>
  </si>
  <si>
    <t>Dobava in vgraditev robnika na prehodu z objekta na nasip iz naravnega kamna s prerezom 20/23 cm</t>
  </si>
  <si>
    <t>Opomba: Prehodne rampe levo v L=5 m (+18 - 0,00), desno L=3 m (+18 - +15)</t>
  </si>
  <si>
    <t>Dobava in vgraditev mostnega izlivnika ali čistilnega kosa s stranskim vtokom; sestavni deli izlivnika so iz sive litine in bituminizirani (po načrtu)</t>
  </si>
  <si>
    <t>Izdelava kanalizacije na premostitvenem objektu iz cevi iz poliestra premera 150 mm, vključno z vsem proti koroziji odpornim ali nerjavnim pritrdilnim materialom</t>
  </si>
  <si>
    <t>Opomba: Cevi za izdelavo prostega iztoka vode. Montaža na izlivnik s sponkami. Cca. 1,5 m na izlivnik. Ves pritrdilni material nerjaven A4!</t>
  </si>
  <si>
    <t>Dobava in vgraditev proti koroziji odporne cevke za odvajanje pronicujoče vode</t>
  </si>
  <si>
    <t>Opomba: Cevka iz nerjavnega jekla A4</t>
  </si>
  <si>
    <t>Izdelava nosilnega podpornega odra za prekladno konstrukcijo premostitvenega objekta, visokega 4,1 do 8 m</t>
  </si>
  <si>
    <t>Opomba: Nosilni oder prekladne konstrukcije za izdelavo opaža preklade. Dolžina odra 24 m, širina odra 12 m</t>
  </si>
  <si>
    <t>Izdelava ograje odra</t>
  </si>
  <si>
    <t>Opomba: Ograja odra, višine 100 cm</t>
  </si>
  <si>
    <t>Opomba: Temelj pilotnih gred</t>
  </si>
  <si>
    <t>Opomba: Opaž krajnih opornikov in krilnih zidov. Zajtete tudi čene površine zidov._x000D_
Krajni oporniki zajeti do delovnega stika.</t>
  </si>
  <si>
    <t>Opomba: Opaž preklade na zaledni strani opornikov, zajete spodnje površine preklade in bočne površine na delu previsa.</t>
  </si>
  <si>
    <t>Izdelava opaža za ravno ploščo ( samo opaž brez podpor )</t>
  </si>
  <si>
    <t>Opomba: Opaž plošče, oder že zajet v postavki odra. Zajte spodnje površine (konzole, bočne stranice stojine in spodnja površina stojine). zajet tudi rob plošče in čelo prečnika.</t>
  </si>
  <si>
    <t>Opomba: Opaž prehodne plošče</t>
  </si>
  <si>
    <t>Izdelava obešenega opaža robnega venca na premostitvenem, opornem in podpornem objektu</t>
  </si>
  <si>
    <t>Dobava in postavitev rebrastih žic iz visokovrednega naravno trdega jekla B St 500 S s premerom do 12 mm, za zahtevno ojačitev</t>
  </si>
  <si>
    <t>Opomba: Armatura B500B, ocenena količina, točne količine v PZI!</t>
  </si>
  <si>
    <t>Dobava in postavitev rebrastih palic iz visokovrednega naravno trdega jekla B St 420 S s premerom 14 mm in večjim, za zahtevno ojačitev</t>
  </si>
  <si>
    <t>Opomba: Armatura B500B, ocenjena količina, točne količine v PZI.</t>
  </si>
  <si>
    <t>Dobava, postavitev in prednapenjanje vrvi iz gladkih jeklenih žic krožnega prereza, visoke natezne trdnosti, za sovprežno prednapete konstrukcije; vrvi vite iz sedmih žic St 1660/1860 N/mm2</t>
  </si>
  <si>
    <t>Opomba: Kabli 15×150 mm2, 13 kablov v prerezu, kabli v zaščitnih kabelskih ceveh, postavka zajema injeciranje kablov. Skupaj 13 kom napenjalnih glav in 13 kom sidrnih glav, z dodatno armaturo okrog glav.</t>
  </si>
  <si>
    <t>Dobava in vgraditev plastične zaščitne kape sidrne oz. napenjalne glave prednapetega kabla, po specifikacijah proizvajalca.</t>
  </si>
  <si>
    <t>Opomba: Podložni beton C12/15 X0 D16 v debelini 10 cm</t>
  </si>
  <si>
    <t>Dobava in vgraditev polnilnega cementnega betona C12/15 v prerez nad 0,50 m3/m2</t>
  </si>
  <si>
    <t>Opomba: Beton pod previsom preklade na zasuti strani_x000D_
Beton C12/15 X0 D32</t>
  </si>
  <si>
    <t>Opomba: Beton pilotnih gred C25/30 XC2 PV-II D32 S4, opažene površine VB0</t>
  </si>
  <si>
    <t>Opomba: Beton krajnih opornikov in krilnih zidov. Zajeta količina do delovnega stika. Beton C30/37 Xf2 XD1 PV-II D32 S4, opažene površine VB3.</t>
  </si>
  <si>
    <t>Dobava in vgraditev ojačenega cementnega betona C35/45 v prekladno konstrukcijo tipa polne plošče</t>
  </si>
  <si>
    <t>Opomba: Beton prekladne konstrukcije C35/45 XF2 XD1 PV-II D32 S4, opažene površine VB3. Natančnost zaglajevanja površine betona 1 cm/4 m!</t>
  </si>
  <si>
    <t>Opomba: Beton hodnikov in robnih vencev C30/37 XF4 XD3 PV-II D16 S4. Opažene površine VB3.</t>
  </si>
  <si>
    <t>Dobava in vgraditev cementnega betona C25/30 v prerez 0,16 do 0,30 m3/m2-m1</t>
  </si>
  <si>
    <t>Opomba: Beton prehodnih plošč C25/30 XC4 XD2 PV-II D32 S3 VB0</t>
  </si>
  <si>
    <t>Opomba: Metlanje zgornje površine hodnikov, metlanje v smeri padca hodnika!</t>
  </si>
  <si>
    <t>Opomba: Varnostna ograja za peščce h =120 cm iz jekla S235 JR, vroče cinkana v d=85 nm, stebrički iz cevi d60,3 / 5mm, horizontale d60,3/4 mm, polnila palice fi16 mm, pritrditev stb.z 4xM12/145 mm</t>
  </si>
  <si>
    <t>Izdelava hidroizolacije z bitumenskimi trakovi, debelimi 4,5 ali 5 mm, sprijemna plast iz epoksidne malte 1:4 in posip s kremenčevim peskom</t>
  </si>
  <si>
    <t>Opomba: Hidroizolacija na objektu, sestavljena iz: dvojni epoksidni premaz, posip s kremenčevim peskom in lepljeni bitum.trakovi d= 5mm, stikovanje s preklopi</t>
  </si>
  <si>
    <t>Dobava in polaganje bituminizirane plute za oblikovanje ležišča prehodnih plošč</t>
  </si>
  <si>
    <t>Opomba: Bitumizirana pluta d=2 cm</t>
  </si>
  <si>
    <t>Izdelava zaključka vozišča po tehnologiji podaljšanja hidroizolacije na stiku prehodne plošče in prekladne konstrukcije, po načrtu</t>
  </si>
  <si>
    <t>Opomba: Podaljševanje HI na prehodno ploščo min. 50 cm</t>
  </si>
  <si>
    <t>Izdelava delovnega stika z nabrekajočim trakom ali profilom, brez izolacijskih trakov</t>
  </si>
  <si>
    <t>Opomba: Notranji tesnilni trak na stiku pilotna greda - opornik in opornik-krilni zid</t>
  </si>
  <si>
    <t>Izdelava temelja iz cementnega betona C 12/15, globine 80 cm, premera 30 cm</t>
  </si>
  <si>
    <t>Opomba: Temelj varnostne ograje za pešce izven hodnika objekta</t>
  </si>
  <si>
    <t>Dobava in vgraditev plastične cevi premera 125 mm v cementni beton hodnika</t>
  </si>
  <si>
    <t>Opomba: 2 x PVC DN125 mm v hodniku kot rezerva</t>
  </si>
  <si>
    <t>Dobava in vgraditev traku FeZn 25x4 mm za ozemljitev</t>
  </si>
  <si>
    <t>Opomba: Valjanec za ozemljitev ograje, položen levo/desno v robnem vencu, nadaljevanje min. 5 m na vsako stran objekta v nasip.</t>
  </si>
  <si>
    <t>B.6.) MOST M-1 PREKO LAHOMNICE</t>
  </si>
  <si>
    <t>S 1 1 141</t>
  </si>
  <si>
    <t>S 1 1 241</t>
  </si>
  <si>
    <t>S 2 4 212</t>
  </si>
  <si>
    <t>S 2 5 281</t>
  </si>
  <si>
    <t>S 2 5 291</t>
  </si>
  <si>
    <t>S 2 7 115</t>
  </si>
  <si>
    <t>S 2 7 165</t>
  </si>
  <si>
    <t>S 3 2 237</t>
  </si>
  <si>
    <t>S 3 2 273</t>
  </si>
  <si>
    <t>S 3 5 282</t>
  </si>
  <si>
    <t>S 3 5 286</t>
  </si>
  <si>
    <t>S 4 3 712</t>
  </si>
  <si>
    <t>S 4 3 631</t>
  </si>
  <si>
    <t>S 4 3 731</t>
  </si>
  <si>
    <t>S 5 1 132</t>
  </si>
  <si>
    <t>S 5 1 161</t>
  </si>
  <si>
    <t>S 5 1 621</t>
  </si>
  <si>
    <t>S 5 1 712</t>
  </si>
  <si>
    <t>S 5 2 223</t>
  </si>
  <si>
    <t>S 5 2 217</t>
  </si>
  <si>
    <t>S 5 2 466</t>
  </si>
  <si>
    <t>N 5 2 101</t>
  </si>
  <si>
    <t>S 5 3 162</t>
  </si>
  <si>
    <t>S 5 3 391</t>
  </si>
  <si>
    <t>S 5 3 132</t>
  </si>
  <si>
    <t>S 5 9 652</t>
  </si>
  <si>
    <t>S 5 9 641</t>
  </si>
  <si>
    <t>S 5 9 646</t>
  </si>
  <si>
    <t>S 5 9 993</t>
  </si>
  <si>
    <t>S 6 1 122</t>
  </si>
  <si>
    <t>S 7 3 373</t>
  </si>
  <si>
    <t>S 7 3 881</t>
  </si>
  <si>
    <t>7.3 ELEKTROENERGETSKI VODI</t>
  </si>
  <si>
    <t>Zakoličba objekta</t>
  </si>
  <si>
    <t>Zavarovanje gradbišča v času gradnje s popolno zaporo prometa</t>
  </si>
  <si>
    <t>DNI</t>
  </si>
  <si>
    <t>Opomba: Izdelava zaščitnega nasipa v strugi potoka za čas gradnje temeljev in opornikov</t>
  </si>
  <si>
    <t xml:space="preserve">Izkop mehke kamnine - 4. kategorije za gradbene jame za objekte, globine do 1,0 m </t>
  </si>
  <si>
    <t>Izkop vezljive zemljine/zrnate kamnine - 3. kategorije za gradbene jame za objekte, globine 2,1do 4,0 m - strojno, planiranje dna ročno</t>
  </si>
  <si>
    <t>Opomba: 10% ostane na gradbišču</t>
  </si>
  <si>
    <t>Ureditev planuma temeljnih tal mehke kamnine - 4. kategorije</t>
  </si>
  <si>
    <t xml:space="preserve">Opomba: skupaj z 3. kategorijo - nevezljiva zemljina </t>
  </si>
  <si>
    <t>Izdelava klina iz zrnate kamnine - 3. kategorije z dobavo iz gramoznice</t>
  </si>
  <si>
    <t>Opomba: Zasip in nasip za opornikom in temeljem_x000D_
v slojih po 30 cm z komprimacijo na 98% SPP._x000D_
Zajeto v dolžini do konca krila in zasipano do nivoja obstoječega terena.</t>
  </si>
  <si>
    <t>Opomba: Tlakovanje struge v območju mostu, lomljenec debeline 30 cm na podlago iz cem. betona C16/20 debeline 20 cm</t>
  </si>
  <si>
    <t xml:space="preserve">Izdelava praga za omejitev zaščite brežine iz lomljenca v cementnem betonu </t>
  </si>
  <si>
    <t>Opomba: Izvede se kot kamnita zložba zalita s cem. betonom C16/20</t>
  </si>
  <si>
    <t>Izdelava obrabne in zaporne plasti bituminizirane zmesi AC 8 surf PmB 45/80-65 A2 v debelini 3 cm</t>
  </si>
  <si>
    <t>Izdelava s cementom vezane (stabilizirane) nosilne plasti drobljenca v debelini 15,0 cm</t>
  </si>
  <si>
    <t>Opomba: zaključek prehoda iz objekta na teren po TSC 07.109, sllika 23</t>
  </si>
  <si>
    <t>Opomba: izvedba elestičnega stika med ronbnim vencem in asfaltni voziščem.</t>
  </si>
  <si>
    <t>Opomba: opaž pasovnih temeljev</t>
  </si>
  <si>
    <t>Izdelava dvostranskega vezanega opaža za raven zid, visok 4,1 do 6 m</t>
  </si>
  <si>
    <t>Opomba: opaž opornikov in kril ; vsi vidni robovi so posneti</t>
  </si>
  <si>
    <t>Opomba: bočne stranice opornikov, kril, premostitvene plošče in robnih vencev; vsi vidni robovi so posneti</t>
  </si>
  <si>
    <t>Izdelava podprtega opaža za ravno ploščo s podporo, visoko 4,1 do 6 m</t>
  </si>
  <si>
    <t>Opomba: premostitvena plošča</t>
  </si>
  <si>
    <t>Dobava in postavitev rebrastih žic iz visokovrednega naravno trdega jekla B 500B s premerom do 12 mm, za srednje zahtevno ojačitev</t>
  </si>
  <si>
    <t>Opomba: ocenjena kolličina: 110 kg/m3 betona</t>
  </si>
  <si>
    <t>Dobava in postavitev rebrastih žic iz visokovrednega naravno trdega jekla B 500B s premerom nad 14 mm, za srednje zahtevno ojačitev</t>
  </si>
  <si>
    <t>Dobava in vgraditev cementnega betona C8/10 v prerez do 0,15 m3/m2-m1</t>
  </si>
  <si>
    <t>Opomba: podbetoni</t>
  </si>
  <si>
    <t>Opomba: AB pasovni temelji</t>
  </si>
  <si>
    <t>Doplačilo za zagotovitev kvalitete cementnega betona C 25/30 za stopnjo izpostavljenosti XC2</t>
  </si>
  <si>
    <t>Opomba: XC2 Cl 0,2 Dmax 32 S3</t>
  </si>
  <si>
    <t>Opomba: XD1/XF3 Cl 0,2 Dmax 32 S3</t>
  </si>
  <si>
    <t>Opomba: robna venca</t>
  </si>
  <si>
    <t>Doplačilo za zagotovitev kvalitete cementnega betona C 30/37 za stopnjo izpostavljenosti XF4</t>
  </si>
  <si>
    <t>Opomba: XD3/XF4 Cl 0,2 Dmax 16 S3</t>
  </si>
  <si>
    <t>Metlanje površine prevleke s cementno malto</t>
  </si>
  <si>
    <t>Opomba: hodnika</t>
  </si>
  <si>
    <t>Opomba: premaz z ibitolom vseh površin, ki so v stiku z zemljino</t>
  </si>
  <si>
    <t>Dobava in vgraditev ograje za pešce iz jeklenih cevnih profilov z vertikalnimi polnili, visoke 120 cm</t>
  </si>
  <si>
    <t>Dobava in vgraditev prehodne (dilatacijske) konstrukcije, brez rege (po načrtu)</t>
  </si>
  <si>
    <t>Opomba: asfaltna dilatacija</t>
  </si>
  <si>
    <t>Izdelava delovnega stika stene............... po načrtu</t>
  </si>
  <si>
    <t>Opomba: izdelava delovnega stika temelj - opornik s tesnilnimi trakovi v sredini prereza</t>
  </si>
  <si>
    <t>Izdelava delovnega stika plošče................ po načrtu</t>
  </si>
  <si>
    <t>Opomba: izdelava delovnega stika opornik - premostitvena plošča s tesnilnimi trakovi v sredini prereza</t>
  </si>
  <si>
    <t>B.7.) MOST M-2 PREKO LAHOMNICE</t>
  </si>
  <si>
    <t>N 1 1 118</t>
  </si>
  <si>
    <t>S 1 3 113</t>
  </si>
  <si>
    <t>S 2 1 415</t>
  </si>
  <si>
    <t>S 2 1 434</t>
  </si>
  <si>
    <t>S 2 2 114</t>
  </si>
  <si>
    <t>S 2 4 326</t>
  </si>
  <si>
    <t>S 2 5 297</t>
  </si>
  <si>
    <t>S 3 2 232</t>
  </si>
  <si>
    <t>S 3 1 228</t>
  </si>
  <si>
    <t>S 5 1 333</t>
  </si>
  <si>
    <t>S 5 1 613</t>
  </si>
  <si>
    <t>S 5 3 111</t>
  </si>
  <si>
    <t>S 5 3 612</t>
  </si>
  <si>
    <t>S 5 3 635</t>
  </si>
  <si>
    <t>S 5 4 541</t>
  </si>
  <si>
    <t>N 5 8 211</t>
  </si>
  <si>
    <t>S 5 8 251</t>
  </si>
  <si>
    <t>S 5 9 996</t>
  </si>
  <si>
    <t>S 5 9 997</t>
  </si>
  <si>
    <t>B.8.) PREPUST P-1 POD NOVO POVEZOVALNO CESTO</t>
  </si>
  <si>
    <t>Odstranitev grmovja na gosto porasli površini (nad 50 % pokritega tlorisa) - ročno</t>
  </si>
  <si>
    <t>Ureditev začasne preusmeritve vodotoka po projektni dokumentaciji</t>
  </si>
  <si>
    <t>Opomba: deponirano na gradbišču</t>
  </si>
  <si>
    <t>Opomba: 10 % materiala ostane na gradbišču</t>
  </si>
  <si>
    <t>Dobava in vgraditev geotekstilije za filtrsko plast (po načrtu), karakteristična velikost por 0,11 do 0,15 mm</t>
  </si>
  <si>
    <t>Opomba: zasip objekta</t>
  </si>
  <si>
    <t>Izdelava blazine pod temeljem objekta iz prodca v debelini nad 30 cm</t>
  </si>
  <si>
    <t>Opomba: utrjena gramozna blazina pod temeljno ploščo: po potrebi</t>
  </si>
  <si>
    <t>Tlakovanje jarka z lomljencem, debelina 20 cm, stiki zapolnjeni s cementno malto, na podložni plasti cementnega betona, debeli 10 cm</t>
  </si>
  <si>
    <t>Opomba: Tlakovana mulda za robnim vencem in krili</t>
  </si>
  <si>
    <t>Opomba: Cementni beton C16/20 v debelini min. 15 cm. Tlakovanje v območju prepusta ter 5m pred in za objektom. Lomljenec debeline min. 25 cm</t>
  </si>
  <si>
    <t>Opomba: Izdelava kamnitega talnega praga. Talni prag se izvede kot kamnita zložba zalita z cem. betonom C16/20 (š=0,5/g=1,5 m).</t>
  </si>
  <si>
    <t>Izdelava podprtega opaža za ukrivljen temelj</t>
  </si>
  <si>
    <t>Opomba: Opaž temeljne plošče. Vsi vidni robovi so posneti.</t>
  </si>
  <si>
    <t>Opomba: Opaž opornika in kril, vsi vidni robovi so posneti</t>
  </si>
  <si>
    <t>Opomba: Vsi vidni robovi so posneti</t>
  </si>
  <si>
    <t>Opomba: bočne stranice premostitvene plošče, vsi vidni robovi so posneti</t>
  </si>
  <si>
    <t>Dobava in postavitev rebrastih žic iz visokovrednega naravno trdega jekla B 500 B s premerom do 12 mm, za srednje zahtevno ojačitev</t>
  </si>
  <si>
    <t>Opomba: količina ocenjena: ~ 110 kg7m3 betona</t>
  </si>
  <si>
    <t>Dobava in postavitev rebrastih palic iz visokovrednega naravno trdega jekla B 500 B z nastavki za vijačenje palic brez preklopa, s premerom 14 mm in večjim</t>
  </si>
  <si>
    <t>Opomba: Podbeton</t>
  </si>
  <si>
    <t>Opomba: doplačilo za XF2, XD2</t>
  </si>
  <si>
    <t>Doplačilo za zagotovitev kvalitete cementnega betona C 30/37 za stopnjo izpostavljenosti XD2</t>
  </si>
  <si>
    <t>Opomba: oporna zidova, krila_x000D_
doplačilo za XF2, PV2</t>
  </si>
  <si>
    <t>Opomba: premostitvena plošča_x000D_
doplačilo za XF2, PV2</t>
  </si>
  <si>
    <t>Opomba: beton C25/30</t>
  </si>
  <si>
    <t>Opomba: doplačilo za XF4, XD3</t>
  </si>
  <si>
    <t>Opomba: zgornja površina robnih vencev</t>
  </si>
  <si>
    <t>Opomba: Premostitvena plošča</t>
  </si>
  <si>
    <t>Opomba: 2x premaz z Ibitolom; zaščita vseh površin betona v stiku z zemljino</t>
  </si>
  <si>
    <t>S 1 2 121</t>
  </si>
  <si>
    <t>S 1 3 223</t>
  </si>
  <si>
    <t>S 2 3 323</t>
  </si>
  <si>
    <t>S 2 4 195</t>
  </si>
  <si>
    <t>S 4 1 141</t>
  </si>
  <si>
    <t>S 5 1 212</t>
  </si>
  <si>
    <t>S 5 3 622</t>
  </si>
  <si>
    <t>B.9.) VODNOGOSPODARSKE UREDITVE</t>
  </si>
  <si>
    <t>Široki izkop vezljive zemljine - 3. kategorije - strojno z odrivom do 50 m</t>
  </si>
  <si>
    <t>Opomba: Površinski strojni izkop plodne zemljine (humusa) v debelini 20 cm.</t>
  </si>
  <si>
    <t>Opomba: Planum naravnih temeljnih tal v težki zemljini, ročno planiranje in strojno utrjevanje dna ravnih in poševnih površin.</t>
  </si>
  <si>
    <t>Vgraditev nasipa iz vezljive zemljine - 3. kategorije</t>
  </si>
  <si>
    <t>Opomba: Vgrajevanje nasipov iz naravno pridobljene lahke zemljine.</t>
  </si>
  <si>
    <t>Humuziranje brežine z valjanjem, v debelini nad 15 cm - strojno</t>
  </si>
  <si>
    <t>Zaščita brežine z lomljencem, vgrajenim na pesek, po načrtu</t>
  </si>
  <si>
    <t>Opomba: Tlakovanje brežin z lomljencem debeline min 40 do 80 cm, na 20 cm filtra.</t>
  </si>
  <si>
    <t>Opomba: Tlakovanje dna potoka in brežin z lomljencem deb. min 40 cm, stiki zapolnjeni s cementno malto, na podložni plasti cem. betona C16/20, deb. 20 cm, fuge zatravljene. (območje 2 mostov). Enota m2!!!!</t>
  </si>
  <si>
    <t>Izdelava pete za oporo zaščiti brežine iz lomljenca, vgrajenega v suho</t>
  </si>
  <si>
    <t>Opomba: Zaščita z lomljencem debeline min. 120 cm na suho.</t>
  </si>
  <si>
    <t xml:space="preserve">Izdelava tipskega kamnitega talnega praga iz lomljenca v betonu. Izvede se kot kamnita zložba zalita z betonom C16/20.             </t>
  </si>
  <si>
    <t>Opomba: Talni prag je širine 0,5 m in globine 1,5 m.</t>
  </si>
  <si>
    <t>Izgradnja samic iz skal ali motilnih kamnov na suho, ki se izvedejo mestoma oz. izmenično ob robovih struge.</t>
  </si>
  <si>
    <t>Izdelava prepusta krožnega prereza iz cevi iz cementnega betona s premerom 60 cm</t>
  </si>
  <si>
    <t>Opomba: AB cevni prepust DN 600 mm.</t>
  </si>
  <si>
    <t>Izdelava poševne vtočne ali iztočne glave prepusta krožnega prereza iz cementnega betona s premerom 60 cm</t>
  </si>
  <si>
    <t>Dobava in montaža protipovratne LŽ lopute DN 600 mm. (komplet)</t>
  </si>
  <si>
    <t>Zapolnitev stikov v kamniti zložbi s humusom in zatravitev s semenom</t>
  </si>
  <si>
    <t>Opomba: Posip zavarovanja brežine - tlakovanje na suho z izkopano zemljino</t>
  </si>
  <si>
    <t>Porušitev in odstranitev kamnite zložbe, izvedene s cementnim betonom</t>
  </si>
  <si>
    <t>Opomba: Rušenje obstoječega tlakovanja iz lomljenca.</t>
  </si>
  <si>
    <t>Odvoz izkopane težke zemljine na trajno deponijo.</t>
  </si>
  <si>
    <t>Čiščenje struge in dna korita</t>
  </si>
  <si>
    <t>Opomba: Črpanje vode v času gradnje</t>
  </si>
  <si>
    <t>S 2 1 222</t>
  </si>
  <si>
    <t>S 2 4 111</t>
  </si>
  <si>
    <t>S 2 5 127</t>
  </si>
  <si>
    <t>S 2 5 274</t>
  </si>
  <si>
    <t>S 2 5 292</t>
  </si>
  <si>
    <t>S 4 5 114</t>
  </si>
  <si>
    <t>S 4 5 213</t>
  </si>
  <si>
    <t>S 2 5 286</t>
  </si>
  <si>
    <t>S 1 2 494</t>
  </si>
  <si>
    <t>S 2 1 996</t>
  </si>
  <si>
    <t>B.10.) METEORNA ODVODNJA</t>
  </si>
  <si>
    <t>Obnova in zavarovanje zakoličbe trase komunalnih vodov v ravninskem terenu</t>
  </si>
  <si>
    <t>Postavitev in zavarovanje prečnega profila za komunalne vode v ravninskem terenu</t>
  </si>
  <si>
    <t>Opomba: Zakoličba požiralnikov in jaškov._x000D_
Požiralniki: 91 kom_x000D_
Jaški: 54 kom</t>
  </si>
  <si>
    <t>Porušitev in odstranitev kanalizacije iz cevi s premerom 81 do 120 cm</t>
  </si>
  <si>
    <t>Opomba: Porušitev obstoječega meteornega kanala.</t>
  </si>
  <si>
    <t>Opomba: Galvne in zvezne cevi.</t>
  </si>
  <si>
    <t>Izkop vezljive zemljine/zrnate kamnine - 3. kategorije za temelje, kanalske rove, prepuste, jaške in drenaže, širine 1,1 do 2,0 m in globine 1,1 do 2,0 m - strojno, planiranje dna ročno</t>
  </si>
  <si>
    <t>Izkop vezljive zemljine/zrnate kamnine - 3. kategorije za temelje, kanalske rove, prepuste, jaške in drenaže, širine 1,1 do 2,0 m in globine 2,1 do 4,0 m - strojno, planiranje dna ročno</t>
  </si>
  <si>
    <t>Izkop slabo nosilne zemljine - 2. kategorije za temelje, kanalske rove, prepuste, jaške in drenaže, širine 1,1 do 2,0 m in globine nad 4,0 m - ročno, planiranje dna ročno</t>
  </si>
  <si>
    <t>Opomba: Dobava in vgraditev peščenega materialagranulacije 0 do 32 mm s komprimacijo, v coni cevovoda v debelini 30 cm nad temenom, s komprimacijo v plasteh po 20 cm, zbitost 95% po proctorju.</t>
  </si>
  <si>
    <t>Opomba: Po predhodni potrditvi geomehanika o ustreznosti izkopnega materiala, se lahko zasip izvede z izkopanim materialom.</t>
  </si>
  <si>
    <t>Tlakovanje jarka z lomljencem, debelina 20 cm, stiki zapolnjeni s cementno malto, na podložni plasti cementnega betona, debeli 15 cm</t>
  </si>
  <si>
    <t>Opomba: Vključno z granitnim tlakovanjem kaskadnega jaška na kanalu MG-7.0.</t>
  </si>
  <si>
    <t>Izdelava protipovratne lopute iz umetne mase okroglega prereza 50 cm z dobavo in montažo.</t>
  </si>
  <si>
    <t>Izdelava poševne vtočne ali iztočne glave prepusta krožnega prereza iz cementnega betona s premerom 30 do 40 cm</t>
  </si>
  <si>
    <t>Izdelavaprotipovratne lopute iz umetne mase okroglega prereza 20 cm z dobavo in montažo.</t>
  </si>
  <si>
    <t>Izdelava protipovratne lopute iz umetne mase okroglega prereza 25 cm z dobavo in montažo.</t>
  </si>
  <si>
    <t>Izdelava protipovratne lopute iz umetne mase okroglega prereza 30 cm z dobavo in montažo.</t>
  </si>
  <si>
    <t>Izdelava kanalizacije iz cevi iz polipropilena, vključno s podložno plastjo iz zmesi kamnitih zrn, premera 25 cm, v globini do 1,0 m</t>
  </si>
  <si>
    <t>Opomba: Obodna togost SN8.</t>
  </si>
  <si>
    <t>Izdelava kanalizacije iz cevi iz polipropilena, vgrajenih na planumu izkopa, premera 15 cm, v globini do 1,0 m</t>
  </si>
  <si>
    <t>Opomba: Dušilke.</t>
  </si>
  <si>
    <t>Izdelava kanalizacije iz cevi iz polipropilena, vključno s podložno plastjo iz zmesi kamnitih zrn, premera 30 cm, v globini do 1,0 m</t>
  </si>
  <si>
    <t>Izdelava kanalizacije iz cevi iz polipropilena, vključno s podložno plastjo iz zmesi kamnitih zrn, premera 40 cm, v globini do 1,0 m</t>
  </si>
  <si>
    <t>Izdelava kanalizacije iz cevi iz polipropilena, vključno s podložno plastjo iz zmesi kamnitih zrn, premera 50 cm, v globini do 1,0 m</t>
  </si>
  <si>
    <t>Izdelava kanalizacije iz cevi iz cementnega betona, vključno s podložno plastjo iz cementnega betona, premera 60 cm, v globini do 1,0 m</t>
  </si>
  <si>
    <t>Izdelava kanalizacije iz cevi iz ojačenega cementnega betona, vključno s podložno plastjo iz zmesi kamnitih zrn, premera 120 cm</t>
  </si>
  <si>
    <t>Opomba: Vključno s predvidenim prepustom zaradi prestavitve obst. met. kan.</t>
  </si>
  <si>
    <t>Izdelava kanalizacije iz cevi iz polipropilena, vključno s podložno plastjo iz zmesi kamnitih zrn, premera 20 cm, v globini do 1,0 m</t>
  </si>
  <si>
    <t>Opomba: Požiralniške zveze.</t>
  </si>
  <si>
    <t xml:space="preserve">Doplačilo za izdelavo kanalizacije v globini 1,1 do 2 m s cevmi premera do 30 cm </t>
  </si>
  <si>
    <t xml:space="preserve">Doplačilo za izdelavo kanalizacije v globini 1,1 do 2 m s cevmi premera 31 do 60 cm </t>
  </si>
  <si>
    <t>Izdelava kanalizacije iz cevi iz cementnega betona, vgrajenih na podložno plast iz cementnega betona, premera 80 cm</t>
  </si>
  <si>
    <t>Izdelava kanalizacije iz cevi iz cementnega betona, vgrajenih na podložno plast iz cementnega betona, premera 100 cm</t>
  </si>
  <si>
    <t>Obbetoniranje cevi za kanalizacijo s cementnim betonom C 16/20, po detajlu iz načrta, premera 25 cm</t>
  </si>
  <si>
    <t>Opomba: Obbetoniranje cevi pod voziščem.</t>
  </si>
  <si>
    <t>Obbetoniranje cevi za kanalizacijo s cementnim betonom C 16/20, po detajlu iz načrta, premera 40 cm</t>
  </si>
  <si>
    <t>Preskus tesnosti cevi premera do 20 cm</t>
  </si>
  <si>
    <t xml:space="preserve">Doplačilo za izdelavo kanalizacije v globini 2,1 do 4 m s cevmi premera 101 do 140 cm </t>
  </si>
  <si>
    <t xml:space="preserve">Doplačilo za izdelavo kanalizacije v globini 2,1 do 4 m s cevmi premera 61 do 100 cm </t>
  </si>
  <si>
    <t xml:space="preserve">Doplačilo za izdelavo kanalizacije v globini 2,1 do 4 m s cevmi premera 31 do 60 cm </t>
  </si>
  <si>
    <t xml:space="preserve">Doplačilo za izdelavo kanalizacije v globini 1,1 do 2 m s cevmi premera 61 do 100 cm </t>
  </si>
  <si>
    <t>Obbetoniranje cevi za kanalizacijo s cementnim betonom C 16/20, po detajlu iz načrta, premera 20 cm</t>
  </si>
  <si>
    <t>Opomba: Zvezne cevi pod voziščem.</t>
  </si>
  <si>
    <t>Preskus tesnosti cevi premera 21 do 50 cm</t>
  </si>
  <si>
    <t>Preskus tesnosti cevi premera nad 50 cm</t>
  </si>
  <si>
    <t xml:space="preserve">Doplačilo za izdelavo kanalizacije v globini nad 4 m s cevmi premera 31 do 60 cm </t>
  </si>
  <si>
    <t>Pregled vgrajenih cevi s TV kamero</t>
  </si>
  <si>
    <t>Izdelava kanalizacije iz cevi iz polietilena, vgrajenih na planumu izkopa, premera 15 cm, v globini do 1,0 m</t>
  </si>
  <si>
    <t>Opomba: PEHD 110 tlačni vod</t>
  </si>
  <si>
    <t>Izdelava jaška iz polipropilena, krožnega prereza s premerom 50 cm, globokega 1,0 do 1,5 m</t>
  </si>
  <si>
    <t>Opomba: Požiralniki.</t>
  </si>
  <si>
    <t>Izdelava jaška iz polipropilena, krožnega prereza s premerom 60 cm, globokega 1,5 do 2,0 m</t>
  </si>
  <si>
    <t>Opomba: Požiralnik.</t>
  </si>
  <si>
    <t xml:space="preserve">Nabava, transport in vgrajevanje (izkop, podložni beton, spust, zasip) betonskega tipskega usedalnika in koalescenčnega separatorja ogljikovodikov z razbremenilnikom, nazivne velikosti NV 2, Qmax=20 l/s.  </t>
  </si>
  <si>
    <t>Opomba: Lovilec olj: komplet.</t>
  </si>
  <si>
    <t>Preskus tesnosti jaška premera do 50 cm</t>
  </si>
  <si>
    <t>Preskus tesnosti jaška premera nad 80 cm</t>
  </si>
  <si>
    <t>Preskus tesnosti jaška premera 60 do 80 cm</t>
  </si>
  <si>
    <t>Izdelava jaška iz cementnega betona, krožnega prereza s premerom 120 cm, globokega 1,5 do 2,0 m</t>
  </si>
  <si>
    <t>Izdelava jaška iz cementnega betona, krožnega prereza s premerom 100 cm, globokega 1,0 do 1,5 m</t>
  </si>
  <si>
    <t>Izdelava jaška iz cementnega betona, krožnega prereza s premerom 80 cm, globokega 1,0 do 1,5 m</t>
  </si>
  <si>
    <t>Izdelava jaška iz cementnega betona, krožnega prereza s premerom 120 cm, globokega 2,0 do 2,5 m</t>
  </si>
  <si>
    <t>Izdelava jaška iz cementnega betona, krožnega prereza s premerom nad 120 cm, globokega 2,0 do 2,5 m</t>
  </si>
  <si>
    <t>Izdelava jaška iz cementnega betona, krožnega prereza s premerom nad 120 cm, globokega nad 2,5 m</t>
  </si>
  <si>
    <t>Izdelava jaška iz cementnega betona, krožnega prereza s premerom nad 120 cm, globokega do 1,0 m</t>
  </si>
  <si>
    <t>Izdelava povoznega jaška iz poliesterskega laminata, krožnega prereza s premerom 80 cm, globokega 1,0 do 1,5 m</t>
  </si>
  <si>
    <t>Opomba: CC GRP 600 - jaški v območju kesona</t>
  </si>
  <si>
    <t>Izdelava povoznega jaška iz poliesterskega laminata, krožnega prereza s premerom 80 cm, globokega do 1,0 m</t>
  </si>
  <si>
    <t>Izdelava jaška iz cementnega betona, krožnega prereza s premerom 80 cm, globokega do 1,0 m</t>
  </si>
  <si>
    <t>Dobava in vgraditev rešetke iz duktilne litine z nosilnostjo 400 kN, s prerezom 400/400 mm</t>
  </si>
  <si>
    <t>Izdelava jaška iz cementnega betona, krožnega prereza s premerom 100 cm, globokega 1,5 do 2,0 m</t>
  </si>
  <si>
    <t>Dobava in vgraditev rešetke iz duktilne litine z nosilnostjo 250 kN, s prerezom 400/400 mm</t>
  </si>
  <si>
    <t>Dobava in vgraditev pokrova iz duktilne litine z nosilnostjo 250 kN, krožnega prereza s premerom 500 mm</t>
  </si>
  <si>
    <t>Izdelava jaška iz cementnega betona, krožnega prereza s premerom 100 cm, globokega nad 2,5 m</t>
  </si>
  <si>
    <t>Dobava in vgraditev pokrova iz duktilne litine z nosilnostjo 250 kN, krožnega prereza s premerom 600 mm</t>
  </si>
  <si>
    <t>Dobava in vgraditev pokrova iz duktilne litine z nosilnostjo 400 kN, krožnega prereza s premerom 600 mm</t>
  </si>
  <si>
    <t>S 1 1 131</t>
  </si>
  <si>
    <t>S 1 1 231</t>
  </si>
  <si>
    <t>S 1 2 423</t>
  </si>
  <si>
    <t>S 2 1 364</t>
  </si>
  <si>
    <t>S 2 1 374</t>
  </si>
  <si>
    <t>S 2 1 381</t>
  </si>
  <si>
    <t>S 4 1 142</t>
  </si>
  <si>
    <t>S 4 5 211</t>
  </si>
  <si>
    <t>S 4 3 123</t>
  </si>
  <si>
    <t>S 4 3 111</t>
  </si>
  <si>
    <t>S 4 3 124</t>
  </si>
  <si>
    <t>S 4 3 125</t>
  </si>
  <si>
    <t>S 4 3 126</t>
  </si>
  <si>
    <t>S 4 3 337</t>
  </si>
  <si>
    <t>S 4 3 341</t>
  </si>
  <si>
    <t>S 4 3 122</t>
  </si>
  <si>
    <t>S 4 3 511</t>
  </si>
  <si>
    <t>S 4 3 512</t>
  </si>
  <si>
    <t>S 4 3 338</t>
  </si>
  <si>
    <t>S 4 3 339</t>
  </si>
  <si>
    <t>S 4 3 293</t>
  </si>
  <si>
    <t>S 4 3 295</t>
  </si>
  <si>
    <t>S 4 3 831</t>
  </si>
  <si>
    <t>S 4 3 524</t>
  </si>
  <si>
    <t>S 4 3 523</t>
  </si>
  <si>
    <t>S 4 3 522</t>
  </si>
  <si>
    <t>S 4 3 513</t>
  </si>
  <si>
    <t>S 4 3 292</t>
  </si>
  <si>
    <t>S 4 3 832</t>
  </si>
  <si>
    <t>S 4 3 833</t>
  </si>
  <si>
    <t>S 4 3 532</t>
  </si>
  <si>
    <t>S 4 3 841</t>
  </si>
  <si>
    <t>S 4 3 171</t>
  </si>
  <si>
    <t>S 4 4 432</t>
  </si>
  <si>
    <t>S 4 4 443</t>
  </si>
  <si>
    <t>N 1 2 104</t>
  </si>
  <si>
    <t>S 4 4 797</t>
  </si>
  <si>
    <t>S 4 4 799</t>
  </si>
  <si>
    <t>S 4 4 798</t>
  </si>
  <si>
    <t>S 4 4 183</t>
  </si>
  <si>
    <t>S 4 4 172</t>
  </si>
  <si>
    <t>S 4 4 162</t>
  </si>
  <si>
    <t>S 4 4 184</t>
  </si>
  <si>
    <t>S 4 4 194</t>
  </si>
  <si>
    <t>S 4 4 195</t>
  </si>
  <si>
    <t>S 4 4 191</t>
  </si>
  <si>
    <t>S 4 4 532</t>
  </si>
  <si>
    <t>S 4 4 531</t>
  </si>
  <si>
    <t>S 4 4 161</t>
  </si>
  <si>
    <t>S 4 4 854</t>
  </si>
  <si>
    <t>S 4 4 173</t>
  </si>
  <si>
    <t>S 4 4 845</t>
  </si>
  <si>
    <t>S 4 4 961</t>
  </si>
  <si>
    <t>S 4 4 175</t>
  </si>
  <si>
    <t>S 4 4 962</t>
  </si>
  <si>
    <t>S 4 4 972</t>
  </si>
  <si>
    <t>0025</t>
  </si>
  <si>
    <t>B.11.) PROTIPOPLAVNE KONSTRUKCIJE</t>
  </si>
  <si>
    <t>B.11.1.) PROTIPOPLAVNI AB ZID</t>
  </si>
  <si>
    <t>Opomba: zakoličba karakterističnih točk</t>
  </si>
  <si>
    <t>Opomba: zaščita brežina Savinje samo v območju AB zidu</t>
  </si>
  <si>
    <t>Izdelava uvrtanih kolov iz ojačanega betona, sistema Benotto, premera 50 cm, izkop v vezljivi zemljini/zrnati kamnini dolžine do 10 m</t>
  </si>
  <si>
    <t>Opomba: kosov:11 L=4.5m; premer = 50cm; 
skupaj s transportom vrtalne garniture, vgradnjo vseh potrebnih materialov, izkopom in odstranitvijo izkopane zemljine</t>
  </si>
  <si>
    <t>Odsekanje uvrtanih kolov iz ojačenega cementnega betona, premera 50 cm</t>
  </si>
  <si>
    <t>Izdelava dvostranskega vezanega opaža za raven temelj</t>
  </si>
  <si>
    <t>Opomba: pilotna greda in AB zid</t>
  </si>
  <si>
    <t>Dobava in vgraditev cementnega betona C30/37 v prerez nad 0,50 m3/m2-m1</t>
  </si>
  <si>
    <t>Opomba: Pilotna greda in AB zid</t>
  </si>
  <si>
    <t>Opomba: Doplačilo XF4 in XD3</t>
  </si>
  <si>
    <t>Dobava in vgraditev cementnega betona C20/25 v prerez nad 0,50 m3/m2-m1</t>
  </si>
  <si>
    <t>Opomba: Piloti</t>
  </si>
  <si>
    <t>Opomba: stik temelj/zid</t>
  </si>
  <si>
    <t>S 1 1 322</t>
  </si>
  <si>
    <t>S 2 9 121</t>
  </si>
  <si>
    <t>S 5 1 221</t>
  </si>
  <si>
    <t>B.11.2.) NASIP IZ ARMIRANE ZEMLJINE</t>
  </si>
  <si>
    <t>Opomba: pod spodnjo koto humusa</t>
  </si>
  <si>
    <t>Opomba: mreža za humus - po detajlu</t>
  </si>
  <si>
    <t>Humuziranje brežine brez valjanja, v debelini nad 15 cm - ročno</t>
  </si>
  <si>
    <t>Opomba: vgradnja humusa po detajlu 251, d=30 cm (humus s travnim semenom)+ cca. 10 cm na površini.</t>
  </si>
  <si>
    <t>Zaščita brežine s prostorsko mrežo iz umetne snovi (geomrežo)</t>
  </si>
  <si>
    <t>Opomba: protierozijska zaščita brežine z mrežo primerno za večje naklone brežin; dobava in vgradnja</t>
  </si>
  <si>
    <t>Dobava in vgraditev sidra iz rebraste jeklene palice BSt 420S s premerom 20 mm</t>
  </si>
  <si>
    <t>Opomba: sidranje protierozijske mreže; 1 sidro/m2, l=0,9m</t>
  </si>
  <si>
    <t>Dobava in vgraditev geomrež natezne trdnosti min. 50kN/m po načrtu</t>
  </si>
  <si>
    <t>Opomba: kot npr: TensarRE580</t>
  </si>
  <si>
    <t>Opomba: kamniti material 0/63, fi=37°, c=0 kPa</t>
  </si>
  <si>
    <t>Dobava in vgrajevanje gramoznih vreč na zaključkih nasipa pred fasado. Dimenzije 50x30x10cm.</t>
  </si>
  <si>
    <t>Izdelava podprtega opaža za raven zid, visok 4,1 do 6 m</t>
  </si>
  <si>
    <t>Opomba: enostranski opaž AB "fasade"</t>
  </si>
  <si>
    <t>Dobava in postavitev rebrastih žic iz visokovrednega naravno trdega jekla B St 500 S s premerom do 12 mm, za enostavno ojačitev</t>
  </si>
  <si>
    <t>Opomba: sidra za pritrditev geomreže, U profili fi10 20/10/20cm, sidra za erozijske mreže in vsa ostala armatura</t>
  </si>
  <si>
    <t>Dobava in postavitev mreže iz vlečene jeklene žice B500A, s premerom &gt; od 4 in &lt; od 12 mm, masa 3,1 do 4 kg/m2</t>
  </si>
  <si>
    <t>Opomba: arm.mreže Q196 za oblikovanje naklona brežine skupaj s palicami za preprečevanje deform.mreže med vgrajevanjem materiala</t>
  </si>
  <si>
    <t>Opomba: armaturne mreže Q503za AB "fasade"</t>
  </si>
  <si>
    <t>Dobava in vgraditev ojačenega cementnega betona C25/30 v prerez do 0,15 m3/m2-m1</t>
  </si>
  <si>
    <t>Opomba: AB obloga "fasada"</t>
  </si>
  <si>
    <t>Doplačilo za zagotovitev kvalitete cementnega betona C 25/30 za stopnjo izpostavljenosti PV-II</t>
  </si>
  <si>
    <t>Opomba: doplačilo za XF2, XC4, XD1, PV-II</t>
  </si>
  <si>
    <t>S 2 5 116</t>
  </si>
  <si>
    <t>S 2 5 223</t>
  </si>
  <si>
    <t>S 2 5 248</t>
  </si>
  <si>
    <t>S 5 1 313</t>
  </si>
  <si>
    <t>S 5 2 221</t>
  </si>
  <si>
    <t>S 5 2 313</t>
  </si>
  <si>
    <t>S 5 2 314</t>
  </si>
  <si>
    <t>S 5 3 241</t>
  </si>
  <si>
    <t>S 5 3 671</t>
  </si>
  <si>
    <t>B.12.) PODPORNA KONSTRUKCIJA PK1</t>
  </si>
  <si>
    <t>Zakoličba karakterističnih točk</t>
  </si>
  <si>
    <t>Opomba: Odstranitev vej, dreves in ostalega lesa</t>
  </si>
  <si>
    <t>Izkop mehke kamnine - 4. kategorije za temelje, kanalske rove, prepuste, jaške in drenaže, širine do 1,0 m in globine 1,1 do 2,0 m</t>
  </si>
  <si>
    <t>Izdelava drenažne plasti iz kamnitega materiala v debelini nad 40 cm</t>
  </si>
  <si>
    <t>Opomba: Zlaganje lomljenca premera 40 - 70 cm, vezanim s 40-60%  betona C25/30 z dodatkom XF2, PVII</t>
  </si>
  <si>
    <t>Zapolnitev stikov v kamniti zložbi s cementno malto, vključno z dobavo materiala</t>
  </si>
  <si>
    <t>Razprostiranje odvečne mehke/trde kamnine - 4. kategorije</t>
  </si>
  <si>
    <t>Zasip z zrnato kamnino - 3. kategorije - ročno</t>
  </si>
  <si>
    <t>Izdelava vzdolžne in prečne drenaže, globoke do 1,0 m, na podložni plasti iz cementnega betona, debeline 10 cm, z gibljivimi plastičnimi cevmi premera 15 cm</t>
  </si>
  <si>
    <t>Izdelava izcednice (barbakane) iz trde plastične cevi, premera 10 cm, dolžine nad 100 cm</t>
  </si>
  <si>
    <t>Izdelava litoželezne protipovratne lopute okroglega prereza</t>
  </si>
  <si>
    <t>Opomba: Armatura robnega venca in krone zidu</t>
  </si>
  <si>
    <t>Dobava in vgraditev cementnega betona C25/30 v prerez nad 0,50 m3/m2-m1</t>
  </si>
  <si>
    <t>Opomba: Temeljni del kamnite zložbe</t>
  </si>
  <si>
    <t>Doplačilo za zagotovitev kvalitete cementnega betona C 25/30 za stopnjo izpostavljenosti PV-II, XC2</t>
  </si>
  <si>
    <t>Opomba: Beton krone zidu</t>
  </si>
  <si>
    <t>Doplačilo za zagotovitev kvalitete cementnega betona C .../... za stopnjo izpostavljenosti ...</t>
  </si>
  <si>
    <t>Opomba: Beton C25/30, stopnja izpostavljenosti XF4, XD3</t>
  </si>
  <si>
    <t>Dobava in vgraditev ojačenega cementnega betona C25/30 v hodnike in robne vence na premostitvenih objektih in podpornih ali opornih konstrukcijah</t>
  </si>
  <si>
    <t>Opomba: Beton robnega venca</t>
  </si>
  <si>
    <t>Zatesnitev dilatacijske rege s trajno elastičnim zapolnitvenim materialom</t>
  </si>
  <si>
    <t>S 2 1 325</t>
  </si>
  <si>
    <t>S 2 3 116</t>
  </si>
  <si>
    <t>S 2 9 135</t>
  </si>
  <si>
    <t>S 2 4 213</t>
  </si>
  <si>
    <t>S 4 2 134</t>
  </si>
  <si>
    <t>S 4 2 463</t>
  </si>
  <si>
    <t>S 5 3 134</t>
  </si>
  <si>
    <t>S 5 3 637</t>
  </si>
  <si>
    <t>S 5 3 338</t>
  </si>
  <si>
    <t>S 5 9 842</t>
  </si>
  <si>
    <t>B.13.) OPORNA KONSTRUKCIJA OK1</t>
  </si>
  <si>
    <t xml:space="preserve">Utrditev jarka s kanaletami na stik iz cementnega betona, dolžine 100 cm in notranje širine dna kanalete 30 cm, na podložni plasti iz zmesi zrn drobljenca, debeli 10 cm </t>
  </si>
  <si>
    <t xml:space="preserve">Opomba: Betonska kanaleta za zidom </t>
  </si>
  <si>
    <t>Izdelava premičnega odra, visokega do 4m</t>
  </si>
  <si>
    <t>Dobava in vgraditev cementnega betona C16/20 v prerez do 0,15 m3/m2-m1</t>
  </si>
  <si>
    <t>Opomba: zapolnitev prostora med robnim vencem in betonsko kanaleto</t>
  </si>
  <si>
    <t>Dobava in vgraditev ograje za pešce iz jeklenih cevnih profilov s horizontalnimi polnili, visoke 120 cm</t>
  </si>
  <si>
    <t>S 4 1 231</t>
  </si>
  <si>
    <t>S 5 1 111</t>
  </si>
  <si>
    <t>S 5 3 121</t>
  </si>
  <si>
    <t>S 5 8 212</t>
  </si>
  <si>
    <t>B.14.) OPORNA KONSTRUKCIJA OK2</t>
  </si>
  <si>
    <t>B.15.) OPORNA KONSTRUKCIJA OK3</t>
  </si>
  <si>
    <t>Izkop trde kamnine - 5. kategorije za temelje, kanalske rove, prepuste, jaške in drenaže, širine do 1,0 m in globine 1,1 do 2,0 m</t>
  </si>
  <si>
    <t>Ureditev planuma temeljnih tal trde kamnine - 5. kategorije</t>
  </si>
  <si>
    <t>Razprostiranje odvečne trde kamnine - 5. kategorije</t>
  </si>
  <si>
    <t>S 2 1 326</t>
  </si>
  <si>
    <t>S 2 2 115</t>
  </si>
  <si>
    <t>S 2 9 136</t>
  </si>
  <si>
    <t>C.) ELEKTRIČNE INŠTALACIJE IN ELEKTRIČNA OPREMA</t>
  </si>
  <si>
    <t>C.1.) NN OMREŽJE</t>
  </si>
  <si>
    <t>Trasiranje nove trase zemeljskega kabla ali kabelske kanalizacije</t>
  </si>
  <si>
    <t xml:space="preserve">KM </t>
  </si>
  <si>
    <t>Izdelava cevne kabelske kanalizacije s PVC cevjo premera 110 mm, izkop jarka, polaganje cevi na 10 cm sloj peska (granul. 3-7 mm) zasip cevi s peskom do višine 10cm nad temenom cevi, dobava in polaganje opozorilnega traku, dobava in polaganje Rf 30x3,5mm traku, nadaljni zasip z izkopanim materialom, utrjevanje z vibracijsko ploščo (žabico) v slojih 20 do 25 cm, odvoz odvečnega materiala v deponijo in ureditev trase zemljišče 4. ktg globine 0,8m (brez dobave cevi)</t>
  </si>
  <si>
    <t>Vgradnja rebrastih cevi za izdelavo kabelske kanalizacije - zaščite obstoječih NN vodov, osnovna cev  ɸ160 mm, vzdolžno prerezana, prekritje s cevjo 1 x ɸ160 m vzdolžno prerezana,  na globini 0.8m (vrh zgornjega roba cevi), ročni izkop na trasi obstoječih NN kablov v zemljišču I. do III. ktg., dobava peska (granul. 0-4 mm) in zaščita cevi s peskom v sloju 10 cm pod in nad cevmi, zasip kanala z utrditvijo v slojih po 20-25 cm, dobava in položitev 2 x opozorilnega nemetaliziranega traku, nakladanje in odvoz odvečnega materiala ter stroški začasne in končne deponije, čiščenje trase (brez dobave cevi)</t>
  </si>
  <si>
    <t>Vgrajevanje gotovega betona C16/20 za obbetoniranje kabelske kanalizacije pod cestiščem</t>
  </si>
  <si>
    <t xml:space="preserve">M3 </t>
  </si>
  <si>
    <t>Ročni izkop in zasip z utrjevanjem in planiranjem: na mestih križanj z ostalimi komunalnimi vodi, izkopu jame za kabelsko omarico in jame pri prehodu kabelske trase v TP</t>
  </si>
  <si>
    <t>Preboj temelja TP in priprava za položitev cevi skozi temelj TP do NN polja TP, komplet z betonom za obbetoniranje plastičnih cevi in zatesnitve trase ob prehodu v TP</t>
  </si>
  <si>
    <t>Dobava I.C., fi 160mm, kpl z drobnim materialom</t>
  </si>
  <si>
    <t>Dobava kabla E-AY2Y-J 4x150+1,5mm2 in uvlečenje v cevi fi 110mm</t>
  </si>
  <si>
    <t>Dobava I.C., fi 110mm, kpl z drobni materialom</t>
  </si>
  <si>
    <t>Priključek kabla s štirimi vodniki na NN izvod v NN razdelilnem polju obstoječe TP in v PMO, vključno z izdelavo kabelske glave za kabel 4x150mm2, kabelskimi čevlji Al 4 x 150mm2</t>
  </si>
  <si>
    <t>Razširitev obstoječega NN polja v obstoječi TP(dobava in montaža: 
.-prostostoječa kovinska omara z montažno ploščo vrati in stranicami, okvirnih dimenzij 1200(v)x600(š)x500(g),
.- zbiralčni sistem "185mm" dolžine (4x)600mm, za 630A, komplet z materialom za podaljševanje zbiralk, montažnim-pritrdilnim materialom in zaščito zbiralk,
.-3kos vertikalni varovalčni ločilnik NH2(400A)/3 za zbiralčni sistem "185mm",
.- označevanje, drobni material</t>
  </si>
  <si>
    <t>Dobava in montaža priključno merilne omare:
.-Priključna PVC prostostoječa merilna omarica, z merilnim poljem, dovodnim poljem, podstavkom za montažo v zemljo, ločena vrata za merilno polje in ločena vrata za dovodno polje, z ključavnico distribucijskega operaterja, komplet dobava in montaža, dim (š x v x gl): 770 x (530+1000+1000) x 320mm, kot npr.: Prebilplast  tip PS 5 NT + PS 4 NT - 3 OKNA, PROSTOSTOJEČA, TRITOČKOVNO ZAPIRANJE + PODSTAVEK PS 4 NT,
.- 2x direktni trifazni števec delovne energije Landis&amp;Gyr, 3x230/400V, 5-85A,(glej soglasje za prikjučitev),
.-2x horizontalni varovalčni ločilnik PK250, 3-polni, z možnostjo plombiranja, komplet z varovalčnimi vložki 3x50A,
.-1x horizontalni varovalčni ločilnik PK100, 3-polni, z možnostjo plombiranja, komplet z varovalčnimi vložki 3x100A,
.-2x tipka za montažo na vrata merilne omarice za napetostni nivo min. 300V in zaščito IP67
.-3x prenapetostni odvodnik, razred 1, Un=320V, Iimp=12,5kA, In=25kA,1p, za TN sistem,
.-glavnikasta zbiralka za prenapetostno zaščito,
.-sponke, N, PE letev,
.-drobni in vezni material</t>
  </si>
  <si>
    <t>Izdelava meritev (kabel NAYY 4x150mm2, ozemljitev)</t>
  </si>
  <si>
    <t>Izdelava elaborata izvršilne tehnične dokumentacije kabelske kanalizacije, kjer je osnova  geodetski posnetek  - do 250 m</t>
  </si>
  <si>
    <t>Vnos sprememb v obstoječo izvršilno tehnično dokumentacijo</t>
  </si>
  <si>
    <t>Storitve raznih komunalnih in drugih organizacij - predvideno</t>
  </si>
  <si>
    <t>Tehnični nadzor Elektro Celje - predvideno</t>
  </si>
  <si>
    <t>3 OSTALE STORITVE</t>
  </si>
  <si>
    <t>C.2.) JAVNA RAZSVETLJAVA</t>
  </si>
  <si>
    <t>1.1 Pripravljalna dela</t>
  </si>
  <si>
    <t>Priprava del in materiala</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</si>
  <si>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</si>
  <si>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</si>
  <si>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</si>
  <si>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cevi in izdelava kabelskega jaška iz B.C. fi 40cm-svetla mera, globina 1m, izkop v zemljišču I. do III. ktg., betoniranje dna jaška z betonom, dobava in montaža  LŽ pokrova  40x40 cm (50kN) in obbetoniranje , izdelava vseh potrebnih uvodov,  nakladanje in odvoz odvečnega materiala ter stroški začasne in končne deponije, ometavanje in finalna obdelava jaška, čiščenje okolice</t>
  </si>
  <si>
    <t>Dobava in postavitev tipskega montažnega betonskega temelja, okvirnih dimenzij 0,8x0,9x1,5m, z delavniško dokumentacijo za AB temelj, statičnim izračunom (za drog višine 10 m, 1. vetrovna cona, pod 800m n.v.) komplet z izkopom, zasipom, utrjevanjem in planiranjem.</t>
  </si>
  <si>
    <t>Dobava in vgradnja rebrastih cevi za povezavo kandelabra z AB jaškom, 1x ɸ110 mm, zasipom, utrjevanjem in planiranjem</t>
  </si>
  <si>
    <t>2.1 Montažna dela</t>
  </si>
  <si>
    <t>Dobava in montaža drogov cestne razsvetljave v skladi s standardom EN40, h=10,0 m z nastavkom ɸ60 mm za direktni natik cestnih svetilk, komplet s sidrno ploščo in priključnico s sponkami in varovalnim elementom 6A</t>
  </si>
  <si>
    <t>Dobava in montaža drogov cestne razsvetljave v skladi s standardom EN40, h=7,0 m z nastavkom ɸ60 mm za direktni natik cestnih svetilk, komplet s sidrno ploščo in priključnico s sponkami in varovalnim elementom 6A</t>
  </si>
  <si>
    <t xml:space="preserve">Dobava, montaža in priklop cestne LED svetilke:
-Cestna LED svetilka, zaščitena pred prahom in vlago IP66, zaščita proti udarcem IK08, klasa 2 električne zaščite, ohišje iz tlačno ulitega aluminija, kaljeno steklo, natik navpično na kandelaber debeline od 42mm do 60mm, natik na krak s strani debeline 42mm do 60mm, nastavljiv kot natika 0°, 5°, 10° ali 15°, zamenljiv in nadgradljiv optični modul, zamenljiv in nadgradljiv napajalnik, optika za srednje široke ceste, min 10250 lm izhodnega svetlobnega toka svetilke, priključna moč svetilke največ 108W, barvna temperatura vira 4000K, indeks barvnega videza višji od 70. Regulacija brez potrebe dodatnega kabla in prednastavljenim režimom delovanja,  kot naprimer: PHILIPS BGP303 1xLED122-3S/740 DM
</t>
  </si>
  <si>
    <t>Dobava in uvlačenje kabla NAYY- 5x16mm2 v cevi ɸ110 mm</t>
  </si>
  <si>
    <t>Dobava in montraža poliesterskega električnega stikalnega bloka s podstavkom, KO-JR, dimenzije 1080x590x320mm z podstavkom (kot: npr.:Kosič d.o.o.), opremljenega z ustrezno varovalno, zaščitno in merilno opremo po enopolni shemi 
- 1 kos PEN zbiralnica,
-1 kos grebenasto stikalo 63A, 3p
-2 kos grebenasto stikalo 0-1-2, 10A
-1 kos Kontaktor KLN 63-11 230V
-1 kos Kontaktor KLN 2-22 230V
-2 kos kontaktor 6 A
-5 kos inštalacijski odklopnik C10A 1p
-2 kos inštalacijski odklopnik C10A 3p
-1 kos nočno stikalo (luxomat) 
-1 kos programska ura
- 1 × ožičenje omare
- 5 m kabel Licy 2×0,5 mm2 za foto senzor
- drobni in vezni material</t>
  </si>
  <si>
    <t>Dobava in uvlačenje kabla NYY- 5x10mm2 v cevi ɸ63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</si>
  <si>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</si>
  <si>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</si>
  <si>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NYY-J 5x1,5 mm2, kompletno z priključnim setom.</t>
  </si>
  <si>
    <t>Dobava križnih sponk 60x60 in izdelava križnih stikov z antikorozijsko zaščito</t>
  </si>
  <si>
    <t>Označevanje drogov in odjemnih mest</t>
  </si>
  <si>
    <t>Dobava in montaža kovinske vroče cinkane cevi notr. premera 40mm, dolžine 3m, položitev v izkopan jarek, uvlečenje kabla NAYY 4x16mm2, za preprečitev vplivov NN kabla ob prečkanju TK kabla</t>
  </si>
  <si>
    <t>Ozemljitev kovinskih elementov podvoza (ograje, armature,…) in povezava na povratni vod (tirnica) vozne mreže, komplet z tiristrsko napravo:
- RF trak 30x3,5 (100m)
- Cu vrvi 95mm2, izolirane (100m),
- Cu neizolirana vrv 95mm2 (70m),
-izvedba varjenega spoja z armaturo (30kom),
- Tiristorska naprava, kpl z nosilcem,
- drobni material</t>
  </si>
  <si>
    <t>3.1 Preskusi, nadzor in tehnična dokumentacija</t>
  </si>
  <si>
    <t>Meritve kablovoda</t>
  </si>
  <si>
    <t>Svetlobnotehnične meritve za verifikacijo izpolnjevanja projektno določenih parametrov</t>
  </si>
  <si>
    <t>01</t>
  </si>
  <si>
    <t>02</t>
  </si>
  <si>
    <t>03</t>
  </si>
  <si>
    <t>04</t>
  </si>
  <si>
    <t>05</t>
  </si>
  <si>
    <t>06</t>
  </si>
  <si>
    <t>07</t>
  </si>
  <si>
    <t>08</t>
  </si>
  <si>
    <t>09</t>
  </si>
  <si>
    <t>C.3.) ELEKTRIČNE INŠTALACIJE IN ELEKTRIČNA OPREMA ČRPALIŠČA</t>
  </si>
  <si>
    <t>Trasiranje nove trase kablovoda za semaforizacijo (v dolžini cca. 130m) z lesenimi količki 4*4 cm in obveznim dvojnim zavarovanjem točk</t>
  </si>
  <si>
    <t>Zakoličba lokacije temeljev nosilnih drogov samaforjev</t>
  </si>
  <si>
    <t>Zakoličba lokacije AB jaškov in vseh tras kablovodov na območju črpališča</t>
  </si>
  <si>
    <t>Zakoličba lokacije križanj kabelske kanalizacije z ostalimi vodi na terenu (nizkonapetostni NN kablovodi, vodovod, kanalizacija, SVTK).</t>
  </si>
  <si>
    <t xml:space="preserve">Strojni izkop  gradbenega jarka za polaganje NN kabelske kanalizacije v terenu III.- IV. ktg. z dodatkom ročnega izkopa v razmerju 90% : 10%. Globina izkopa elektro trase znaša do 0,80m. Stranice izkopa se izvedejo pod kotom 80º . Širina dna jarka znaša 0,40 m. Odlaganje izkopane zemlje 1,0 m od roba jarka. </t>
  </si>
  <si>
    <t xml:space="preserve">Strojni izkop gradbenega jame, za dva betonska temelja za nosilni drog za semafor z dodatkom,  v terenu  III.- IV. ktg. z dodatkom ročnega izkopa v razmerju 90% : 10%. Dimenzije izkopa 1,2*1,2*0,8 m. Odlaganje izkopane zemlje 1,0 m od roba jarka. </t>
  </si>
  <si>
    <t xml:space="preserve">Strojni izkop gradbenega jame, za AB jašek kabelske kanalizacije,  v terenu  III.- IV. ktg. z dodatkom ročnega izkopa v razmerju 90% : 10%. Dimenzije izkopa 1,4*1,4*1,2 m. </t>
  </si>
  <si>
    <t>Fino planiranje dna gradbenega jarka po globinski zakoličbi s točnostjo ± 2 cm z obveznim komprimiranjem do zbitosti 97 % SPP.</t>
  </si>
  <si>
    <t>Dobava in ročna  izdelava in oblikovanje peščenega ležišča pod peto cevi debeline 10 cm, min 10 cm + 1/10 D ( D = 110 mm).</t>
  </si>
  <si>
    <t>Dobava in polaganje stigmaflex cevi fi110</t>
  </si>
  <si>
    <t>Dobava in polaganje stigmaflex cevi fi90</t>
  </si>
  <si>
    <t>Dobava in polaganje stigmaflex cevi fi50</t>
  </si>
  <si>
    <t>Dobava in ročni zasip cevi z peskom debeline 10 cm nad temenom cevi.</t>
  </si>
  <si>
    <t xml:space="preserve">Zasip gradbenega jarka z izkopanim materialom v več plasteh in komprimacijo  do optimalne meje zgostitve. Do višine 0,5 m nad temenom cevi uporabljamo še lahka komprimacijska sredstva. Nadalje pa komprimiramo s srednjimi in težkimi stroji za komprimacijo. Stopnja zbitosti materiala mora znašati 97% po Proctorjevem postopku. </t>
  </si>
  <si>
    <t>Dobava in polaganje INOX traku (30*3,5 mm). Položeno v zemljo nad NN kablovodom.</t>
  </si>
  <si>
    <t>Dobava in montaža INOX križne sponke trak-trak.</t>
  </si>
  <si>
    <t>Dobava in polaganje opozorilnega traku "POZOR NN 1kV KABEL". Položeno v zemljo.</t>
  </si>
  <si>
    <t>Odvoz odvečnega materiala izkopa na mestno deponijo.</t>
  </si>
  <si>
    <t>Dobava in montaža betonskega temelja s sidrno ploščo 0,6x0,6x0,8 m za nosilni drog semaforja.</t>
  </si>
  <si>
    <t>Kompletna izvedba, z montažo, armirano betonskega jaška, notranjega premera 1,0 m in globine 1,0 m, deblina  stene 0,10 m. Z odprtino za odvod vode v najnižji točki, z armirano betonsko ploščo  z odprtino za pokrov. Zaščitnim kovinskim okvirjem in z pohodnim pokrovom &gt;400kN, dimenzij 0,6 x 0,6 m. Z nastavkom 4x PVC DN110 mm, 4x PVC DN90 mm in 3x PVC DN75 mm.</t>
  </si>
  <si>
    <t>Kompletna izvedba, z montažo, armirano betonskega jaška(za konduktivno sondo), notranjega premera 0,6m in globine 1,0 m, z odprtino za odvod vode v najnižji točki, z armirano betonsko ploščo  z odprtino za pokrov. Zaščitnim kovinskim okvirjem in z pohodnim pokrovom &gt;400kN, dimenzij 0,6 x 0,6 m.</t>
  </si>
  <si>
    <t>Vzpostavitev prvotnega stanja poškodovanih površin (zelenice, nasadi, robniki, pohodne površine).</t>
  </si>
  <si>
    <t>Dobava in polaganje energetskega kabla NYY-J 5*16 mm2 (povezava PMO in R-ČRP) v naprej pripravljeno kabelsko kanalizacijo in izdelava zaključka na obeh koncih z kabelsko kabelsko glavo, ter označitev z oznakami iz shem. Dolžina izvoda je 16m.</t>
  </si>
  <si>
    <t>Dobava in polaganje energetskega kabla NYY-J 5*16 mm2 (povezava DEA in R-ČRP) v naprej pripravljeno kabelsko kanalizacijo in izdelava zaključka na obeh koncih z kabelsko kabelsko glavo, ter označitev z oznakami iz shem. Dolžina izvoda je 10m.</t>
  </si>
  <si>
    <t>Polaganje energetskega kabla črpalk v naprej pripravljeno kabelsko kanalizacijo, ter označitev z oznakami iz shem. Dolžina izvoda je 25m. Kabel bo dobavljen skupaj s črpalko v okviru strojnih inštalacij</t>
  </si>
  <si>
    <t>Dobava in polaganje kabla za signalno povezavo med DEA in el. razdelilnikom črpališča NYY-J 5*1,5 mm2 v naprej pripravljeno kabelsko kanalizacijo. Označen z oznakami iz shem. Dolžina izvoda je 10m.</t>
  </si>
  <si>
    <t>Polaganje kabla za signalno povezavo črpalk, nivojsko sondo črpališča in el. razdelilnikom črpališča v naprej pripravljeno kabelsko kanalizacijo. Označevanje z oznakami iz shem. Dolžina izvoda je 25m.</t>
  </si>
  <si>
    <t>Dobava in polaganje kabla za ModBUS povezavo med krmilnikom DEA in krmilnikom v el. razdelilniku črpališča tip kabla UNITRONIC BUS IBS Yv 3*2*0,22 mm2 ali enakovredno v naprej pripravljeno kabelsko kanalizacijo. Označen z oznakami iz shem. Dolžina izvoda je 10m.</t>
  </si>
  <si>
    <t xml:space="preserve">Dobava in polaganje energetskega kabla(semaforji) NYY-J 7*2,5 mm2 v  zaščitno cev  ter označitev z oznakami iz shem. </t>
  </si>
  <si>
    <t>Polaganje kabla za signalno povezavo med konduktivno sondo v podovzu in el. razdelilnikom črpališča v naprej pripravljeno kabelsko kanalizacijo. Označen z oznakami iz shem. Dolžina izvoda je 60m.</t>
  </si>
  <si>
    <t>Dobava in polaganje kabla NYM 3x1,5 delno podometno v I.C. fi16, delno v togih I.C., komplet z drobnim materialom</t>
  </si>
  <si>
    <t>Dobava in polaganje kabla NYM 3x2,5 delno podometno v I.C., delno v togih I.C., komplet z drobnim materialom</t>
  </si>
  <si>
    <t>Dobava in polaganje kabla NYM 5x2,5 delno podometno v I.C., delno v togih I.C., komplet z drobnim materialom</t>
  </si>
  <si>
    <t>Dobava in montaža nadgradne  fluo svetilke za vlažne prostore 2x58W</t>
  </si>
  <si>
    <t>Dobava in montaža nadgradne  stenske svetilke s senzorjem gibanja, za zunanjo montažo, IP65, LED 30W</t>
  </si>
  <si>
    <t xml:space="preserve">Dobava in montaža nadgradne  varnostne svetilke 11W, </t>
  </si>
  <si>
    <t>Dobava in montaža navadnega podometnega stikala 230V/10A</t>
  </si>
  <si>
    <t>Dobava in montaža šuko podometne vtičnice 230V/16A</t>
  </si>
  <si>
    <t>Dobava in montaža trifazne vtičnice 400V/32A, 5-pol</t>
  </si>
  <si>
    <t>Dobava in montaža naometnega termostata, preklopni kontakt 230V/10A</t>
  </si>
  <si>
    <t>Dobava in montaža zračnega(cevnega) ventilatorja, dimenzij cca. Fi20, 230V</t>
  </si>
  <si>
    <t xml:space="preserve">Dobava, montaža in vezava zbiralke za izenačenje potencialov GIP, vgrajena v spodnjem delu močnostnega dela el. razdelilnika črpališča. Zbiralka mora biti opremljena 4x M8, 15x M6, 10 x M5 in priključkom za valjavec INOX 30 x 3,5 mm. Vključno z označevanjem priklopnega mesta vodnika. </t>
  </si>
  <si>
    <t>Dobava in polaganje ozemljila izvedenga z INOX valjenca 30 x 3,5 mm, položen v zemljo na globini 0,8 m in 1 m od ograje črpališča, v kompletu z izkopom, zasipom in komprimiranjem.</t>
  </si>
  <si>
    <t>Dobava in polaganje temeljnega ozemljila izvedenga z FeZn valjenca 25 x 4 mm, položen na dnu temelja oz. temeljne plošče črpališča in platoja za DEA. V kompletu z križnimi sponkami in sponkami za povezavo na armaturo.</t>
  </si>
  <si>
    <t>Dobava in polaganje inox žice fi10 po fasadi in na streho objekta, komplet s strešnimi in zidnimi nosilci</t>
  </si>
  <si>
    <t>Dobava in montaža merilne sponke (trak-žica)</t>
  </si>
  <si>
    <t>Izvedba vijačnega ali varjenega stika.</t>
  </si>
  <si>
    <t>Dobava in montaža vertikalne mehanske zaščite 1500x50mm</t>
  </si>
  <si>
    <t>Dobava in montaža premostitvenega stika na cevovodih z pokositrano Cu pletenico l = 0,5 m v kompletu z ustreznimi kabelskimi končnicami.</t>
  </si>
  <si>
    <t>Dobava in montaža cevnih objemk s priključno sponko.</t>
  </si>
  <si>
    <t>Dobava in položitev vodnika P/F 6 mm2.</t>
  </si>
  <si>
    <t>Dobava in položitev vodnika P/F 16 mm2.</t>
  </si>
  <si>
    <t>32.</t>
  </si>
  <si>
    <t>Izvedba izenačitev potencialov kovinskih mas.</t>
  </si>
  <si>
    <t>33.</t>
  </si>
  <si>
    <t>ELEKTRIČNI RAZDELILNIK ČRPALIŠČA (dobava in montaža)</t>
  </si>
  <si>
    <t>Električni razdelilnik črpališča R-ČRP dimenzij (v x š x g) 1800 x 1000 x 400 mm z enojnimi vrati v kompletu z montažno ploščo. Razdelilnik je montioran na podstavku višine 200 mm, kateri je pritrjen na betonski temelj s pripadajočo opremo:</t>
  </si>
  <si>
    <t>34.</t>
  </si>
  <si>
    <t>KRMILNIK ČRPALIŠČA</t>
  </si>
  <si>
    <t xml:space="preserve">Dobava, montaža, vezava in preizkus delovanja prostoprogramirnega sistema z možnostjo daljinskega nadzora v kompletu. Programiranje  in preiskus izdelane aplikacije. Krmilnik naj ima naslednjo konfiguracijo  naslednjo konfiguracijo:                                            </t>
  </si>
  <si>
    <t>35.</t>
  </si>
  <si>
    <t xml:space="preserve">Dobava, montaža, vezava in preizkus delovanja komunikacijskega vmesnika - črno bela grafična konzola na dotik visoke resolucije, diagonale 6". Napajalna napetotost 24 V DC. </t>
  </si>
  <si>
    <t>36.</t>
  </si>
  <si>
    <t>Dobava in namestitev kompletne potrebne programske in strojne opreme za realizacijo nadzornega centra pri nosilcu koncesije za vzdrževanje sistema v obsegu:</t>
  </si>
  <si>
    <t xml:space="preserve">kpl </t>
  </si>
  <si>
    <t>37.</t>
  </si>
  <si>
    <t>Izvedba storitev na krmilniku v obsegu: priprava programa in nalaganje na krmilnike;  nastavitev komunikacijskih adres krmilnika;  zagon in optimizacija parametrov delovanja</t>
  </si>
  <si>
    <t>38.</t>
  </si>
  <si>
    <t>Izdelava aplikativnih slik za posamezen objekt s prikazom parametrov iz prostoprogramirnega sistema prečrpališča. Izdelava vsaj dveh aplikativnih slik po objektu.</t>
  </si>
  <si>
    <t>39.</t>
  </si>
  <si>
    <t xml:space="preserve">Nastavitve sistema, šolanje uporabnika sistema, izdaja navodil o uporabi in vzdrževanju v slovenskem jeziku, garancijske izjave. </t>
  </si>
  <si>
    <t>40.</t>
  </si>
  <si>
    <t>DIESEL ELEKTRIČNI AGRAGAT (DEA) po naslednjih specifikacijah (dobava, montaža in zagon):</t>
  </si>
  <si>
    <t xml:space="preserve">Trajna moč agregata po ISO8528:       40 kVA (32kW)     </t>
  </si>
  <si>
    <t xml:space="preserve">Dobava , montaža, priklop in preizkus merilne sonde nivoja v črpalnem jašku  z analognim izhodom (4-20 mA). Meritev nivoja na osnovi hidstatičnega tlaka. Dolžina priključnega kabla je 25 m. </t>
  </si>
  <si>
    <t xml:space="preserve">Dobava , montaža, priklop in preizkus plovnega stikala v črpalnem jašku, kpl. z drobnim materialom. Dolžina priključnega kabla je 25 m. </t>
  </si>
  <si>
    <t xml:space="preserve">Dobava, montaža, priklop in preizkus delovanja konduktivnega stikala, kpl. z drobnim materialom . Konduktivno stikalo se montira v INOX cev DN 100. Dolžina priključnega kabla je 65 m. </t>
  </si>
  <si>
    <t xml:space="preserve">Dobava, montaža, INOX cevi DN 100 v dolžini 0,5 m v betonski jašek v najnižji točki podvoza. Komplet z pritrdilnim materialom. </t>
  </si>
  <si>
    <t>Dobava, montaža, priklop in preizkus delovanja semaforja sestavljenega iz treh semaforskih glav (RDEČA, ORANŽNA in ZELENA) opremljenih z LED svetlobnim virom. Semafor montiran na nosilni drog. Komplet z pritrdilnim materialom.</t>
  </si>
  <si>
    <t xml:space="preserve">Nosilni drog semaforja višine H=3,5m. Drog je tipske izvedbe in je narejen iz FeZn. </t>
  </si>
  <si>
    <t>Izvedba vijačnega ali varjenega stika na nosilnem drogu semaforja.</t>
  </si>
  <si>
    <t>Priklop kablov tehnološke opreme v elektro razdelilcu, kpl z drobnim materialom</t>
  </si>
  <si>
    <t>Izvedba instalacijskih meritev električne instalacije in strelovodne naprave ter izdaja merilnih protokolov.</t>
  </si>
  <si>
    <t>Spuščanje v pogon in nastavitve parametrov.</t>
  </si>
  <si>
    <t>Šolanje uporabnika</t>
  </si>
  <si>
    <t xml:space="preserve">1 GRADBENA DELA </t>
  </si>
  <si>
    <t>3 TEHNLOŠKA OPREMA ČRPALIŠČA IN OSTALO</t>
  </si>
  <si>
    <t>4 OSTALE STORITVE</t>
  </si>
  <si>
    <t xml:space="preserve">- Glavno stikalo za izklop v sili 4 - polno / položaj 0 - 1 / 63A / s prigrajenim pomožnim kontaktom za montažo na letev. Ročica stikala rdeče barve, ploščica stikal rumene barve. </t>
  </si>
  <si>
    <t xml:space="preserve">- Preklopno stikalo za preklop napajanja mreža - agregat 4-polno / položaj 1 - 0 - 2 / 63A  s prigrajenim pomožnim kontaktom za montažo na letev. Ročica stikala črne barve, ploščica stikala  bele barve. </t>
  </si>
  <si>
    <t>- Analizator omrežja 3x 230/400 V AC in tokovnim območjem 0-5A AC, kpl z vso pripadajočo opremo za meritve do 50A</t>
  </si>
  <si>
    <t>- Varovalni elementi (varov. Ločilniki, inšt. odklopniki, mot. Zašč. Stikala, FID, prenapetostna zaščita…)</t>
  </si>
  <si>
    <t>- Mehki zagoni črpalk, črpalki moči 2 x 12kW</t>
  </si>
  <si>
    <t>- Stikala 1-0, 1-0-2, 16A/230V, za montažo na letev</t>
  </si>
  <si>
    <t>- Krmilni releji</t>
  </si>
  <si>
    <t>- Močnostni kontaktorji</t>
  </si>
  <si>
    <t>- Napajalniki, transformatorji, akumulatorji</t>
  </si>
  <si>
    <t>- Splošna oprema stikalnega bloka (termostat, ventilator, 2x rešetka za prezrač., grelec, servidna svetilka s stikalom in vtičnico, dodatna vtičnica za na letev)</t>
  </si>
  <si>
    <t>- Signalne svetilke, tipke in preklopna stikala(delovni in mirovni kontakti)  za montažo na vrata omare</t>
  </si>
  <si>
    <t>- Drobni in vezni material, opozorilni napisi, oznake, plastični kanali, povezovalne žice, sponke, uvodnice, itd.</t>
  </si>
  <si>
    <t xml:space="preserve">- napajalnik  za napajalno napetost 24V DC    </t>
  </si>
  <si>
    <t xml:space="preserve">- centralno procesna enota </t>
  </si>
  <si>
    <t>- komunikacija ModBUS RTU RS-485</t>
  </si>
  <si>
    <t>- 8x digitalni vhod 24V DC</t>
  </si>
  <si>
    <t>- 8x relejski izhod</t>
  </si>
  <si>
    <t>- 4 x alogni vhod 4- 20 mA - vhodi med seboj galvasko ločeni</t>
  </si>
  <si>
    <t>- 1x ethernet izhod</t>
  </si>
  <si>
    <t>- 1 x GSM vmesnik z anteno</t>
  </si>
  <si>
    <t>• ATS preklopno stikalo za nazivno moč agregata 44 kVA, vgrajeno v ločeni zidni omarici, 
• 1x startni akumulator, polnilec, 
• predgretje bloka motorja, 
• dvoplaščni rezervoar 160 lt vgrajen v podnožju agregata za več kot 20 urno obratovanje pri 75% PRP obremenitvi,
• prezračevalni kanal  iz pocinkane pločevine z ustreznimi fazoni minimalne površine 0,3 m2 za odvod vročega zraka, element z jadrovinastim mehom med kanalom in hladilnikom agregata, dolžina kanala do 1m!</t>
  </si>
  <si>
    <t>• dovodna površina minimalno 0,4 m2 za dovod svežega zraka, 
• stenska samodvižna lamelna rešetka iz jeklene pločevine na dovodu in odvodu zraka, zaščitna mrežica pred rešetko
• izvedba dimoodvodna cev fi 48 mm, temperaturna izolacija dimoodvodne cevi,  izolacija cevi in Al ovoj, dolžina=3m, število kolen=3kom, 
• dostava agregata na predvideno mikrolokacijo, upoštevati vgradnjo v notranjem  prostoru, montaža agregata, priklop, zagon in poskusno obartovanje, poln rezervoar goriva, 
• navodila za uporabo, garancijska izjava, CE izjava, Potrdilo o tovarniškem preskusu.</t>
  </si>
  <si>
    <t xml:space="preserve">• Nazivna moč - PRP 40 kVA/32 kW, maksimalna moč LTP 44 kVA/35,2 kW PRP, 1500 r.p.m., 50Hz, 400Vac/230Vac, IP32,
• Brez ohišja – za notranjo montažo
• Komandni panel za nadzor in avtomatsko obratovanje, z digitalnim grafičnim zaslonom, avtomatiko za samodejni zagon ob izpadu iz mrežne napetosti 
• Modbus komunikacijski protokol, 
• zaščitno generatorsko štiripolno magnetotermično stikalo </t>
  </si>
  <si>
    <t>D.) STROJNE INŠTALACIJE IN STROJNA OPREMA</t>
  </si>
  <si>
    <t>D.1.) PLINOVOD</t>
  </si>
  <si>
    <t xml:space="preserve">Zakoličba trase plinovoda, s strani pooblaščenega geodeta, z lesenimi količki 4 x 4 cm ter vpisano številko profila in stacionažo na leseni tablici, vključno z zavarovanjem s trikotnikom iz letev 2,5 x 2,5 cm na količkih. Izdelava zapisnika o zakoličbi plinovoda. </t>
  </si>
  <si>
    <t>Postavitev ter zavarovanje prečnih profilov iz desk 2,5 x 5,0 cm x 20 cm, na dveh lesenih količkih 10 x 10 cm, na potrebni višini s potrebnimi označbami.</t>
  </si>
  <si>
    <t>Ureditev provizorijev za prehod preko jarkov v času gradnje, v skladu s predpisi iz varstva pri gradbenem delu.                                                                        Opomba: Količina je ocenjena. Obračun po dejanskih stroških.</t>
  </si>
  <si>
    <t>Zakoličba trase obstoječega plinovoda, s strani pooblaščenega geodeta z apodročje celotne gradnje</t>
  </si>
  <si>
    <t>1.2 Ostala dela</t>
  </si>
  <si>
    <t>Pripravljalna dela:
Ureditev gradbišča skladno z veljavno zakonodajo, ki obsega naslednja dela:
- postavitev gradbiščne ograje
- postavitev gradbiščnega kontejnerja
- omarica prve pomoči
- gasilnik
- gradbiščni el. priključek, skupaj z ozemlitvijo in meritavmi
- postavitev gradbene table skladno s Pravinikom o gradbiščih
- postavite kemičnega WCja na gradbišču
- dobava in namestitev varnostnih znakov in opozorilnih tabel</t>
  </si>
  <si>
    <t>Rušenje obstoječe ograje, ter povrnitev v obstoječe stanje.</t>
  </si>
  <si>
    <t xml:space="preserve">Strojni izkop humusa v primeru poteka trase plinovoda v travniku oz njivi. Globina izkopa 0,2 m, širina2,0m in deponiranje v razdlaji 1 m od gradbene jame oz. nakaldanje in odvoz na začasno deponijo v razdalji do 5 km in razkladanje. </t>
  </si>
  <si>
    <t xml:space="preserve">Strojni  izkopi za kanalske rove širine na dnu minimalno 0,6m in globine do 1,5 m oz po podatkih iz vzdolžnega profila, v zemljini 3. kategorije, vključno z vertikalnim razpiranjem pri globini nad 1 m.      </t>
  </si>
  <si>
    <t xml:space="preserve">Strojni  izkopi za kanalske rove širine na dnu minimalno 0,6m in globine do 1,5 m oz po podatkih iz vzdolžnega profila, v zemljini 4. kategorije, vključno z vertikalnim razpiranjem pri globini nad 1 m.      </t>
  </si>
  <si>
    <t xml:space="preserve">Strojni  izkopi za kanalske rove širine na dnu minimalno 0,6m in globine do 1,5 m oz po podatkih iz vzdolžnega profila, v zemljini 5. kategorije, vključno z vertikalnim razpiranjem pri globini nad 1 m.      </t>
  </si>
  <si>
    <t>Strojni in ročni izkopi gradbene jame v težki zemljini za postavitev garniture za izvedbo podboja pod železniško progo in cesto na obeh straneh podboja, vključno z vertikalnim razpiranjem pri globini nad 1 m. V postavki upoštevati nakladanje na prevozno sredstvo, odvoz a začasno deponijo in razkladanje.</t>
  </si>
  <si>
    <t>Podložni beton za postavitev garniture za izvedbo podboja</t>
  </si>
  <si>
    <t xml:space="preserve">Ročni  izkopi za kanalske rove širine na dnu minimalno 0,6m in globine do 1,5 m oz po podatkih iz vzdolžnega profila, v zemljini 3. in 4. kategorije, vključno z vertikalnim razpiranjem pri globini nad 1 m.      </t>
  </si>
  <si>
    <t>Planum naravnih temeljnih tal v težki zemljini, ročno planiranje in strojno utrjevanje dna gradbene jame v točnosti +- 3cm.</t>
  </si>
  <si>
    <t>Dobava in vgraditev peščenega materiala granulacije 0 do 4 mm za peščeno ležišče cevi (POSTELJICA) s sprotno višinsko kontrolo do predpisane kote dna cevi (10cm + D/10) z komprimacijo do stopnje 97% SPP, vključno z nabavo in transportom materiala.</t>
  </si>
  <si>
    <t>Dobava in vgraditev peščenega materiala granulacije 0 do 4 mm s komprimacijo, v coni cevovoda v debelini 20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</si>
  <si>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V travniku zasip do humusa, v robu ceste zasip 40cm pod terenom ceste </t>
  </si>
  <si>
    <t>Zasipanje gradbene jame za izvedbo preboja iz naravno pridobljenega prodno peščenega nasipnega materiala v plasteh d=20 cm in komprimacijo do stopnje 95% po proctorju. V travniku zasip do humusa.</t>
  </si>
  <si>
    <t xml:space="preserve">Dobava in vgrajevanje nevezane nosilne plasti enakomerno zrnatega drobljenca (TD 32) iz kamnine v deb. min. 40 cm (transport iz gramoznice) v cestnem telesu.                                                                                                                  </t>
  </si>
  <si>
    <t>Nalaganje, dovoz in razsip izkopanega humusa, utrjevanje in zatravitev.</t>
  </si>
  <si>
    <t>Črpanje vode v času gradnje. Ocenjeno število ur. Obračun po dejanskih količinah.</t>
  </si>
  <si>
    <t>Odvoz težke zemljine iz izkopa na trajno deponijo z razprostiranjem. Pridobivanje evidenčnih listov odvečnega materiala.</t>
  </si>
  <si>
    <t>Nabava in vgradnja zaščitnih AB plošč dimenzije 2,0x1,0x0,2m z jezički za dvigovanje. AB plošče za zašito obstoječega plinovoda.</t>
  </si>
  <si>
    <t>Podbetoniranje malih kap za sifon</t>
  </si>
  <si>
    <t>Postavitev drogov z oznakami zasunov. Drog je iz jeklenih cevi fi 2" višine 2 m (temeljen v bet. bloku 40/40/80 cm iz C12/15). Drog mora biti antikorozijsko zaščiten.</t>
  </si>
  <si>
    <t>Dobava in polaganje PVC opozorilnega traku s kovinskim indikatorjem in napisom POZOR PLINOVOD.</t>
  </si>
  <si>
    <t>3 STROJNI DEL</t>
  </si>
  <si>
    <t>Dobava, transport raznos in montaža PE cevi, PE 100, SDR 11 za delovni tlak do 10 bar (1,0 MPa), vključno z dodajnim materialom za montažo (z DVGW atestom za plin).</t>
  </si>
  <si>
    <t>Dobava, vgradnja PE elektro varilnih spojk (dvostranski oglavek) PE 100, SDR 11 (količina je ocenjena)</t>
  </si>
  <si>
    <t>Dobava, vgradnja PE kolena, PE 100, SDR 11</t>
  </si>
  <si>
    <t>Zaščitna cev rebrast PVC DN 150 mm za zaščito plinovoda ob prečkanju opornih zidov in komunalne infrastrukture
Opomba: V ceni upoštevati uvlačenje plinovodne cevi v zaščitno cev.</t>
  </si>
  <si>
    <t>Izvedba podboja železniške proge in ceste z jekleno zaščitno cevjo DN 300 mm (323,9x10mm) v katero se vstavi PE100 DN250 (250x22,7mm) zaščitna cev. Polnjenje prostora med zaščitnima cevema s finim cementnim mlekom. Polnjenje se izvede pod pritiskom in do popolne naponitve medprostora. Vgradnjo gumijastih manšet za zaprtje koncev cevi z nerjavečimi objemkami.
Opomba: V ceni upoštevati uvlačenje plinovodne cevi v zaščitno cev.</t>
  </si>
  <si>
    <t>PVC distančniki (ocenjeno)</t>
  </si>
  <si>
    <t>Element za praznjenje oziroma odvod kondenzata na najnižji točki plinovoda (sifon) - izdelano po priloženem detajlu</t>
  </si>
  <si>
    <t>Opozorilna tabla za označevanje karakterističnih točk na plinovodu, pri prehodih čez prometnice, armatur, odcepov ipd. (komplet s pritrdilnim materialom).</t>
  </si>
  <si>
    <t>Pripravljalna in zaključna dela za demontažo obstoječega plinovoda.</t>
  </si>
  <si>
    <t>Praznjenje in izpihovanje PE plinovoda  DN125 na trasi med dvema sekcijskima ventiloma in izpihovanje z nevtralnim plinom - dušikom (ocenjeno)</t>
  </si>
  <si>
    <t>Tlačni preizkus po SIST EN 12327, postopek 4.4.2.3. (trdnostni preizkus s tlakom 6 bar in tesnostni preizkus s tlakom 4,5 bar) in izdelava zapisnikov</t>
  </si>
  <si>
    <t xml:space="preserve">Navezava plinovoda na obstoječi plinovod ob navzočnosti upravljavca </t>
  </si>
  <si>
    <t>Čiščenje plinovoda</t>
  </si>
  <si>
    <t>Uplinjanje plinovoda</t>
  </si>
  <si>
    <t>Izvedba vseh potrebnih del pri izvedbi križanja komunalnega kanala z obstoječim komunalnim vodom vključno z potrebnim zavarovanjem obstoječega voda</t>
  </si>
  <si>
    <t>4 TUJE STORITVE</t>
  </si>
  <si>
    <t>Nadzor upravljavca plinovoda</t>
  </si>
  <si>
    <t>Gasilska straža</t>
  </si>
  <si>
    <t>0026</t>
  </si>
  <si>
    <t>0027</t>
  </si>
  <si>
    <t>0028</t>
  </si>
  <si>
    <t>0029</t>
  </si>
  <si>
    <t>0030</t>
  </si>
  <si>
    <t>0031</t>
  </si>
  <si>
    <t>0032</t>
  </si>
  <si>
    <t>0033</t>
  </si>
  <si>
    <t>0034</t>
  </si>
  <si>
    <t>0035</t>
  </si>
  <si>
    <t>0036</t>
  </si>
  <si>
    <t>0037</t>
  </si>
  <si>
    <t>0038</t>
  </si>
  <si>
    <t>0039</t>
  </si>
  <si>
    <t>0040</t>
  </si>
  <si>
    <t>0041</t>
  </si>
  <si>
    <t>0042</t>
  </si>
  <si>
    <t>0043</t>
  </si>
  <si>
    <t>0044</t>
  </si>
  <si>
    <t>0045</t>
  </si>
  <si>
    <t>Izvedba vohalne cevi v kompletu:
- izvedba luknje v zaščitno jekleno cev za vgradnjo vohalne cevi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jekleno cev
Predvidena je izvedba z nadzemnimi vohalnimi cevmi izdelano po detajlu</t>
  </si>
  <si>
    <t>Izvedba vohalne cevi v kompletu:
- vgradnja navrtalnega sedla za cev PE DN 250 mm s odcepom DN 63 mm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PE zaščitno cev
Predvidena je izvedba z nadzemnimi vohalnimi cevmi izdelano po detajlu</t>
  </si>
  <si>
    <t>- DN 125x11,4</t>
  </si>
  <si>
    <t>- DN 125x11,4, 15°</t>
  </si>
  <si>
    <t>- DN 125x11,4, 30°</t>
  </si>
  <si>
    <t>- DN 125x11,4, 45°</t>
  </si>
  <si>
    <t>- DN 125x11,4, 90°</t>
  </si>
  <si>
    <t>- rebrast PVC DN 150</t>
  </si>
  <si>
    <t>- gumijasta manšeta z jekleno objemko za cevi DN150 / DN63</t>
  </si>
  <si>
    <t>- Podboj železniške proge in ceste z jekleno zaščitno cevjo DN 300 (323,9x10mm) in PE DN250 (250x22,7mm) zaščitno cevjo.</t>
  </si>
  <si>
    <t>- Podboj ceste z jekleno zaščitno cevjo DN 250 (273 x 10mm)</t>
  </si>
  <si>
    <t>- za PE d125 vgrajen v DN250 jekleno cev oz PE DN250 zaščitno cev</t>
  </si>
  <si>
    <t>- za PE d250 vgrajen v DN300 jekleno cev</t>
  </si>
  <si>
    <t>- Vohalna cev DN63 mm s priključitvijo na jekleno zaščitno cev DN200 mm</t>
  </si>
  <si>
    <t>- Vohalna cev DN 63 mm s priključitvijo na PE DN 250 mm zaščitno cev</t>
  </si>
  <si>
    <t>- Označevalne tablice</t>
  </si>
  <si>
    <t>- Ostali komunalni vodi</t>
  </si>
  <si>
    <t>D.2.) VODOVOD</t>
  </si>
  <si>
    <t xml:space="preserve">Zakoličba trase vodovoda z lesenimi količki 4 x 4 cm ter vpisano številko profila in stacionažo na leseni tablici, vključno z zavarovanjem s trikotnikom iz letev 2,5 x 2,5 cm na količkih. Izdelava zapisnika o zakoličbi vodovoda. </t>
  </si>
  <si>
    <t>Odstranitev grmovja, dreves in štorov z debli premera do 10 cm ter vej v širini gradbiščnega pasu vzdolž predvidene trase, z odvozom na trajno deponijo in stroški deponije, komplet z vsemi pomožnimi deli,  prenosi in prevozi.
(obračun po dejanskih stroških)</t>
  </si>
  <si>
    <t>Rušenje obstoječe ograje, ter povrnitev v obstoječe stanje.
(obračun po dejanskih stroških)</t>
  </si>
  <si>
    <t>Rušitev in odvoz obstoječega vodovodnega voda na trajno deponijo vključno z izkopom, strojnim nakladanjem ter pridobitev evidenčnih listov odvečnega materiala.</t>
  </si>
  <si>
    <t>Demontaža in odvoz nadzemnih elementov ukinjenega obstoječega vodovoda (cestne kape, zasuni, hidranti,…) z odvozom na trajno deponijo ter pridobitvijo evidenčnih listov odvečnega materiala.</t>
  </si>
  <si>
    <t xml:space="preserve">Strojni izkop humusa v primeru poteka trase vodovoda v travniku oz njivi. Globina izkopa 0,2 m, širina 2,0m in deponiranje v razdlaji 1 m od gradbene jame oz. nakaldanje in odvoz na začasno deponijo v razdalji do 5 km in razkladanje. </t>
  </si>
  <si>
    <t>Izkopi za kanalske rove in jaške širine do 1,3 m in globine do 1,7 m v zemljini III kategorije, vključno z začasnim odlaganjem izkopane zemljine ob robu jarka.</t>
  </si>
  <si>
    <t xml:space="preserve">Dobava in postavitev opaža za vertikalno razpiranje gradbene jame oz. rova pri globini nad 1 m, kampadno v dolžini 6,0 m.               </t>
  </si>
  <si>
    <t>Dobava in vgraditev peščenega materiala granulacije 0 do 8 mm za peščeno ležišče cevi (POSTELJICA) s sprotno višinsko kontrolo do predpisane kote dna cevi (10cm + D/10) z komprimacijo do stopnje 97% SPP, vključno z nabavo in transportom materiala.</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</si>
  <si>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</si>
  <si>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</si>
  <si>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Opomba: Po predhodnem potrdilu odgovornega geomehanika se lahko vgradi izkopni material</t>
  </si>
  <si>
    <t>Izdelava sidernih blokov in podstavkov iz cementnega betona C8/10 v povprečni količini 0,20 m3/kom vključno z opaži in dodatnim izkopom</t>
  </si>
  <si>
    <t>Podbetoniranje malih kap za zasune</t>
  </si>
  <si>
    <t>Postavitev drogov z oznakami zasunov, zračnikov, hidrantov, Drog je iz jeklenih cevi fi 2" višine 2 m (temeljen v bet. bloku 40/40/80 cm iz C12/15). Drog mora biti antikorozijsko zaščiten.</t>
  </si>
  <si>
    <t>Dobava in polaganje PVC opozorilnega traku z napisom POZOR VODOVOD.</t>
  </si>
  <si>
    <t>Dobava, transport, raznos in montaža PE cevi</t>
  </si>
  <si>
    <t>Nabava, dobava, vgradnja JE zaščitnih cevi, zunanja korozijska zaščita - 2x premaz bitumen. Material ST 35.4. Vključno z vsemi potrebnimi drsnimi vodili in čelnimi manšetami.</t>
  </si>
  <si>
    <t>Dobava, transport, raznos in montaža LŽ armatur, vključno s tesnilnim materialom (prirobnična tesnila s profilom in jeklenim obročom), vgradnimi garniturami, nerjavnimi vijaki in  cestnimi kapami. Zunanja in notranja zaščita z epoksi barvo min 250μm).</t>
  </si>
  <si>
    <t>Dobava, vgradnja spojk vključno z vsem potrebnim spojnim, tesnilnim in pritrdilnim nerjavečim materialom iz Ductila, ISO 3221</t>
  </si>
  <si>
    <t xml:space="preserve">Dobava, vgradnja fazonskih komadov za cevi iz duktilne litine, vključno s potrebnim spojnim, tesnilnim in pritrdilnim nerjavečim materialom. Po EN 545:2010, PN 16. </t>
  </si>
  <si>
    <t>Dvakratni prerez obstoječega cevovoda z izvedbo navezave. Vključno z zapiranjem in praznjenjem obstoječega omrežja, priklop in ponovno polnjenje omrežja po prevezavi z upoštevanjem navodil upravljavca sistema.                     Upoštevati objave o ispadu oskrbe.</t>
  </si>
  <si>
    <t>Navrtni zasun s krogelno pipo za PE cevi, vključno z PE (16bar) cevjo l=10m, vgradilno garnituro in cestno kapo. Lokacije se določijo na licu mesta.                                                                            OPOMBA: navezava PE cevi od d=1/2" do d=2"
(obračun po dejanskih stroških)</t>
  </si>
  <si>
    <t>Nadzor upravljavca vodovoda</t>
  </si>
  <si>
    <t>Ispiranje cevovoda ter izvedba dezinfekcije z klornim šokom s strani pooblaščene organizacije.</t>
  </si>
  <si>
    <t>Analiza vzorca pitne vode s strani pooblaščene organizacije.</t>
  </si>
  <si>
    <t>Tlačni preizkus cevovoda v skladu z navodili standarda      EN 805, z konrolo nadzornega organa</t>
  </si>
  <si>
    <t>- PE 100 SDR 11 110x10,0 mm (PN16)</t>
  </si>
  <si>
    <t>- PE 100 SDR 11 90x8,2 mm (PN16)</t>
  </si>
  <si>
    <t>- JE DN 200 mm (219,1x10 mm)</t>
  </si>
  <si>
    <t>- EV zasun DN 50</t>
  </si>
  <si>
    <t>- EV zasun DN 80</t>
  </si>
  <si>
    <t>- zračnik DN50 
(vključni z inšpecijskim jaškom, z LTŽ povoznim pokrovom Ø600 mm, nosilnosti 400 kN)</t>
  </si>
  <si>
    <t>- Spojka univerzalna D 90/DN 80 (enojna)</t>
  </si>
  <si>
    <t>- Spojka univerzalna DN 110/DN 100 (enojna)</t>
  </si>
  <si>
    <t>- T-KOS kos DN 100/80</t>
  </si>
  <si>
    <t>- FFK-Q DN 100/45°</t>
  </si>
  <si>
    <t>- FF-KOS DN 100/500</t>
  </si>
  <si>
    <t>- navezava na PE 100 SDR 11 110x10,0 mm (PN16)</t>
  </si>
  <si>
    <t>D.2.1.) VODOVOD 1 LOKACIJA 2</t>
  </si>
  <si>
    <t>D.2.2.) VODOVOD 2 LOKACIJA 6</t>
  </si>
  <si>
    <t xml:space="preserve">Izvedba podboja nasipa železniške proge, vključno z jekleno zaščitno cevjo DN 200 (219,1x10 mm) Prečkanje se izvede s podvrtavanjem železniške proge na minimalni globini 1,5m. Na območju tirov ter 5m od tira levo in desno se predvidi zaščita predvidenega cevovoda z jekleno cevjo DN 200 mm (219,1x10 mm), v katero se vstavi zaščitna cev PE 100 SDR11 110x10 mm. Prostor med jekleno zaščitno cevjo in PE zaščitno cevjo se zapolni s finim cementnim mlekom, ki se ga pod pritiskom vbrizga v celotno območje zaščitne cevi. Na ta način nastane trdne zaščita za vodovodno cev, ki je nosilna in odporna tudi proti eventualni koroziji zaradi blodečih tokov. V zaščitno PE cev se vstavi vodovodna cev. Prečkanje se nujno izvede pod kotom 90° glede na os tirov. </t>
  </si>
  <si>
    <t>Dobava, vgradnja hitrih spojk za PE-cevi DN 63 mm (dvojne)</t>
  </si>
  <si>
    <t>- PE 100 SDR 11 63x5,8 mm (PN16)</t>
  </si>
  <si>
    <t>- navezava na PEHD DN 63 mm (PN16)</t>
  </si>
  <si>
    <t>D.2.3.) VODOVOD 3 LOKACIJA 7</t>
  </si>
  <si>
    <t>Rušenje obstoječe ograje, ter povrnitev v obstoječe stanje.
(obračun po dejasnkih stroških)</t>
  </si>
  <si>
    <t>- PE 100 SDR11 63x5,8 mm (PN16)</t>
  </si>
  <si>
    <t>- navezava na PE 100 SDR 11 63x5,8 mm</t>
  </si>
  <si>
    <t>D.2.4.) VODOVOD ZAŠČITA OBSTOJEČEGA VODVODA LOKACIJA 1</t>
  </si>
  <si>
    <t>Izkopi za kanalske rove in jaške širine do 1,3 m in globine do 1 m v zemljini III kategorije, vključno z začasnim odlaganjem izkopane zemljine ob robu jarka.</t>
  </si>
  <si>
    <t>Ročni izkopi v bližini vodovodnih cevovodov širine do 1,3 m in globine do 1 m v zemljini III kategorije, vključno z začasnim odlaganjem izkopane zemljine ob robu jarka.</t>
  </si>
  <si>
    <t>3 TUJE STORITVE</t>
  </si>
  <si>
    <t>D.2.6.) VODOVOD ZAŠČITA OBSTOJEČEGA VODOVODA LOKACIJA 4</t>
  </si>
  <si>
    <t>D.2.5.) VODOVOD ZAŠČITA OBSTOJEČEGA VODOVODA LOKACIJA 3</t>
  </si>
  <si>
    <t>Odstranitev grmovja, dreves in štorov z debli premera do 10 cm ter vej v širini gradbiščnega pasu vzdolž predvidene trase, z odvozom na trajno deponijo in stroški deponije, komplet z vsemi pomožnimi deli,  prenosi in prevozi.
(obračun po dejanskih troških)</t>
  </si>
  <si>
    <t>Zaščita obstoječega vodovodnega cevovoda - obbetoniranje v debelini 15 cm z cementnim betonom C25/30</t>
  </si>
  <si>
    <t>D.2.7.) VODOVOD ZAŠČITA OBSTOJEČEGA VODOVODA LOKACIJA 5</t>
  </si>
  <si>
    <t>D.3.) TLAČNI TRANSPORTNI KANALI</t>
  </si>
  <si>
    <t>D.3.1.) TLAČNI TRANSPORTNI KANAL PIVOVARNA-ČN LOKACIJA 2</t>
  </si>
  <si>
    <t>Zakoličba trase kanala z lesenimi količki 4 x 4 cm ter vpisano številko profila in stacionažo na leseni tablici, vključno z zavarovanjem s trikotnikom iz letev 2,5 x 2,5 cm na količkih. Izdelava zapisnika o zakoličbi kanala.</t>
  </si>
  <si>
    <t>Rušitev in odvoz obstoječega tlačnega kanala na trajno deponijo vključno z izkopom, strojnim nakladanjem ter pridobitev evidenčnih listov odvečnega materiala.</t>
  </si>
  <si>
    <t xml:space="preserve">Strojni izkop humusa v primeru poteka trase tlačnega kanala v travniku oz njivi. Globina izkopa 0,2 m, širina 2,0m in deponiranje v razdlaji 1 m od gradbene jame oz. nakladanje in odvoz na začasno deponijo v razdalji do 5 km in razkladanje. </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</si>
  <si>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</si>
  <si>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</si>
  <si>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Dobava in polaganje PVC opozorilnega traku z napisom POZOR KANALIZACIJA.</t>
  </si>
  <si>
    <t>Dobava, transport, raznos in montaža PEHD cevi</t>
  </si>
  <si>
    <t>Nabava, dobava, vgradnja elektrofuzijskih  spojnih in fazonskih kosov, izdelanih v skladu z EN 12201 in DIN 8074/75, vključno z vsem spojnim, tesnilnim in pritrdilnim materialom iz neerjavnega jekla</t>
  </si>
  <si>
    <t>Dobava, transport in montaža AB inšpekcijskega jaška DN1000 mm z duktilnim povoznim pokrovom Ø600 mm, nosilnosti 400 kN z odprtinami za odzračevanje.</t>
  </si>
  <si>
    <t xml:space="preserve">Dobava, vgradnja fazonskih komadov za cevi iz duktilne litine, vključno s potrebnim spojnim, tesnilnim in pritrdilnim nerjavečim materialom. Po EN 545:2010, PN 10. </t>
  </si>
  <si>
    <t>Dvakratni prerez obstoječega tlačnega cevovoda z izvedbo navezave.</t>
  </si>
  <si>
    <t>Nadzor upravljavca komunalnega voda</t>
  </si>
  <si>
    <t>Tlačni preizkus cevovoda v skladu z navodili standarda      SIST EN 1610, s konrolo nadzornega organa</t>
  </si>
  <si>
    <t>- PEHD PE 100 dA  280x20.6 SDR 13.6 (PN 12.5)</t>
  </si>
  <si>
    <t>- Obojka elektrovarilna DN 280</t>
  </si>
  <si>
    <t>- JE DN 400 mm</t>
  </si>
  <si>
    <t>- Spojka univerzalna DN 250 (267-310), PN 16 (enojna)</t>
  </si>
  <si>
    <t>- T-KOS DN 250/80</t>
  </si>
  <si>
    <t>- X-KOS DN80</t>
  </si>
  <si>
    <t>- FFK-Q DN 250/11°</t>
  </si>
  <si>
    <t>- FFK-Q DN 250/45°</t>
  </si>
  <si>
    <t>- FF-KOS DN 250/500</t>
  </si>
  <si>
    <t>D.3.2.) TLAČNI TRANSPORTNI KANAL LAŠKO-ČN LOKACIJA 2</t>
  </si>
  <si>
    <t>Dobava, transport, raznos in montaža PPH cevi</t>
  </si>
  <si>
    <t>- PPH 100 dA 280x15.9 SDR 17.6 (PN 6)</t>
  </si>
  <si>
    <t>- FFK-Q DN250/45°</t>
  </si>
  <si>
    <t>D.3.3.) KANAL PIVOVARNA-ČRP LOKACIJA 1</t>
  </si>
  <si>
    <t>Ročni izkopi v bližini tlačnega kanala širine do 1,3 m in globine do 1 m v zemljini III kategorije, vključno z začasnim odlaganjem izkopane zemljine ob robu jarka.</t>
  </si>
  <si>
    <t>D.3.4.) KANAL A-ČRP LOKACIJA 1</t>
  </si>
  <si>
    <t>D.3.5.) TLAČNI TRANSPORTNI KANAL PIVOVARNA-ČN LOKACIJA 3</t>
  </si>
  <si>
    <t>D.3.6.) TLAČNI TRANSPORTNI KANAL LAŠKO-ČN LOKACIJA 3</t>
  </si>
  <si>
    <t>D.3.7.) TLAČNI TRANSPORTNI KANAL PIVOVARNA-ČN LOKACIJA 4</t>
  </si>
  <si>
    <t>Zaščita obstoječega tlačnega kanala - obbetoniranje v debelini 15 cm z cementnim betonom C25/30</t>
  </si>
  <si>
    <t>D.3.8.) TLAČNI TRANSPORTNI KANAL LAŠKO-ČN LOKACIJA 4</t>
  </si>
  <si>
    <t>D.3.9.) TLAČNI TRANSPORTNI KANAL PIVOVARNA-ČN LOKACIJA 5</t>
  </si>
  <si>
    <t>D.3.10.) TLAČNI TRANSPORTNI KANAL LAŠKO-ČN LOKACIJA 5</t>
  </si>
  <si>
    <t>D.4.) STROJNE INŠTALACIJE IN STROJNA OPREMA ČRPALIŠČA</t>
  </si>
  <si>
    <t xml:space="preserve">Dobava in montaža potopne črpalke (10 kW) za odvod meteorne vode (Q/H =66,0l/s / 11,0m). Stacionarna montaža (koleno, veriga,...). Črpalka se spusti v prečrpalni jašek oz. objekt po vodilih iz nerjavnih (AISI 304) jeklenih cevi in se samodejno sklopi s tlačnim priključkom dn 100 mm (notranji) na zaklep. Črpalka naj bo opremljena s termično zaščito motorja in senzorje za vdor vode v oljno komoro. Črpalka se dobavi z originalnimi priključnimi kabli v dolžini 20 m. Črpalke naj bodo dodatno zaščitene pred mehanskimi substancami (pesek) in soljo (braktične vode).                                                                                                                                                                                                                                                                                                                       </t>
  </si>
  <si>
    <t xml:space="preserve">Opomba: Črpalke za meteorno vodo        </t>
  </si>
  <si>
    <t xml:space="preserve">Dobava in montaža priključnega kolena za stacionarno montažo na dno jaška DN 100 iz sive železne litine, vključno nerjavni sidrni vijaki (AISI 316) in z vsemi deli                                                                                                                                                                                     </t>
  </si>
  <si>
    <t>Opomba: komplet</t>
  </si>
  <si>
    <t xml:space="preserve">Dobava in montaža reducirnega tlačnega priključka DN 100/200 iz nerjavnega materiala (AISI 316), vključno z vsemi pomožnimi deli.                                                                                                                                                                                                                                                                                              </t>
  </si>
  <si>
    <t xml:space="preserve">Dobava in montaža vodilne nerjavne (AISI 316)  jeklena cevi za izvlek črpalk  (komplet z nerjavnim pritrdilnim materialom, zgornjim držalom vodil, distančniki) dolžine 6,50 m, vključno z vsemi deli                                                                                                                                                                                  </t>
  </si>
  <si>
    <t>Opomba: 2 kompleta po 2 cevi</t>
  </si>
  <si>
    <t xml:space="preserve">Dobava in montaža jeklene šivne cevi Ø 219,1 x 3 mm po DIN 2448, izdelane iz nerjavnega materiala (AISI 316), z dodatkom za razrez, vključno fazonski komadi, kolena, loki, prirobnični priključki, slepe protiprirobnice, varilni, tesnilni, nerjavnim vijačnim mat. za montažo in vsemi deli                                                                                             </t>
  </si>
  <si>
    <t xml:space="preserve">Dobava in montaža jeklenih profilov in trakov za izdelavo podpornega in obešalnega materiala izdelanega iz nerjavnega materiala (AISI 316) cevne konzole, objemke in cevna obešala, vključno varilnim, nerjavnim  vijačnim in pomožnim materialom za montažo, ter z vsemi deli                                                                                                                  </t>
  </si>
  <si>
    <t xml:space="preserve">Dobava in montaža nerjavne verige (AISI 316) za izvlek črpalk dolžine 6,5 m, vključno s kaveljem in vsemi deli.                                                                                                                                                                                                                                                                                   </t>
  </si>
  <si>
    <t xml:space="preserve">Dobava in montaža nožastega zasuna DN 200, vključno s protiprirobnicami, tesnilnim, pomožnim, nerjavnim, vijačnim materialom za montažo in z vsemi deli                                                                                                                                                                                  </t>
  </si>
  <si>
    <t xml:space="preserve">Dobava in montaža nepovratne lopute DN 200, vključno s protiprirobnicami, tesnilnim, pomožnim, nerjavnim vijačnim materialom za montažo in z vsemi deli.                                                                                                              </t>
  </si>
  <si>
    <t xml:space="preserve">Dobava in montaža montažno demontažnega kosa MDK DN 200, vključno s protiprirobnicami, tesnilnim, pomožnim, nerjavnim vijačnim materialom za montažo in z vsemi deli.                                                                                                              </t>
  </si>
  <si>
    <t xml:space="preserve">Dobava in montaža FF kosa za tlačni vod DN 200 (notranji), PN 10, iz nerjavnega materiala (AISI 316), dolžine L = 1,0 m vključno s protiprirobnicami, tesnilnim, pomožnim, nerjavnim vijačnim materialom za montažo in z vsemi deli.                                                                                                                                                                     </t>
  </si>
  <si>
    <t xml:space="preserve">Dobava in montaža FF kosa za tlačni vod dn 200 (notranji), PN 10, iz nerjavnega materiala (AISI 316), dolžine L = 0,5 m vključno s protiprirobnicami, tesnilnim, pomožnim, nerjavnim vijačnim materialom za montažo in z vsemi deli.  </t>
  </si>
  <si>
    <t>Izvedba tesnenja prebojev dotočnih in iztočnih cevovodov skozi objekt črpališča.</t>
  </si>
  <si>
    <t xml:space="preserve"> Opomba: 2x za cevi INOX DN 200 in 1x za PP DN 250</t>
  </si>
  <si>
    <t>Dobava in vgraditev PVC kanalske cevi DN 100 mm</t>
  </si>
  <si>
    <t>Dobava in vgraditev vodotesnega pokrova  iz duktilne litine z nosilnostjo 125 kN, kvadratnega prereza 600 x 600 mm, na zaklep in s pomagalom za odpiranje.</t>
  </si>
  <si>
    <t>Dobava in vgraditev vodotesnega pokrova iz duktilne litine z nosilnostjo 125 kN, kvadratnega prereza 1000 x 1000 mm, na zaklep in s pomagalom za odpiranje, skladno s standardom EN 124.</t>
  </si>
  <si>
    <t xml:space="preserve">Dobava in vgraditev vzpenjalne lestve dolžine do 2,0 m, z izvlečnim držalom, brez varovalne košare iz nerjavnega materiala AISI 316 z vsemi pomožnimi in pritrdilnimi elementi. </t>
  </si>
  <si>
    <t>Dobava in vgraditev vzpenjalne lestve dolžine 6,85 m, z izvlečnim držalom in varovalno košaro iz nerjavnega materiala AISI 316 z vsemi pomožnimi in pritrdilnimi elementi.</t>
  </si>
  <si>
    <t>Izdelava in vgraditev zračnika DN 150 z dežno kapo DN 400/150/150, komplet iz nerjavečega materiala ASI 316,  vklučno z vsem pomožnim in pritrdilnim materialom za montažo.</t>
  </si>
  <si>
    <t>Nabava in montaža aluminjaste ograje višine min. 200 cm, vključno z vsemi deli (izkopi za temelje, temelji iz MB20, globine 0,80m, aluminjasti stebrički in polnila iz aluminjaste žice) ter transpornimi stroški.</t>
  </si>
  <si>
    <t>Nabava in montaža dovoznih dvokrilnih ograjnih vrat š= 4,0 m in višine min. 200 cm. Vključno z vsemi deli (izkopi za temelje, temelji iz MB20, globine 0,80m, aluminjasti profili in polnila iz aluminjaste žice) ter transpornimi stroški.</t>
  </si>
  <si>
    <t>Dobava in pritrditev opozorilne table (VZTOP NEZAPOSLENIM PREPOVEDAN), podloga iz aluminijaste pločevine, znak z odsevno folijo 2. vrste.</t>
  </si>
  <si>
    <t>Testni oz. poizkusni zagon črpalk s strani dobaviteljev tehnološke opreme črpališča, vključno z zapisnikom o zagonu.</t>
  </si>
  <si>
    <t>Tlačni preizkus vključno z zapisnikom.</t>
  </si>
  <si>
    <t>Nadzor upravljavca.</t>
  </si>
  <si>
    <t>1.1</t>
  </si>
  <si>
    <t>1.2</t>
  </si>
  <si>
    <t>1.3</t>
  </si>
  <si>
    <t>1.4</t>
  </si>
  <si>
    <t>1.5</t>
  </si>
  <si>
    <t>1.6</t>
  </si>
  <si>
    <t>1.7</t>
  </si>
  <si>
    <t>1.8</t>
  </si>
  <si>
    <t>1.9</t>
  </si>
  <si>
    <t>1.10</t>
  </si>
  <si>
    <t>1.11</t>
  </si>
  <si>
    <t>1.12</t>
  </si>
  <si>
    <t>1.13</t>
  </si>
  <si>
    <t>1.14</t>
  </si>
  <si>
    <t>1.15</t>
  </si>
  <si>
    <t>2.1</t>
  </si>
  <si>
    <t>2.2</t>
  </si>
  <si>
    <t>2.3</t>
  </si>
  <si>
    <t>2.4</t>
  </si>
  <si>
    <t>2.5</t>
  </si>
  <si>
    <t>3.1</t>
  </si>
  <si>
    <t>3.2</t>
  </si>
  <si>
    <t>3.3</t>
  </si>
  <si>
    <t>3.4</t>
  </si>
  <si>
    <t>3.5</t>
  </si>
  <si>
    <t xml:space="preserve">1 ČRPALKE IN STROJNA OPREMA </t>
  </si>
  <si>
    <t>2 KLUČAVNIČARSKA DELA IN DELA V JEKLU</t>
  </si>
  <si>
    <t>3 OSTALA DELA</t>
  </si>
  <si>
    <t>- Obojka elektrovarilna DN 250 / PN16</t>
  </si>
  <si>
    <t>- Končnik DN 250</t>
  </si>
  <si>
    <t>- Prosta prirobnica DN 250</t>
  </si>
  <si>
    <t>Nabava, dobava, vgradnja elektrofuzijskih  spojnih in fazonskih kosov, izdelanih v skladu z EN 12201 in DIN 8074/75, vključno z vsem spojnim, tesnilnim in pritrdilnim materialom iz neerjavnega jekla
Opomba: Priključek na PE Ø 250x22,7</t>
  </si>
  <si>
    <t>E.) TELEKOMUNIKACIJE</t>
  </si>
  <si>
    <t>E.1.) PRESTAVITEV IN ZAŠČITA SVTK NAPRAV (med km 514+100 in km 515+400)</t>
  </si>
  <si>
    <t xml:space="preserve">  TK 59          1x4x0,8  M</t>
  </si>
  <si>
    <t xml:space="preserve">  TD 59         5x4x0,9  M  </t>
  </si>
  <si>
    <t xml:space="preserve">  SPZ         24x1,4                        </t>
  </si>
  <si>
    <t>NYBY (PP41) 3x1,5 mm2</t>
  </si>
  <si>
    <t>NYBY (PP41) 3x2,5 mm2</t>
  </si>
  <si>
    <t>NYBY (PP41) 3x25 mm2</t>
  </si>
  <si>
    <t>UEXOH9M 1x2x0,9 mm</t>
  </si>
  <si>
    <t>Izkop kabelskega jarka v zemljišču IV. ktg. Obseg del: izkop jarka do 0,4x0,9 (m), izdelava posteljice s peskom granulacije 4-8 mm, zasip kabla/cevi s peskom, dobava in položitev opozorilnega traku, zasip jarka z izkopanim materialom z nabijanjem po slojih in ureditev okolice.</t>
  </si>
  <si>
    <t>Demontaža in odvoz obstoječih zaščitnih cevi</t>
  </si>
  <si>
    <t>Ročni izkop obstoječe kovinske zaščitne cevi do premera 355 mm za SVTK kable/cevi, prestavitev v novo traso, vključno z izkopom in zasipom jarka</t>
  </si>
  <si>
    <t>Zaščita položenih (ali izkopanih) PE, PVC ali alkaten cevi z obbetoniranjem z C12/15 - predvideno</t>
  </si>
  <si>
    <t>Zaščita položenih (ali izkopanih) PE, PVC ali alkaten cevi z obbetoniranjem z armiranim betonom C16/20 - predvideno</t>
  </si>
  <si>
    <t>Zaščita obstoječih SVTK kablov s PVC polcevmi ali prerezanimi cevmi in z obbetoniranjem ob temelju VM - do 4 m, ročni izkop in zasip</t>
  </si>
  <si>
    <t>Zaščita obstoječih cevi z obbetoniranjem ob temelju VM - do 4 m, ročni izkop in zasip</t>
  </si>
  <si>
    <t>Dobava in polaganje dvodelnih betonskih kabelskih korit tip B ali tip 4 (DBK), izmer 400x160x1000 (mm), z dvema pokrovoma tip SŽ in ustrezno vrvico, ureditev podlage</t>
  </si>
  <si>
    <t>Dodatek za povečan izkop jarka za betonska kabelska korita zaradi polaganja PEHD cevi pod njimi</t>
  </si>
  <si>
    <t>Dodatek za izvedbo prehoda betonskih kabelskih korit in/ali PEHD cevi v kabelski jašek</t>
  </si>
  <si>
    <t>Prestavitev obstoječih SVTK kablov/cevi v betonska kabelska korita - brez rezanja (do 10 kablov), odpiranje in zapiranje korit</t>
  </si>
  <si>
    <t>Dodatek za izvedbo prehoda kovinskih kabelskih korit in/ali PEHD cevi v kabelski jašek</t>
  </si>
  <si>
    <t>Odkrivanje in ponovno pokrivanje kovinskih kabelskih korit</t>
  </si>
  <si>
    <t>Izdelava začasne zaščite kovinskih korit, po končanih delih odstranitev zaščite</t>
  </si>
  <si>
    <t xml:space="preserve">- 6x PVC ali PE premera 125 mm </t>
  </si>
  <si>
    <t xml:space="preserve">Izdelava začasne kabelske kanalizacije iz PE cevi premera 110 mm v zemljišču 50% III. in 50 % IV. ktg. Obseg del: izkop jarka, izdelava podloge za cevi iz peska granulacije 4-8 mm, dobava in polaganje cevi, zasip jarka z utrjevanjem po slojih in odvoz odvečnega materiala in ureditev okolice </t>
  </si>
  <si>
    <t xml:space="preserve">Izdelava kabelske kanalizacije iz PVC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</si>
  <si>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xml:space="preserve">Dodatek za globji izkop jarka za kabelsko kanalizacijo na območju predvidene ceste ali proge </t>
  </si>
  <si>
    <t>Odstranitev (razbitje) obstoječega betonskega kabelskega jaška v katerem so kabli v delovanju, izmer do 2,0x2,0x2,0 (m)</t>
  </si>
  <si>
    <t>Odstranitev (razbitje) obstoječega kabelskega jaška iz betonske cevi, v kateri so kabli v delovanju</t>
  </si>
  <si>
    <t>Izdelava kabelskega uvoda (lijaka) na obstoječem kabelskem jašku z obdelavo odprtin za</t>
  </si>
  <si>
    <t xml:space="preserve">   -  6x cev f125mm ali f110mm</t>
  </si>
  <si>
    <t>Dobava in polaganje PE cevi 40 mm vključno s stroški za kontrolo kvalitete PE cevi, ki se preverijo pred in med gradnjo, skladno z "Začasnim merilom za nabavo polietilenskih cevi malega premera" PTT Slovenije junij 1994</t>
  </si>
  <si>
    <t>Izvedba prehoda PE cevi 2x50/4 mm izpod betonskega kabelskega korita v kabelsko korito</t>
  </si>
  <si>
    <t>Položitev in pritrditev kabla ali cevi v strmini s stebrički na medsebojni razdalji 2m</t>
  </si>
  <si>
    <t>Izvedba rezerve kabla dolžine do 10m v kabelskem jašku - predvidoma</t>
  </si>
  <si>
    <t>Dobava in izdelava kabelske preključitvene spojke na kablu:</t>
  </si>
  <si>
    <t>Dobava in izdelava kabelske spojke na energetskem kablu z armaturo (NYBY, NAYBY, ...):</t>
  </si>
  <si>
    <t>Dobava in izdelava kabelske preključitvene spojke na ETCS kablu, v prometu:</t>
  </si>
  <si>
    <t>Zaključitev obstoječega ali novega kabla na SVTK napravi, vključno z uvlečenjem in tesnenjem kabla (omara, razdelilec, signal, števec osi, izolirka,…), kos za napravo</t>
  </si>
  <si>
    <t>Električne meritve obstoječih kablov (SV, TK, EE, …) po prestavitvi kabla in novih kablov (SV, TK, EE, …) na bobnu, položene dolžine, končne meritve, z izdelavo merilne dokumentacije  - komplet za celoten odsek</t>
  </si>
  <si>
    <t>Demontaža in ponovna montaža balize sistema ERTMS/ETCS in kabla oziroma priključne omarice z ustreznim novim montažnim materialom</t>
  </si>
  <si>
    <t>Demontaža obstoječega optičnega kabla iz drogov VM, demontaža obesnega materiala</t>
  </si>
  <si>
    <t>- predvideno</t>
  </si>
  <si>
    <t>Vpihovanje optičnega kabla v obstoječe in novopoložene PE cevi na principu zračne blazine</t>
  </si>
  <si>
    <t>Izvlečenje optičnega kabla iz cevi na principu  zračne blazine, navitje kabla na boben</t>
  </si>
  <si>
    <t xml:space="preserve">Dobava in izdelava optične kabelske spojke v prometu HellermanTyton FDJ ali ekvivalentne vključno z izvedbo optičnih spojev z metodo varjenja do </t>
  </si>
  <si>
    <t>- 72 spojev (FDJ684)</t>
  </si>
  <si>
    <t>Montaža optične kabelske spojke vertikalno v kabelskem jašku z nabavo univerzalnega  montažnega materiala in nabava ter montaža nosilca za spojko v kabelskem jašku ter zaščita kabla proti poškodbam glodalcev z gibljivo ALIREX cevjo in pritrditev cevi  na steno jaška</t>
  </si>
  <si>
    <t xml:space="preserve">Montaža rezerve optičnega kabla v kabelskem jašku z nabavo ter montažo nosilca za rezervo v kabelskem jašku ter zaščito kabla proti poškodbam glodalcev z gibljivo ALIREX cevjo in pritrditev cevi na steno jaška </t>
  </si>
  <si>
    <t>Uvod optičnega kabla v TK prostor do optičnega delilnika, vključno s potrebnim materialom</t>
  </si>
  <si>
    <t>Meritve na optičnem kablu na bobnu pred polaganjem, po polaganju (pred spajanjem) in končnih optičnih meritev vključno z izdelavo knjige "Protokol meritev", do:</t>
  </si>
  <si>
    <t>OPOMBA: Pred pričetkom del je potrebno glede na točno zaporedje del pri celotni nadgradnji proge in glede na vgrajene SVTK naprave preveriti takratno dejansko stanje obstoječih kablov (potek kablov, tipi, kapaciteta, dolžina, št. kablov, …) in cevi!</t>
  </si>
  <si>
    <t>Dobava in polaganje ustreznega PVC opozorilnega traku ("POZOR TK KABEL", "POZOR ENERGETSKI KABEL", …)
Opomba: zajeto je v ceni izkopa oziroma zasipa kabelskega jarka</t>
  </si>
  <si>
    <t>- TK 59         1x4x0,8  M</t>
  </si>
  <si>
    <t xml:space="preserve">- SPZ/SEZ          24x1,4                   </t>
  </si>
  <si>
    <t>- do 4x10 mm2</t>
  </si>
  <si>
    <t>- do 4x25 mm2</t>
  </si>
  <si>
    <t>- UEXOH9M 1x2x0,9 mm</t>
  </si>
  <si>
    <t>1 KABLI</t>
  </si>
  <si>
    <t>4 OSTALA - SPLOŠNA DELA</t>
  </si>
  <si>
    <t>2 GRADBENA DELA</t>
  </si>
  <si>
    <t>3 KABELSKO MONTAŽNA DELA</t>
  </si>
  <si>
    <t>Zakoličba obstoječe trase TK zemeljskega kabla ali TK kabelske kanalizacije</t>
  </si>
  <si>
    <t>Izdelava 1x1 cevne kabelske kanalizacije s PVC cevmi premera 103,6/110 mm, PVC 125 mm ali dvosloj. PEHD cevmi premera 125 mm. Izkop jarka, dobava peska in polaganje cevi na 10 cm sloj peska (granul. 3-7 mm) zasip cevi s peskom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</si>
  <si>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 xml:space="preserve">M1 </t>
  </si>
  <si>
    <t>Dobava in montaža kabelskega jaška iz B.C. fi 1,2m, h=1,5,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</si>
  <si>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Dobava cevi PVC 110mm</t>
  </si>
  <si>
    <t>Dobava kabla TK59 5x4x0,8 in uvlečenje v cevi fi 110mm</t>
  </si>
  <si>
    <t>Dobava in izdelava kabelske spojke med obstoječim kablom TA 5x4x0,9+D/L2ENJ in novim kablom TK59 5x4x0,8</t>
  </si>
  <si>
    <t>Izdelava meritev za TK kabel 5x4x0,8</t>
  </si>
  <si>
    <t>Tehnični nadzor TELEKOM - predvideno</t>
  </si>
  <si>
    <t>E.2.1.) ZAŠČITA TK VODA OB NOVEM PODVOZU</t>
  </si>
  <si>
    <t>E.2.) TK OMREŽJE</t>
  </si>
  <si>
    <t>E.2.2.) ZAŠČITA TK VODA OB OPUŠČENEM ŽELEZNIŠKEM PREHODU</t>
  </si>
  <si>
    <t>Dobava in vgradnja rebrastih cevi za izdelavo kabelske kanalizacije - zaščite obstoječih TK vodov, osnovna cev 1 x ɸ110 mm, vzdolžno prerezana, prekritje s cevjo 1 x ɸ110 m vzdolžno prerezana,  na globini 0.8m (vrh zgornjega roba cevi), ročni izkop na trasi obstoječih TK kablov v zemljišču I. do III. ktg., dobava peska (granul. 0-4 mm) in zaščita cevi s peskom v sloju 10 cm pod in nad cevmi, zasip kanala z utrditvijo v slojih po 20-25 cm, dobava in položitev 1 x opozorilnega nemetaliziranega traku, nakladanje in odvoz odvečnega materiala ter stroški začasne in končne deponije, čiščenje trase</t>
  </si>
  <si>
    <t>Položitev obstoječega TK kabla v vzdolžno prerezano cev fi 110mm</t>
  </si>
  <si>
    <t>Namestitev prekrivne cevi fi 110mm vzdolžno prerezane na osnovno cev fi 110 vzdolžno prerezano, komplet z dobavo in namestitvijo objemk na 2 m cevi za spojitev osnovne cevi in prekrivne cevi</t>
  </si>
  <si>
    <t>E.3.) SIGNALNI KABEL ČN LAŠKO</t>
  </si>
  <si>
    <t>E.3.1.) ZAŠČITA IN PRESTAVITEV SIGNALNEGA KABLA OB NOVEM NADVOZU</t>
  </si>
  <si>
    <t>Zakoličba obstoječe trase signalnega zemeljskega kabla ali signalne kabelske kanalizacije</t>
  </si>
  <si>
    <t>Izdelava 1x1 cevne kabelske kanalizacije s PE 02-2 x 50 cevjo, premera 50 mm. Izkop jarka, dobava peska in polaganje cevi na 10 cm sloj peska (granul. 3-7 mm), dobava betona C8/10 in zaščita cevi z betonom C8/10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</si>
  <si>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Dobava in vgradnja rebrastih cevi za izdelavo kabelske kanalizacije - zaščite obstoječih signalnih vodov, osnovna cev 1 x ɸ110 mm, vzdolžno prerezana, prekritje s cevjo 1 x ɸ110 m vzdolžno prerezana,  na globini 0.8m (vrh zgornjega roba cevi), ročni izkop na trasi obstoječih signalnih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</si>
  <si>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cevi PE 02-2 x 50</t>
  </si>
  <si>
    <t>Položitev obstoječega signalnega kabla v vzdolžno prerezano cev fi 110mm</t>
  </si>
  <si>
    <t>Dobava zemeljskega optičnega kabla  9/125, 4 vlakna in uvlečenje v cev</t>
  </si>
  <si>
    <t>Dobava in izdelava kabelske spojke za zemeljski optični kabel, 9/125,4 vlakna</t>
  </si>
  <si>
    <t>Izdelava meritev za zemeljski optični kabel 9/125, 4 vlakna</t>
  </si>
  <si>
    <t>Prekinitev obstoječega zemeljskega optičnega kabla, 9/125, 4 vlakna, namestitev v nova jaška in priprava kabla za izdelavo spojke v jašku</t>
  </si>
  <si>
    <t>Tehnični nadzor s strani upravljalca kabla (ČN Laško) - predvideno</t>
  </si>
  <si>
    <t>E.3.2.) ZAŠČITA SIGNALNEGA VODA OB OPUŠČENEM ŽELEZNIŠKEM PREHODU</t>
  </si>
  <si>
    <t>Zakoličba obstoječe trase SIGNALNEGA zemeljskega kabla ali SIGNALNE kabelske kanalizacije</t>
  </si>
  <si>
    <t>Dobava PVC rebraste cevi fi110</t>
  </si>
  <si>
    <t>Položitev obstoječega SIGNALNEGA kabla v vzdolžno prerezano cev fi 110mm</t>
  </si>
  <si>
    <t>Izdelava elaborata izvršilne tehnične dokumentacije kabelske kanalizacije, kjer je osnova  geodetski posnetek  - do 50 m</t>
  </si>
  <si>
    <t>E.4.) KRS OMREŽJE</t>
  </si>
  <si>
    <t>E.4.1.) ZAŠČITA IN PRESTAVITEV KRS VODA</t>
  </si>
  <si>
    <t>Zakoličba obstoječe trase KRS zemeljskega kabla ali KRS kabelske kanalizacije</t>
  </si>
  <si>
    <t>Dobava in vgradnja rebrastih cevi za izdelavo kabelske kanalizacije - zaščite obstoječih KRS vodov, osnovna cev 1 x ɸ110 mm, vzdolžno prerezana, prekritje s cevjo 1 x ɸ110 m vzdolžno prerezana,  na globini 0.8m (vrh zgornjega roba cevi), ročni izkop na trasi obstoječih KRS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</si>
  <si>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400kN.</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</si>
  <si>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</si>
  <si>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Položitev obstoječega KRS voda v vzdolžno prerezano cev fi 110mm</t>
  </si>
  <si>
    <t>Dobava optičnega zemeljskega kabla 9/125, 24 vlaken in uvlečenje v cevi</t>
  </si>
  <si>
    <t>Dobava in izdelava kabelske spojke za kabel LTC RP G.657A1 9/125, 24 vlaken</t>
  </si>
  <si>
    <t xml:space="preserve">Izdelava meritev za kabel </t>
  </si>
  <si>
    <t>Prekinitev obstoječega optičnega kabla  LTC RP G.657A1 9/125, 24 vlaken, namestitev v nova jaška in priprava kabla za izdelavo spojke v jašku</t>
  </si>
  <si>
    <t>Tehnični nadzor s strani upravljalca kabla (Telemach) - predvideno</t>
  </si>
  <si>
    <t>E.4.2.) ZAŠČITA KRS VODA OB OPUŠČENEM ŽELEZNIŠKEM PREHODU</t>
  </si>
  <si>
    <t>Položitev obstoječega KRS kabla v vzdolžno prerezano cev fi 110mm</t>
  </si>
  <si>
    <t>E.4.3.) POLOŽITEV NOVE KABELSKE TRASE OB NOVI CESTI</t>
  </si>
  <si>
    <t>REKAPITULACIJA:
III.) IZVENNIVOJSKO KRIŽANJE R3-681/4006 LAŠKO - BREZE - ŠENTJUR IN UREDITEV POVEZOVALNIH CEST</t>
  </si>
  <si>
    <t>Sklop: Nadgradnja odseka proge Rimske Toplice - Laško in
Laško - Celje ter izvennivojsko križanje R3-681/4006 Laško - Breze - Šentjur in ureditev povezovalnih cest</t>
  </si>
  <si>
    <t>49E1 900A</t>
  </si>
  <si>
    <t>Zaščita položenih PE, PVC ali alkaten cevi z obbetoniranjem z C12/15, na območju dovozov na gradbišče - kompletno vsa zahtevana dela in material</t>
  </si>
  <si>
    <t>Zaščita obstoječih zemeljskih kablov ali cevi s položitvijo desk ("plohov") na teren nad  kablom oziroma nad cevmi, na območju dovozov na gradbišče, kasnejša odstranitev desk in ureditev okolice - kompletno vsa zahtevana dela in material</t>
  </si>
  <si>
    <t>Dobava in montaža kabelskega končnika v TK prostoru</t>
  </si>
  <si>
    <t>Izvedba popolnega uvoda progovnega kabla TD59 20x4x1,2 v TK prostor, in zaključitev na kabelskem končniku.</t>
  </si>
  <si>
    <t>Dobava in izdelava termoskrčne spojke na progovnem kablu TD 59 20x4x1,2</t>
  </si>
  <si>
    <t>Dobava in izdelava termoskrčne odcepne kabelske spojke na progovnem kablu</t>
  </si>
  <si>
    <t>Izdelava ozemljitve kovinskih elementov ob progi (kovinska korita, …) z izolirano jekleno ozemljilno vrvjo preseka 70 mm2 na neizolirano tirnico - za celotno območje obdelave  - kompletno vsa zahtevana dela in material</t>
  </si>
  <si>
    <t>Izdelava ozemljitve kovinskih elementov ob progi (kovinska korita, …) z izolirano jekleno ozemljilno vrvjo preseka 70 mm2 na neizolirano tirnico - za celotno območje obdelave - kompletno vsa zahtevana dela in material</t>
  </si>
  <si>
    <t>Stroški ureditve poškodovanih zelenic in trase z neposredno okolico na osnovi dejanskih stroškov</t>
  </si>
  <si>
    <t>Odvoz odvečnega obstoječega materiala oziroma zemljine na deponijo</t>
  </si>
  <si>
    <t>Izdelava ozemljitve kovinskih elementov ob progi (kovinska korita, …) z izolirano jekleno ozemljilno vrvjo preseka 70 mm2 na neizolirano tirnico - za celotno območje obdelave - vsa potrebna dela in material</t>
  </si>
  <si>
    <t>G.) PRESTAVITEV IN ZAŠČITA SVTK NAPRAV</t>
  </si>
  <si>
    <t>G.1.) LEVI TIR (od km 517+800 do km 525+600)</t>
  </si>
  <si>
    <t>G.2.) DESNI TIR (od km 517+800 do km 525+600)</t>
  </si>
  <si>
    <t>G.1.) LEVI TIR (od km 511+050 do km 515+300)</t>
  </si>
  <si>
    <t>G.2.) DESNI TIR (od km 511+050 do km 515+300)</t>
  </si>
  <si>
    <t>Dopolnilne geološko geomehanske preiskave tik pred začetkom izvedbe (2 vrtini po 12m in 2 meritvi DP po 12m)</t>
  </si>
  <si>
    <t>OPOMBA: Obstoječi zid dolžine ca 186m(89+97) bo potrebno sanirati s sanacijami TIP 4 in 7. Predvidena je še rušitev dela obstoječega zidu in zamenjava dela nasipa pred zidom.</t>
  </si>
  <si>
    <t>Začasno črpanje vode pri napredovanju izkopa navzdol v vseh kategorijah, s črpalko kapacitete do 10 l/s</t>
  </si>
  <si>
    <t>Začasno črpanje vode pri napredovanju izkopa navzdol v vseh kategorijah, s črpalko kapacitete 10 l/s</t>
  </si>
  <si>
    <t>KLJUČ</t>
  </si>
  <si>
    <t>H.) SPLOŠNO</t>
  </si>
  <si>
    <t>Priprava in organizacija gradbišča z vsemi objekti, instalacijami, zagotovitev varnostnih in higiensko tehničnih pogojev, začasne transportne poti, oznakami gradbišča ter kasnejša odstranitev vseh objektov in vzpostavitev v prvotno stanje.</t>
  </si>
  <si>
    <t>Izdelava Geodetskega posnetka vseh izvedenih del (5 tiskanih izvodov in 1 izvod v elektronski obliki).</t>
  </si>
  <si>
    <t>Izdelava Projekta izvedenih del (PID) vseh izvedenih del (5 tiskanih izvodov in 1 izvod v elektronski obliki).</t>
  </si>
  <si>
    <t>Izdelava DZO (5 tiskanih izvodov in 1 izvod v elektronski obliki).</t>
  </si>
  <si>
    <t>Projektantski in geotehnični nadzor.</t>
  </si>
  <si>
    <t>Izdelava Projektne dokumentacije za obratovanje in vzdrževanje (NOV) za vsa izvedena dela (5 tiskanih izvodov in 1 izvod v elektronski obliki).</t>
  </si>
  <si>
    <t>Izdelava BCP (banke cestnih podatkov) (5 tiskanih izvodov in 1 izvod v elektronski obliki)</t>
  </si>
  <si>
    <t>Izdelava Projekta - predlog razmejitve v upravljanje in vzdrževanje (5 tiskanih izvodov in 1 izvod v elektronski obliki)</t>
  </si>
  <si>
    <t>Izdelava Projekta za izvedbo (PZI) (5 tiskanih izvodov in 1 izvod v elektronski obliki).</t>
  </si>
  <si>
    <t>F.) SPLOŠNO</t>
  </si>
  <si>
    <t xml:space="preserve">  TD 59         20x4x1,2 GM z notranjim plaščem</t>
  </si>
  <si>
    <t>TD 59         20x4x1,2 GM z notranjim plaščem</t>
  </si>
  <si>
    <t>2.7.23</t>
  </si>
  <si>
    <t>2.7.24</t>
  </si>
  <si>
    <t>Zaščitni pokrov na progi za priključek tiristorske naprave na tirnico</t>
  </si>
  <si>
    <t>2.7.25</t>
  </si>
  <si>
    <t>Povezava zaščitnih tiristorskih naprav na  drogu z dvojno izolirano Al vrvjo 150  mm2 na obe tirnici</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</si>
  <si>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 kontrole delovanja tiristorskih naprav</t>
  </si>
  <si>
    <t>Elaborat ureditve povratnega voda za zaščitni odsek:
• terenski ogledi in izdelava spiska - registra zaščitnih povezav med kovinskim objektom in drogom voznega omrežja (za vse vrste kovinskih objektov: EE, SVTK, premostitveni objekti, ograje, itd.)
• izdelava električne sheme povratnega voda in sistema odprte skupinske ozemljitve kovinskih mas</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</si>
  <si>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kontrole delovanja tiristorskih naprav</t>
  </si>
  <si>
    <t>Elaborat ureditve povratnega voda za zaščitni odsek:
• terenski ogledi in izdelava spiska-registra zaščitnih povezav med kovinskim objektom in drogom voznega omrežja (za vse vrste kovinskih objektov: EE, SVTK, premostitveni objekti, ograje, itd.)
• izdelava električne sheme povratnega voda in sistema odprte skupinske ozemljitve kovinskih mas</t>
  </si>
  <si>
    <t>B.3.) IZBOLJŠAVA NASIPA (km 512+220/280) IN SANACIJA PLAZU (km 515+470/510)</t>
  </si>
  <si>
    <t>Dodatna smerna in višinska regulacija tira po potrebi</t>
  </si>
  <si>
    <t>Tamponski sloj (40-70 cm); dobava s prevozom, vgrajevanje, planiranje, razgrinjanje in utrditev materiala do predpisane zbitosti; material drobljenec debeline 0-31 mm.</t>
  </si>
  <si>
    <t xml:space="preserve">Izvedba nevezane nosilne plasti (NNP) - tampon iz drobljenih kamnitih materialov zrnavosti 0/31 v deb.70cm; material mora biti čist kamniti agregat; dobava s prevozom, vgrajevanje, planiranje, razgrinjanje in utrditev do predpisane zbitosti. </t>
  </si>
  <si>
    <t>Izvedba nevezane nosilne plasti (NNP) - tampon iz drobljenih kamnitih materialov zrnavosti 0/31 v deb.70cm; material mora biti čist kamniti agregat; dobava s prevozom, vgrajevanje, planiranje, razgrinjanje in utrditev do predpisane zbitosti.</t>
  </si>
  <si>
    <t>Sproščanje kretnic v NZT na p.Laško (Kr 13) ter p.Celje (Kr 1) (Postavka zajema vsa potrebna dela in materiale vključno z varilnim materialom)</t>
  </si>
  <si>
    <t>Sproščanje kretnic v NZT na p.Laško (kret.št.12) ter p.Celje (kret.št.2) (Postavka zajema vsa potrebna dela in materiale vključno z varilnim materialom).</t>
  </si>
  <si>
    <t>F.3.) REZERVNI DELI</t>
  </si>
  <si>
    <t>Isto kot pozicija 1.2.1, le  način vkopa A in  temelj za premo zato so dim. Temelja 130 x130x140 (190) cm (temelj droga št. 93).</t>
  </si>
  <si>
    <t>Isto kot pozicija 1.2.1, le  način vkopa A in  temelj za premo zato so dim. Temelja 130 x130x140 (190) cm (temelj droga št. 95).</t>
  </si>
  <si>
    <t>Isto kot pozicija 1.2.1, le  način vkopa A in  temelj za premo zato so dim. Temelja 100 x100x150(200) cm (temelj droga št. 97).</t>
  </si>
  <si>
    <t>Isto kot pozicija 1.2.1, le  način vkopa A in  temelj za premo zato so dim. Temelja 100 x100x150(200) cm (temelj droga št. 99).</t>
  </si>
  <si>
    <t>Isto kot pozicija 1.2.1, le  način vkopa A in  temelj za premo zato so dim. Temelja 90 x90x140 (190) cm (temelj droga št. 85).</t>
  </si>
  <si>
    <t>Isto kot pozicija 1.2.1, le  način vkopa A in  temelj za premo zato so dim. Temelja 90 x90x140 (190) cm (temelj droga št. 87).</t>
  </si>
  <si>
    <t>Isto kot pozicija 1.2.1, le  način vkopa A in  temelj za premo zato so dim. Temelja 100 x100x150 (200) cm (temelj droga št. 89).</t>
  </si>
  <si>
    <t>Isto kot pozicija 1.2.1, le  način vkopa A in  temelj za premo zato so dim. Temelja 100 x100x150 (200) cm cm (temelj droga št. 91).</t>
  </si>
  <si>
    <t>1.2.6</t>
  </si>
  <si>
    <t>1.2.7</t>
  </si>
  <si>
    <t>1.2.8</t>
  </si>
  <si>
    <t>1.2.9</t>
  </si>
  <si>
    <t>1.2.10</t>
  </si>
  <si>
    <t>1.2.11</t>
  </si>
  <si>
    <t>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(vključno s sidri pri drogu 93 in 99 -RT)</t>
  </si>
  <si>
    <t>M110vp (drogova 93 in 95 na p. RT)</t>
  </si>
  <si>
    <t>2.1.5</t>
  </si>
  <si>
    <t>M110kvp (vključno z drogovoma 97 in 99 na p. RT)</t>
  </si>
  <si>
    <t>Nosilec enega voznega voda nad enim tirom.(vključno s 93 in 99 na RT)</t>
  </si>
  <si>
    <t>Dva nosilca voznega voda nameščena na istem drogu eden poleg drugega.(vključno z drogovoma 95 in 97 na RT)</t>
  </si>
  <si>
    <t>2.2.3</t>
  </si>
  <si>
    <t>Premontaža obstoječega voznega voda na nove nosilce (za vmesno stanje na območju bodočega ločišča B na postaji RT)</t>
  </si>
  <si>
    <t>Čvrsto vpetje VV 320 mm2. (vključno z vmesnim stanjem na drogu 99 na p.RT)</t>
  </si>
  <si>
    <t xml:space="preserve">Tokovna vez v medzateznem  polju VV 320 mm2.(vključno z začasno povezavo v bodočem ločišču B na p. RT) </t>
  </si>
  <si>
    <t>Povezava zaščitnih tiristorskih naprav po drogu z  Al vrvjo 150  mm2 na kratkostoično zaščitno vrv na vrhu droga</t>
  </si>
  <si>
    <t>Isto kot pozicija 1.2.1, le  da se temelj izdela  v tleh z nosilnostjo 300 kN/m2 zato so dimenzije   temelja 90x90x160 (210) cm (temelji drogov št.   94).</t>
  </si>
  <si>
    <t>Isto kot pozicija 1.2.1, le  da se temelj izdela  v tleh z nosilnostjo 300 kN/m2 zato so dimenzije   temelja 90x90x160 (210) cm (temelji drogov št.   96).</t>
  </si>
  <si>
    <t>Isto kot pozicija 1.2.1, le  da se temelj izdela  v tleh z nosilnostjo 300 kN/m2 zato so dimenzije   temelja 90x90x160 (210)) cm (temelji drogov št.   98).</t>
  </si>
  <si>
    <t>Isto kot pozicija 1.2.1, le  da se temelj izdela  v tleh z nosilnostjo 300 kN/m2 zato so dimenzije   temelja 90x90x160(210) cm (temelji drogov št.   100).</t>
  </si>
  <si>
    <t>Isto kot pozicija 1.2.1, le  da se temelj izdela  v tleh z nosilnostjo 300 kN/m2 zato so dimenzije   temelja 100x100x150 (200) cm (temelji drogov št.   86).</t>
  </si>
  <si>
    <t>Isto kot pozicija 1.2.1, le  da se temelj izdela  v tleh z nosilnostjo 300 kN/m2 zato so dimenzije   temelja 90x90x140 (190) cm (temelji drogov št.   88).</t>
  </si>
  <si>
    <t>Isto kot pozicija 1.2.1, le  da se temelj izdela  v tleh z nosilnostjo 300 kN/m2 zato so dimenzije   temelja 90x90x140 (190) cm (temelji drogov št.   90).</t>
  </si>
  <si>
    <t>Isto kot pozicija 1.2.1, le  da se temelj izdela  v tleh z nosilnostjo 300 kN/m2 zato so dimenzije   temelja 100x100x150 (200) cm cm (temelji drogov št.   92).</t>
  </si>
  <si>
    <t>Popisi za drogove 84 do 100 na postaji Rimske Toplice</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</si>
  <si>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kataloga.(vključno s Tds pri drogu 94 in 100 na p.RT) </t>
  </si>
  <si>
    <t>M110vp  (za drogova 94 in 96 na p. RT)</t>
  </si>
  <si>
    <t>M110kvp (vključbo s 98 in 100 na p. RT)</t>
  </si>
  <si>
    <t>Nosilec enega voznega voda nad enim tirom.(vključno s 94 in 100 na p.RT)</t>
  </si>
  <si>
    <t>Dva nosilca voznega voda nameščena na istem drogu eden poleg drugega.(vključno s 96 in 98 na p.RT)</t>
  </si>
  <si>
    <t>Premontaža obstoječega voznega voda na nove nosilce (v območju bodočega ločišča B na postaji RT)</t>
  </si>
  <si>
    <t>Čvrsto vpetje VV 320 mm2.(vključno na drogu 100 za začasno stanje na p. RT)</t>
  </si>
  <si>
    <t>Tokovna vez v medzateznem  polju VV 320 mm2.(vključno 2x v bodočem ločišču B na p. RT)</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</si>
  <si>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 (vključno s Tes pri drogu 90 na p.RT)</t>
  </si>
  <si>
    <t>Strošek cestnih zapor ter preusmeritev vključno s stroškom izdelave potrebne projektne dokumentacije za izvedbo zapor in preusmeritev ter stroški pridobivanja ustreznih soglasij in dovoljenj za postavitev prometne signalizacije za celotno območje izvennivojskega križanja.</t>
  </si>
  <si>
    <t>CENA SKUPAJ - po načelu "SKUPAJ DOGOVORJENA CENA" (brez DDV)</t>
  </si>
  <si>
    <t>CENA SKUPAJ - po načelu "ENOTNIH CEN", po načelu "SKUPAJ DOGOVORJENA CENA" in NEPREDVIDENA DELA (brez DDV)</t>
  </si>
  <si>
    <t>B.3.) OBNOVA TIRA ŠT. 211</t>
  </si>
  <si>
    <t>Izdelava projektne dokumentacije Izvedbeni načrt (IzN) za obnovo tira št. 211 (8 tiskanih izvodov in 1 izvod v elektronski obliki).</t>
  </si>
  <si>
    <t>CENA SKUPAJ - po načelu "ENOTNIH CEN" in NEPREDVIDENA DELA (brez DDV)</t>
  </si>
  <si>
    <r>
      <rPr>
        <b/>
        <sz val="12"/>
        <rFont val="Arial"/>
        <family val="2"/>
        <charset val="238"/>
      </rPr>
      <t>SKUPNA REKAPITULACIJA:</t>
    </r>
    <r>
      <rPr>
        <b/>
        <sz val="10"/>
        <rFont val="Arial"/>
        <family val="2"/>
        <charset val="238"/>
      </rPr>
      <t xml:space="preserve">
I.) NADGRADNJA ODSEKA PROGE RIMSKE TOPLICE - LAŠKO,
II.) NADGRADNJA ODSEKA PROGE LAŠKO - CELJE IN
III.) IZVENNIVOJSKO KRIŽANJE R3-681/4006 LAŠKO - BREZE - ŠENTJUR IN UREDITEV POVEZOVALNIH CEST</t>
    </r>
  </si>
  <si>
    <t>Izdelava Projekta za vpis v uradne evidence (PVE) ter izvedba vpisa v uradne evidence skladno z veljavno zakonodajo (5 tiskanih izvodov in 1 izvod v elektronski obliki).</t>
  </si>
  <si>
    <t>Obnova in zavarovanje zakoličbe osi tirov in kretnic</t>
  </si>
  <si>
    <t xml:space="preserve">Dobava in kompletno polaganje novega tira  49E1, na  novih lesenih pragih dolžine 2,60m, novi tirni gredi deb.  min 30 cm pod pragom, z elastično  pritrditvijo (SKL 12). Kompletno z vsemi regulacijami in podbijanjem.  Ves material je nov. </t>
  </si>
  <si>
    <t>- pritrdilni material (kpl/prag)</t>
  </si>
  <si>
    <t>- tirna greda iz tolčenca</t>
  </si>
  <si>
    <t>Kompletna izdelava tira</t>
  </si>
  <si>
    <t>Aluminotermitsko varjenje tirnic in kretnic, vključno z dobavo materiala</t>
  </si>
  <si>
    <t>49E1</t>
  </si>
  <si>
    <t xml:space="preserve">Izkop tirne grede in materiala III.-IV.ktg z odvozom v stalno deponijo na razdalji do 20 km </t>
  </si>
  <si>
    <t>kamniti material - tolčenec</t>
  </si>
  <si>
    <t>enozrnati pesek frakcije 8/16mm deb.5cm</t>
  </si>
  <si>
    <t>Kompletna odstranitev tira 49E1 na lesenih pragih z nakladanjem tirnic, pragov in d.t.m. na vagone ter odvozom demontiranega materiala na razdaljo do 100km</t>
  </si>
  <si>
    <t>Izdelava zagatne stene vidne viš. ca 1,50m za zaščito tirne grede na sosednjem voznem tiru pred osipanjem pri izkopu planuma za vgradnjo tamponskega sloja na zaprtem tiru ter kasnejša odstranitev. Zagatna stena iz zabitih jeklenih profilov HE-B 160 ali tirnic 49E1 oz. 60E1 dolž. 3,80m na razdalji 1,00m, vmesni prostor se založi z lesenimi plohi deb. 5cm</t>
  </si>
  <si>
    <t>Dobava in polaganje armaturne geomreže GGR katere lastnosti so: 
- natezna trdnost: &gt; 40 kN/m v prečni smeri (smeri največjih obremenitev), &gt; 30 kN/m v vzdolžni smeri
- natezna trdnost pri 3 % raztezku: &gt; 10 kN/m
- anizotropija natezne trdnosti: &lt; 1,25
- velikost odprtin mreže v obeh glavnih smereh: &lt; 40 mm
- anizotropija odprtin: &lt; 1,75</t>
  </si>
  <si>
    <t>Dobava in polaganje zaščitne ločilne geotekstilje GTX katere lastnosti so:
- natezna trdnost : &gt; 20 kN/m
- raztezek &gt; 30%
- odpornost na preboj: konus: Odmax &lt; 20 mm; statični prebod CBR &gt; 2,5 MN
- efektivna odprtina por: O90: 0,06 ‐ 0,20 mm
- koeficient prepustnosti: kG &gt; 10 kzemljine ali k &gt; 10‐4 m/s pri tlaku 20 kN/m2.</t>
  </si>
  <si>
    <t>Zasip medtirja z dobavo materiala, vgrajevanjem in utrjevanjem:</t>
  </si>
  <si>
    <t>IV. DOKUMENTACIJA</t>
  </si>
  <si>
    <t>Tamponski sloj v deb. 30 cm; dobava s prevozom, vgrajevanje, planiranje, razgrinjanje in utrditev materiala do predpisane zbitosti; material drobljenec debeline 0/31 mm.</t>
  </si>
  <si>
    <t>Izvedba kamnite posteljice iz drobljenih kamnitih materialov zrnavosti 0/45  v deb. 40cm; material mora biti čist kamniti agregat; dobava s prevozom, vgrajevanje, planiranje, razgrinjanje in utrditev do predpisane zbitosti.</t>
  </si>
  <si>
    <t>Kontaktni vodnik RiS 100 mm2
Opomba:
4 bobni po 1300 m</t>
  </si>
  <si>
    <t>Nosilna bakrena vrv 120 mm2
Opomba:
4 bobni po 1300 m</t>
  </si>
  <si>
    <t>Vrv Bz II - 16 mm2, za tokovne obešalke
Opomba:
1 boben</t>
  </si>
  <si>
    <t>Zatezna naprava s škripčevjem 1:5; 5 koles v vrsti; komplet</t>
  </si>
  <si>
    <t>Izolator silikonski nosilni 3 kV</t>
  </si>
  <si>
    <t>Izboljšava temeljnih tal z gramozom (postavka vsebuje izkop, nakladanje, transport in razgrinjanje na deponiji, polipropilensko polst, zasip po plasteh z gramoznim materialom - dobava iz gramoznice)</t>
  </si>
  <si>
    <t>Začasna ureditev nivojskega prehoda (Oskar in Marija Gradec) za zagotavljanje ustrezne prevoznosti prehoda čez železnico ter izvedba prilagoditev na obstoječe stanje cestne infrastrukture po izvedeni nadgradnji železniške proge za čas do končne ukinitve prehoda (postavka zajema ureditev za oba tira).</t>
  </si>
  <si>
    <t>Izdelava Projektne dokumentacije v BIM okolju (na nivoju PZI, gradnje in PID) ter izvedba spremljave gradnje v BIM okolju, skladno z zahtevami iz razpisne dokumentacije.</t>
  </si>
  <si>
    <t>Stabilizacija temeljnih tal z dodatkom 5 masnih odstotkov apna na suho prostorninsko maso zemljine (za glinaste zemljine); rezkanje (mešanje) v globini 30 cm in končno valjanje</t>
  </si>
  <si>
    <t>Opomba: Izvedbo ter količine za postavke od 10a. do 10f. sproti določi geotehnik na podlagi dejanskih razmer po odstranitvi gramozne grede in zemljine do predvidene kote izboljšanih temeljnih tal. Dela se izvajajo na licu mesta.</t>
  </si>
  <si>
    <t>Stabilizacija temeljnih tal:</t>
  </si>
  <si>
    <t>Stabilizacija temeljnih tal z dodatkom 6 masnih odstotkov apna na suho prostorninsko maso zemljine (za glinaste zemljine); rezkanje (mešanje) v globini 30 cm in končno valjanje</t>
  </si>
  <si>
    <t>Stabilizacija temeljnih tal z dodatkom 7 masnih odstotkov apna na suho prostorninsko maso zemljine (za glinaste zemljine); rezkanje (mešanje) v globini 30 cm in končno valjanje</t>
  </si>
  <si>
    <t>Stabilizacija temeljnih tal z dodatkom 5 masnih odstotkov cementa na suho prostorninsko maso zemljine (za mešane zemljine); rezkanje (mešanje) v globini 30 cm in končno valjanje</t>
  </si>
  <si>
    <t>Stabilizacija temeljnih tal z dodatkom 6 masnih odstotkov cementa na suho prostorninsko maso zemljine (za mešane zemljine); rezkanje (mešanje) v globini 30 cm in končno valjanje</t>
  </si>
  <si>
    <t>Stabilizacija temeljnih tal z dodatkom 7 masnih odstotkov cementa na suho prostorninsko maso zemljine (za mešane zemljine); rezkanje (mešanje) v globini 30 cm in končno valjanje</t>
  </si>
  <si>
    <t>Opomba: Izvedbo ter količine za postavke od 9a. do 9f. sproti določi geotehnik na podlagi dejanskih razmer po odstranitvi gramozne grede in zemljine do predvidene kote izboljšanih temeljnih tal. Dela se izvajajo na licu mesta.</t>
  </si>
  <si>
    <t>Opomba: Izvedbo ter količine za postavke od 3a. do 3f. sproti določi geotehnik na podlagi dejanskih razmer po odstranitvi gramozne grede in zemljine do predvidene kote izboljšanih temeljnih tal. Dela se izvajajo na licu mesta.</t>
  </si>
  <si>
    <t>S 2 5 184</t>
  </si>
  <si>
    <t>Zasaditev raznih drevesnih in grmovnih vrst na brežini, visokih nad 120 cm</t>
  </si>
  <si>
    <t>Dobava in vgraditev traku za armiranje zemljine iz poliesterskega laminata</t>
  </si>
  <si>
    <t>S 2 6 121</t>
  </si>
  <si>
    <t>B.2.1.) CESTA F - FAZA 1</t>
  </si>
  <si>
    <t>Izdelava dvoplastnega robnega traku širine 50 cm iz cementnega betona  iz 6 cm debele obrabne plasti iz zmesi zrn iz silikatnih kamnin in nosilne plasti iz zmesi zrn iz karbonatnih kamnin v debelini 10 cm</t>
  </si>
  <si>
    <t>Izdelava vzdolžne in prečne drenaže, globoke do 1,0 m, na podložni plasti iz cementnega betona, s trdimi plastičnimi cevmi premera 25 cm</t>
  </si>
  <si>
    <t>S 4 2 165</t>
  </si>
  <si>
    <t>Opomba: mulda ob podporniih - oprnih konstrukcijah in vkopnih brežinah</t>
  </si>
  <si>
    <t>Izdelava vzdolžne in prečne drenaže, globoke do 1,0 m, na podložni plasti iz cementnega betona, s trdimi plastičnimi cevmi premera 30 cm</t>
  </si>
  <si>
    <t>Opomba: DK cev fi300</t>
  </si>
  <si>
    <t>Izdelava poševne vtočne ali iztočne glave prepusta krožnega prereza iz cementnega betona s premerom 100 cm</t>
  </si>
  <si>
    <t>Izdelava ravne ali krilne vtočne ali iztočne glave prepusta krožnega prereza iz cementnega betona s premerom 100 cm</t>
  </si>
  <si>
    <t>Izdelava prepusta krožnega prereza iz cevi iz cementnega betona s premerom 100 cm</t>
  </si>
  <si>
    <t>B.2.2.) CESTA F - FAZA 2</t>
  </si>
  <si>
    <t>S 3 5 111</t>
  </si>
  <si>
    <t>S 4 2 166</t>
  </si>
  <si>
    <t>S 4 5 215</t>
  </si>
  <si>
    <t>S 4 5 235</t>
  </si>
  <si>
    <t>S 4 5 116</t>
  </si>
  <si>
    <t>Opomba:
Velja za znake 4603!</t>
  </si>
  <si>
    <t>Opomba:
Velja za znake 2102!</t>
  </si>
  <si>
    <t>Opomba:
Velja za znake 2316 in 2315!</t>
  </si>
  <si>
    <t>Opomba:
Velja za znake : 2202, 2232-5, 2216, 2221, 2315, 2316!</t>
  </si>
  <si>
    <t>Opomba:
Velja za znake: 2309, 2310, 2313!</t>
  </si>
  <si>
    <t>Opomba:
Velja za znake: 3209!</t>
  </si>
  <si>
    <t>Opomba:
Velja za znake: 2434, 2435!</t>
  </si>
  <si>
    <t>Dobava in pritrditev  prometnega znaka, podlaga iz aluminijaste pločevine, razred svetlobne odbojnosti površine glede na značilnosti okolice RA2, velikosti od 0,21 do 0,4 m2</t>
  </si>
  <si>
    <t>Opomba:
Velja za znake: 3403, 4101!</t>
  </si>
  <si>
    <t>Opomba:
velja za znake: 2432, 2439!</t>
  </si>
  <si>
    <t>Dobava in pritrditev prometnih znakov 3313-4,3313-5,3313-6, razred svetlobne odbojnosti površine glede na značilnosti okolice RA3, brez temelja.</t>
  </si>
  <si>
    <t>Opomba:
Velja za znake 3313-4!</t>
  </si>
  <si>
    <t>Opomba:
Svetlobna odbojnost RA3!</t>
  </si>
  <si>
    <t>Dobava in postavitev kovinskih stebričkov (konfinov) za preprečevanje vožnje motornih vozil.</t>
  </si>
  <si>
    <t>Zavarovanje gradbiščav času gradnje s polovičnimi zaporami prometa, usmerjanje z semaforji izmenično enosmerno.</t>
  </si>
  <si>
    <t>Opomba:
Ocenjena vrednost!</t>
  </si>
  <si>
    <t>N 6 1 140</t>
  </si>
  <si>
    <t>N 6 1 141</t>
  </si>
  <si>
    <t>N 6 3 105</t>
  </si>
  <si>
    <t>B.9.1.) VODOTOK LAHOMNICA</t>
  </si>
  <si>
    <t>Razprostiranje odvečne vezljive zemljine - 3. kategorije
Opomba: na trajni deponiji</t>
  </si>
  <si>
    <t>Razprostiranje odvečne plodne zemljine - 1. kategorije
Opomba: na trajni deponiji</t>
  </si>
  <si>
    <t>Opomba: Tlakovanje dna potoka in brežin z lomljencem deb. min 30 cm, stiki zapolnjeni s cementno malto, na podložni plasti cem. betona C16/20, deb. 20 cm, fuge zatravljene. Enota m2!!!!</t>
  </si>
  <si>
    <t>Opomba: Na trajni deponiji.</t>
  </si>
  <si>
    <t>Začasno črpanje vode pri napredovanju izkopa navzdol v vseh kategorijah, s črpalko kapacitete 5 do 10 l/s</t>
  </si>
  <si>
    <t>B.9.2.) POTOK 4</t>
  </si>
  <si>
    <t xml:space="preserve">Opomba: 
AB glava DN 200 - 2 kom_x000D_
AB glava DN 250 - 3 kom_x000D_
AB glava DN 300 - 1 kom_x000D_
</t>
  </si>
  <si>
    <t>Opomba: (zakoličba karakterističnih točk)</t>
  </si>
  <si>
    <t xml:space="preserve">Izkop vezljive zemljine/zrnate kamnine - 3. kategorije </t>
  </si>
  <si>
    <t xml:space="preserve">Izkop vezljive zemljine/zrnate kamnine - 5. kategorije </t>
  </si>
  <si>
    <t>Opomba: (zasip za zidom do ceste)</t>
  </si>
  <si>
    <t>Dobava in vgraditev geotekstilije za ločilno plast (po načrtu), natezna trdnost do 12 kN/m2</t>
  </si>
  <si>
    <t>Izdelava jaška iz cementnega betona, krožnega prereza s premerom 100 cm, globokega 2,0 do 2,5 m</t>
  </si>
  <si>
    <t>Izdelava dvostranskega vezanega opaža za raven zid, visok 4,1 do 8 m</t>
  </si>
  <si>
    <t>Opomba: ocenjena količina</t>
  </si>
  <si>
    <t>Dobava in vgraditev ojačenega cementnega betona C30/37 v stene podpornih ali opornih zidov</t>
  </si>
  <si>
    <t>Opomba: podbeton</t>
  </si>
  <si>
    <t>Opomba: C 30/37, XF4</t>
  </si>
  <si>
    <t>Opomba: Beton C30/37, stopnja izpostavljenosti XF4, XD3</t>
  </si>
  <si>
    <t>Dobava in vgraditev jeklene varnostne ograje H1W5 po TSC</t>
  </si>
  <si>
    <t>Opomba: 1kos/20m</t>
  </si>
  <si>
    <t>Opomba: dilatacijske rege  zidu</t>
  </si>
  <si>
    <t>S 2 1 355</t>
  </si>
  <si>
    <t>S 2 3 311</t>
  </si>
  <si>
    <t>S 4 4 144</t>
  </si>
  <si>
    <t>S 5 3 318</t>
  </si>
  <si>
    <t>S 5 3 625</t>
  </si>
  <si>
    <t>001</t>
  </si>
  <si>
    <t>Opomba: izkop za cesto je upoštevan v načrtu ceste</t>
  </si>
  <si>
    <t>Izkop kamnine - 3. kategorije strojno z nakladanjem</t>
  </si>
  <si>
    <t>Izkop kamnine - 5. kategorije strojno z nakladanjem</t>
  </si>
  <si>
    <t>Zaščita brežine s kamnito zložbo, izvedeno s cementnim betonom. Lomljenec mora biti zmrzlinsko odporen.</t>
  </si>
  <si>
    <t>Razprostiranje odvečne mehke/trde kamnine - 5. kategorije</t>
  </si>
  <si>
    <t>Opomba: Armatura krone zidu</t>
  </si>
  <si>
    <t>Opomba: zapolnitev prostora med krono zidu in betonsko kanaleto</t>
  </si>
  <si>
    <t>Opomba: dilatacijske rege krone zidu</t>
  </si>
  <si>
    <t xml:space="preserve">Dobava in vgraditev ograje za pešce iz jeklenih cevnih profilov s horizontalnimi polnili, visoke 120 cm po TSC </t>
  </si>
  <si>
    <t>Opomba:
Vrednost postavke je fiksno določena 40 €/uro in jo ponudnik ne more/ne sme spreminjati. Obračun projektantskega in geotehničnega nadzora se bo izvedel po dokazljivih dejanskih stroških na podlagi računa izvajalca projektantskega in geotehničnega nadzora po predhodni odobritvi s strani Naročnika oz. Inženirja.</t>
  </si>
  <si>
    <t>c)</t>
  </si>
  <si>
    <t>d)</t>
  </si>
  <si>
    <t>V območju gradbišča 8 opremljenih pisarniških prostorov in sejno sobo za vsaj 30 oseb, z mini kuhinjo in sanitarijami. Prostori morajo imeti kompletno pripadajočo komunalno infrastrukturo (elektrika, vodovod, kanalizacija in telefonski priključek s telefonskim aparatom), imeti ogrevanje, klimo in biti funkcionalno opremljeni v soglasju z naročnikom. Stroški vzdrževanja, čiščenja, ogrevanja, hlajenja in razsvetljave prostorov gredo v breme izvajalca. Opremljeni prostori ostanejo na razpolago naročniku še do 6 mesecev po kolavdaciji, opremljeni prostori se 6 mesecev po kolavdaciji zapisniško vrnejo Izvajalcu.</t>
  </si>
  <si>
    <t>Dobavo novega kombija (kot npr. Renault Traffic) 8+1 sedežev z avtomatsko klimatsko napravo, napravo za prostoročno telefoniranje in obojestranska drsna vrata. Izvajalec je dolžan skrbeti za tehnično brezhibnost in registracijo vozila v času izvajanja omenjenega projekta vključno s kritjem vseh stroškov uporabe vozila za cca. 40000 km/letno.</t>
  </si>
  <si>
    <t>1x MULTIFUNKCIJSKO napravo (printer, fax, scan, fotokopirec) z avtomatičnim odvzemom do A3.</t>
  </si>
  <si>
    <t>Izvajalec je dolžan najkasneje v 30 dneh po podpisu Pogodbe predati za potrebe Naročnika računalniško, telekomunikacijsko in drugo opremo po seznamu (pred nabavo opreme le to potrdi Naročnik; vsa oprema se vrne Izvajalcu 6 mesecev po kolavdaciji):</t>
  </si>
  <si>
    <t>PRENOSNIK (Pri tem opozarjamo, da mora Izvajalec zagotoviti za vse programske produkte licence (uradne verzije) vključno z operacijskim sistemom ter Microsoft Office, MS Project).</t>
  </si>
  <si>
    <t>6a.</t>
  </si>
  <si>
    <t>6b.</t>
  </si>
  <si>
    <t>Dobava in kompletno polaganje novega tira  60E1, na  novih betonskih pragih dolžine 2,60m, novi tirni gredi deb.  min 30 cm pod pragom, z elastično  pritrditvijo (Pandrol). Kompletno z vsemi regulacijami in podbijanjem. Ves material je nov. Trde tirnice kvalitete R350 HT.
-od km 517+282,218 do km 522+376,35 ter od km 522+550,34 do km 525+973,368</t>
  </si>
  <si>
    <t>Dobava in kompletno polaganje novega tira  60E1, na  novih betonskih pragih dolžine 2,60m, novi tirni gredi deb.  min 30 cm pod pragom, z elastično  pritrditvijo (Pandrol). Kompletno z vsemi regulacijami in podbijanjem.  Ves material je nov. Običajne tirnice kvalitete R260.
-od km 517+282,218 do km 522+376,35 ter od km 522+550,34 do km 525+973,368</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</si>
  <si>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522+376,35 do km 522+406,35 ter od km 522+520,34 do km 522+550,34</t>
  </si>
  <si>
    <t>60E1 - trdi zvari (trde tirnice kvalitete R350 HT)</t>
  </si>
  <si>
    <t>60E1 - običajni zvari (običajne tirnice kvalitete R260)</t>
  </si>
  <si>
    <t>Dobava in kompletno polaganje novega tira  60E1, na  novih betonskih pragih dolžine 2,60m, novi tirni gredi deb.  min 30 cm pod pragom, z elastično  pritrditvijo (Pandrol). Kompletno z vsemi regulacijami in podbijanjem.  Ves material je nov. Trde tirnice kvalitete R350 HT.
- od km 517+2245,947 do km 522+401,21 ter od km 522+515,9 do km 526+020,97</t>
  </si>
  <si>
    <t>Dobava in kompletno polaganje novega tira  60E1, na  novih betonskih pragih dolžine 2,60m, novi tirni gredi deb.  min 30 cm pod pragom, z elastično  pritrditvijo (Pandrol). Kompletno z vsemi regulacijami in podbijanjem.  Ves material je nov. Običajne tirnice kvalitete R260.
- od km 517+2245,947 do km 522+401,21 ter od km 522+515,9 do km 526+020,97</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</si>
  <si>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522+372,21 do km 522+402,21 ter od km 522+515,90 do km 522+545,90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</si>
</sst>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quot;€&quot;* #,##0.00_);_(&quot;€&quot;* \(#,##0.00\);_(&quot;€&quot;* &quot;-&quot;??_);_(@_)"/>
    <numFmt numFmtId="165" formatCode="_(* #,##0.00_);_(* \(#,##0.00\);_(* &quot;-&quot;??_);_(@_)"/>
    <numFmt numFmtId="166" formatCode="_-* #,##0.00\ _S_I_T_-;\-* #,##0.00\ _S_I_T_-;_-* &quot;-&quot;??\ _S_I_T_-;_-@_-"/>
    <numFmt numFmtId="167" formatCode="_ * #,##0.00_-\ &quot;SIT&quot;_ ;_ * #,##0.00\-\ &quot;SIT&quot;_ ;_ * &quot;-&quot;??_-\ &quot;SIT&quot;_ ;_ @_ "/>
    <numFmt numFmtId="168" formatCode="#,##0.00_);\(#,##0.00\)"/>
    <numFmt numFmtId="169" formatCode="#,##0.00\ &quot;€&quot;"/>
    <numFmt numFmtId="170" formatCode="_-* #,##0.00\ &quot;SIT&quot;_-;\-* #,##0.00\ &quot;SIT&quot;_-;_-* &quot;-&quot;??\ &quot;SIT&quot;_-;_-@_-"/>
    <numFmt numFmtId="171" formatCode="_(&quot;$&quot;* #,##0.00_);_(&quot;$&quot;* \(#,##0.00\);_(&quot;$&quot;* &quot;-&quot;??_);_(@_)"/>
    <numFmt numFmtId="172" formatCode="0.00_)"/>
    <numFmt numFmtId="173" formatCode="&quot;$&quot;#,##0.00_);[Red]\(&quot;$&quot;#,##0.00\)"/>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0"/>
      <name val="Arial"/>
      <family val="2"/>
      <charset val="238"/>
    </font>
    <font>
      <sz val="10"/>
      <name val="Arial"/>
      <family val="2"/>
    </font>
    <font>
      <sz val="8"/>
      <name val="Arial"/>
      <family val="2"/>
      <charset val="238"/>
    </font>
    <font>
      <b/>
      <sz val="8"/>
      <name val="Arial"/>
      <family val="2"/>
      <charset val="238"/>
    </font>
    <font>
      <sz val="10"/>
      <name val="Arial"/>
      <family val="2"/>
      <charset val="238"/>
    </font>
    <font>
      <sz val="10"/>
      <name val="SL Dutch"/>
      <charset val="238"/>
    </font>
    <font>
      <b/>
      <sz val="8"/>
      <color theme="1"/>
      <name val="Arial"/>
      <family val="2"/>
      <charset val="238"/>
    </font>
    <font>
      <sz val="8"/>
      <color theme="1"/>
      <name val="Arial"/>
      <family val="2"/>
      <charset val="238"/>
    </font>
    <font>
      <sz val="8"/>
      <color rgb="FFFF0000"/>
      <name val="Arial"/>
      <family val="2"/>
      <charset val="238"/>
    </font>
    <font>
      <b/>
      <sz val="8"/>
      <color rgb="FFFF0000"/>
      <name val="Arial"/>
      <family val="2"/>
      <charset val="238"/>
    </font>
    <font>
      <sz val="11"/>
      <name val="Times New Roman CE"/>
      <charset val="238"/>
    </font>
    <font>
      <sz val="12"/>
      <name val="Courier"/>
      <family val="1"/>
      <charset val="238"/>
    </font>
    <font>
      <b/>
      <sz val="12"/>
      <name val="Arial"/>
      <family val="2"/>
      <charset val="238"/>
    </font>
    <font>
      <sz val="10"/>
      <color rgb="FFFF0000"/>
      <name val="Arial"/>
      <family val="2"/>
      <charset val="238"/>
    </font>
    <font>
      <sz val="10"/>
      <color theme="1"/>
      <name val="Arial"/>
      <family val="2"/>
      <charset val="238"/>
    </font>
    <font>
      <sz val="10"/>
      <name val="Times New Roman CE"/>
      <charset val="238"/>
    </font>
    <font>
      <sz val="10"/>
      <name val="MS Sans Serif"/>
      <family val="2"/>
      <charset val="238"/>
    </font>
    <font>
      <b/>
      <sz val="8"/>
      <color indexed="8"/>
      <name val="Arial"/>
      <family val="2"/>
      <charset val="238"/>
    </font>
    <font>
      <sz val="8"/>
      <color indexed="8"/>
      <name val="Arial"/>
      <family val="2"/>
      <charset val="238"/>
    </font>
    <font>
      <b/>
      <sz val="10"/>
      <color rgb="FFFF0000"/>
      <name val="Arial"/>
      <family val="2"/>
      <charset val="238"/>
    </font>
    <font>
      <sz val="10"/>
      <name val="Arial CE"/>
      <charset val="238"/>
    </font>
    <font>
      <sz val="12"/>
      <name val="Courier"/>
      <family val="3"/>
    </font>
    <font>
      <sz val="10"/>
      <name val="Courier"/>
      <family val="1"/>
      <charset val="238"/>
    </font>
    <font>
      <sz val="18"/>
      <name val="Courier"/>
      <family val="1"/>
      <charset val="238"/>
    </font>
    <font>
      <sz val="11"/>
      <color indexed="8"/>
      <name val="Calibri"/>
      <family val="2"/>
      <charset val="238"/>
    </font>
    <font>
      <b/>
      <sz val="8"/>
      <color indexed="10"/>
      <name val="Arial"/>
      <family val="2"/>
      <charset val="238"/>
    </font>
    <font>
      <b/>
      <sz val="8"/>
      <color indexed="17"/>
      <name val="Arial"/>
      <family val="2"/>
      <charset val="238"/>
    </font>
    <font>
      <b/>
      <sz val="8"/>
      <color indexed="30"/>
      <name val="Arial"/>
      <family val="2"/>
      <charset val="238"/>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BDB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95">
    <xf numFmtId="0" fontId="0" fillId="0" borderId="0"/>
    <xf numFmtId="166" fontId="10" fillId="0" borderId="0" applyFont="0" applyFill="0" applyBorder="0" applyAlignment="0" applyProtection="0"/>
    <xf numFmtId="0" fontId="10" fillId="0" borderId="0"/>
    <xf numFmtId="0" fontId="10" fillId="0" borderId="0"/>
    <xf numFmtId="0" fontId="9" fillId="0" borderId="0"/>
    <xf numFmtId="0" fontId="10" fillId="0" borderId="0"/>
    <xf numFmtId="0" fontId="10" fillId="0" borderId="0"/>
    <xf numFmtId="166" fontId="1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12" fillId="0" borderId="0"/>
    <xf numFmtId="0" fontId="9" fillId="0" borderId="0"/>
    <xf numFmtId="165" fontId="9" fillId="0" borderId="0" applyFont="0" applyFill="0" applyBorder="0" applyAlignment="0" applyProtection="0"/>
    <xf numFmtId="0" fontId="9" fillId="0" borderId="0"/>
    <xf numFmtId="0" fontId="8" fillId="0" borderId="0"/>
    <xf numFmtId="0" fontId="7" fillId="0" borderId="0"/>
    <xf numFmtId="0" fontId="6" fillId="0" borderId="0"/>
    <xf numFmtId="0" fontId="9" fillId="0" borderId="0"/>
    <xf numFmtId="0" fontId="15" fillId="0" borderId="0"/>
    <xf numFmtId="0" fontId="5" fillId="0" borderId="0"/>
    <xf numFmtId="0" fontId="4" fillId="0" borderId="0"/>
    <xf numFmtId="0" fontId="16" fillId="0" borderId="0"/>
    <xf numFmtId="9" fontId="16" fillId="0" borderId="0" applyFont="0" applyFill="0" applyBorder="0" applyAlignment="0" applyProtection="0"/>
    <xf numFmtId="167" fontId="16" fillId="0" borderId="0" applyFont="0" applyFill="0" applyBorder="0" applyAlignment="0" applyProtection="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6" fillId="0" borderId="0"/>
    <xf numFmtId="0" fontId="27" fillId="0" borderId="0"/>
    <xf numFmtId="0" fontId="9" fillId="0" borderId="0"/>
    <xf numFmtId="165" fontId="3" fillId="0" borderId="0" applyFont="0" applyFill="0" applyBorder="0" applyAlignment="0" applyProtection="0"/>
    <xf numFmtId="0" fontId="9" fillId="0" borderId="0"/>
    <xf numFmtId="0" fontId="3" fillId="0" borderId="0"/>
    <xf numFmtId="164" fontId="3" fillId="0" borderId="0" applyFont="0" applyFill="0" applyBorder="0" applyAlignment="0" applyProtection="0"/>
    <xf numFmtId="168" fontId="22" fillId="0" borderId="0"/>
    <xf numFmtId="168" fontId="22" fillId="0" borderId="0"/>
    <xf numFmtId="0" fontId="2" fillId="0" borderId="0"/>
    <xf numFmtId="0" fontId="31" fillId="0" borderId="0">
      <alignment wrapText="1"/>
    </xf>
    <xf numFmtId="0" fontId="31" fillId="0" borderId="0">
      <alignment wrapText="1"/>
    </xf>
    <xf numFmtId="166" fontId="31" fillId="0" borderId="0" applyFont="0" applyFill="0" applyBorder="0" applyAlignment="0" applyProtection="0"/>
    <xf numFmtId="171" fontId="9" fillId="0" borderId="0" applyFont="0" applyFill="0" applyBorder="0" applyAlignment="0" applyProtection="0"/>
    <xf numFmtId="170" fontId="9" fillId="0" borderId="0" applyFont="0" applyFill="0" applyBorder="0" applyAlignment="0" applyProtection="0"/>
    <xf numFmtId="0" fontId="9" fillId="0" borderId="0" applyFont="0" applyBorder="0"/>
    <xf numFmtId="172" fontId="22" fillId="0" borderId="0"/>
    <xf numFmtId="172" fontId="22" fillId="0" borderId="0"/>
    <xf numFmtId="0" fontId="2" fillId="0" borderId="0"/>
    <xf numFmtId="172" fontId="22" fillId="0" borderId="0"/>
    <xf numFmtId="173" fontId="27" fillId="0" borderId="0" applyFont="0" applyFill="0" applyBorder="0" applyAlignment="0" applyProtection="0"/>
    <xf numFmtId="0" fontId="33" fillId="0" borderId="0"/>
    <xf numFmtId="0" fontId="31" fillId="0" borderId="0"/>
    <xf numFmtId="0" fontId="9" fillId="0" borderId="0"/>
    <xf numFmtId="39" fontId="22" fillId="0" borderId="0"/>
    <xf numFmtId="39" fontId="22" fillId="0" borderId="0"/>
    <xf numFmtId="39" fontId="22" fillId="0" borderId="0"/>
    <xf numFmtId="39" fontId="22" fillId="0" borderId="0"/>
    <xf numFmtId="39" fontId="32" fillId="0" borderId="0"/>
    <xf numFmtId="39" fontId="22" fillId="0" borderId="0"/>
    <xf numFmtId="39" fontId="22" fillId="0" borderId="0"/>
    <xf numFmtId="39" fontId="22" fillId="0" borderId="0"/>
    <xf numFmtId="39" fontId="22" fillId="0" borderId="0"/>
    <xf numFmtId="39" fontId="34" fillId="0" borderId="0"/>
    <xf numFmtId="39" fontId="34" fillId="0" borderId="0"/>
    <xf numFmtId="39" fontId="34" fillId="0" borderId="0"/>
    <xf numFmtId="39" fontId="22" fillId="0" borderId="0"/>
    <xf numFmtId="39" fontId="22" fillId="0" borderId="0"/>
    <xf numFmtId="39" fontId="22" fillId="0" borderId="0"/>
    <xf numFmtId="39" fontId="22" fillId="0" borderId="0"/>
    <xf numFmtId="39" fontId="34"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35" fillId="0" borderId="0"/>
    <xf numFmtId="0" fontId="35" fillId="0" borderId="0"/>
    <xf numFmtId="0" fontId="2" fillId="0" borderId="0"/>
    <xf numFmtId="166" fontId="35" fillId="0" borderId="0" applyFont="0" applyFill="0" applyBorder="0" applyAlignment="0" applyProtection="0"/>
    <xf numFmtId="39" fontId="22" fillId="0" borderId="0"/>
    <xf numFmtId="39" fontId="22" fillId="0" borderId="0"/>
    <xf numFmtId="39" fontId="22" fillId="0" borderId="0"/>
    <xf numFmtId="39" fontId="22" fillId="0" borderId="0"/>
    <xf numFmtId="39" fontId="22" fillId="0" borderId="0"/>
    <xf numFmtId="0" fontId="2" fillId="0" borderId="0"/>
    <xf numFmtId="39" fontId="34" fillId="0" borderId="0"/>
    <xf numFmtId="39" fontId="22" fillId="0" borderId="0"/>
    <xf numFmtId="0" fontId="2" fillId="0" borderId="0"/>
    <xf numFmtId="0" fontId="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 fillId="0" borderId="0" applyFont="0" applyFill="0" applyBorder="0" applyAlignment="0" applyProtection="0"/>
    <xf numFmtId="0" fontId="9" fillId="0" borderId="0"/>
    <xf numFmtId="43" fontId="21" fillId="0" borderId="0" applyFont="0" applyFill="0" applyBorder="0" applyAlignment="0" applyProtection="0"/>
    <xf numFmtId="170" fontId="9" fillId="0" borderId="0" applyFont="0" applyFill="0" applyBorder="0" applyAlignment="0" applyProtection="0"/>
    <xf numFmtId="0" fontId="9" fillId="0" borderId="0" applyFont="0" applyBorder="0"/>
    <xf numFmtId="9"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20">
    <xf numFmtId="0" fontId="0" fillId="0" borderId="0" xfId="0"/>
    <xf numFmtId="0" fontId="14" fillId="4" borderId="1" xfId="0" applyFont="1" applyFill="1" applyBorder="1" applyAlignment="1" applyProtection="1">
      <alignment horizontal="left" vertical="top" wrapText="1"/>
    </xf>
    <xf numFmtId="0" fontId="14" fillId="8" borderId="1" xfId="0" applyFont="1" applyFill="1" applyBorder="1" applyAlignment="1" applyProtection="1">
      <alignment horizontal="left" vertical="top" wrapText="1"/>
    </xf>
    <xf numFmtId="0" fontId="11" fillId="8" borderId="1" xfId="0" applyNumberFormat="1"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11" fillId="6" borderId="1" xfId="0" applyNumberFormat="1" applyFont="1" applyFill="1" applyBorder="1" applyAlignment="1" applyProtection="1">
      <alignment horizontal="left" vertical="top" wrapText="1"/>
    </xf>
    <xf numFmtId="49" fontId="13" fillId="2" borderId="2" xfId="60" applyNumberFormat="1" applyFont="1" applyFill="1" applyBorder="1" applyAlignment="1" applyProtection="1">
      <alignment horizontal="center" vertical="top" wrapText="1"/>
    </xf>
    <xf numFmtId="0" fontId="13" fillId="2" borderId="2" xfId="60" applyFont="1" applyFill="1" applyBorder="1" applyAlignment="1" applyProtection="1">
      <alignment horizontal="center" vertical="top" wrapText="1"/>
    </xf>
    <xf numFmtId="4" fontId="13" fillId="2" borderId="2" xfId="60" applyNumberFormat="1" applyFont="1" applyFill="1" applyBorder="1" applyAlignment="1" applyProtection="1">
      <alignment horizontal="center" vertical="top" wrapText="1"/>
    </xf>
    <xf numFmtId="169" fontId="13" fillId="2" borderId="2" xfId="60" applyNumberFormat="1" applyFont="1" applyFill="1" applyBorder="1" applyAlignment="1" applyProtection="1">
      <alignment horizontal="center" vertical="top" wrapText="1"/>
    </xf>
    <xf numFmtId="49" fontId="13" fillId="3" borderId="1" xfId="60" applyNumberFormat="1" applyFont="1" applyFill="1" applyBorder="1" applyAlignment="1" applyProtection="1">
      <alignment horizontal="center" vertical="top" wrapText="1"/>
    </xf>
    <xf numFmtId="0" fontId="14" fillId="3" borderId="1" xfId="60" applyFont="1" applyFill="1" applyBorder="1" applyAlignment="1" applyProtection="1">
      <alignment horizontal="left" vertical="top" wrapText="1"/>
    </xf>
    <xf numFmtId="169" fontId="14" fillId="3" borderId="1" xfId="60" applyNumberFormat="1" applyFont="1" applyFill="1" applyBorder="1" applyAlignment="1" applyProtection="1">
      <alignment horizontal="right" vertical="top" wrapText="1"/>
    </xf>
    <xf numFmtId="0" fontId="14" fillId="6" borderId="1" xfId="60" applyFont="1" applyFill="1" applyBorder="1" applyAlignment="1" applyProtection="1">
      <alignment horizontal="left" vertical="top" wrapText="1"/>
    </xf>
    <xf numFmtId="0" fontId="13" fillId="0" borderId="1" xfId="60" applyFont="1" applyFill="1" applyBorder="1" applyAlignment="1" applyProtection="1">
      <alignment horizontal="left" vertical="top" wrapText="1"/>
    </xf>
    <xf numFmtId="4" fontId="13" fillId="0" borderId="1" xfId="60" applyNumberFormat="1" applyFont="1" applyFill="1" applyBorder="1" applyAlignment="1" applyProtection="1">
      <alignment horizontal="center" vertical="top" wrapText="1"/>
    </xf>
    <xf numFmtId="4" fontId="13" fillId="0" borderId="1" xfId="60" applyNumberFormat="1" applyFont="1" applyFill="1" applyBorder="1" applyAlignment="1" applyProtection="1">
      <alignment horizontal="left" vertical="top" wrapText="1"/>
    </xf>
    <xf numFmtId="4" fontId="13" fillId="0" borderId="1" xfId="60" applyNumberFormat="1" applyFont="1" applyFill="1" applyBorder="1" applyAlignment="1" applyProtection="1">
      <alignment horizontal="right" vertical="top"/>
    </xf>
    <xf numFmtId="4" fontId="13" fillId="0" borderId="1" xfId="60" applyNumberFormat="1" applyFont="1" applyBorder="1" applyAlignment="1" applyProtection="1">
      <alignment horizontal="center" vertical="top"/>
    </xf>
    <xf numFmtId="4" fontId="13" fillId="0" borderId="1" xfId="60" applyNumberFormat="1" applyFont="1" applyBorder="1" applyAlignment="1" applyProtection="1">
      <alignment horizontal="right" vertical="top"/>
    </xf>
    <xf numFmtId="4" fontId="13" fillId="7" borderId="1" xfId="60" applyNumberFormat="1" applyFont="1" applyFill="1" applyBorder="1" applyAlignment="1" applyProtection="1">
      <alignment horizontal="center" vertical="top"/>
    </xf>
    <xf numFmtId="4" fontId="13" fillId="7" borderId="1" xfId="60" applyNumberFormat="1" applyFont="1" applyFill="1" applyBorder="1" applyAlignment="1" applyProtection="1">
      <alignment horizontal="right" vertical="top"/>
    </xf>
    <xf numFmtId="169" fontId="13" fillId="7" borderId="1" xfId="60" applyNumberFormat="1" applyFont="1" applyFill="1" applyBorder="1" applyAlignment="1" applyProtection="1">
      <alignment horizontal="right" vertical="top"/>
    </xf>
    <xf numFmtId="169" fontId="13" fillId="0" borderId="1" xfId="60" applyNumberFormat="1" applyFont="1" applyBorder="1" applyAlignment="1" applyProtection="1">
      <alignment horizontal="right" vertical="top"/>
    </xf>
    <xf numFmtId="0" fontId="13" fillId="0" borderId="1" xfId="60" applyFont="1" applyBorder="1" applyAlignment="1" applyProtection="1">
      <alignment horizontal="left" vertical="top" wrapText="1"/>
    </xf>
    <xf numFmtId="169" fontId="14" fillId="0" borderId="1" xfId="60" applyNumberFormat="1" applyFont="1" applyBorder="1" applyAlignment="1" applyProtection="1">
      <alignment horizontal="right" vertical="top"/>
    </xf>
    <xf numFmtId="0" fontId="13" fillId="0" borderId="1" xfId="60" applyFont="1" applyBorder="1" applyAlignment="1" applyProtection="1">
      <alignment horizontal="center" vertical="top"/>
    </xf>
    <xf numFmtId="169" fontId="13" fillId="0" borderId="1" xfId="60" applyNumberFormat="1" applyFont="1" applyFill="1" applyBorder="1" applyAlignment="1" applyProtection="1">
      <alignment horizontal="right" vertical="top"/>
    </xf>
    <xf numFmtId="0" fontId="13" fillId="0" borderId="1" xfId="60" applyFont="1" applyFill="1" applyBorder="1" applyAlignment="1" applyProtection="1">
      <alignment horizontal="center" vertical="top"/>
    </xf>
    <xf numFmtId="4" fontId="13" fillId="0" borderId="1" xfId="60" applyNumberFormat="1" applyFont="1" applyFill="1" applyBorder="1" applyAlignment="1" applyProtection="1">
      <alignment horizontal="center" vertical="top"/>
    </xf>
    <xf numFmtId="169" fontId="14" fillId="6" borderId="1" xfId="60" applyNumberFormat="1" applyFont="1" applyFill="1" applyBorder="1" applyAlignment="1" applyProtection="1">
      <alignment horizontal="right" vertical="top"/>
    </xf>
    <xf numFmtId="4" fontId="13" fillId="0" borderId="1" xfId="60" applyNumberFormat="1" applyFont="1" applyFill="1" applyBorder="1" applyAlignment="1" applyProtection="1">
      <alignment horizontal="right" vertical="top" wrapText="1"/>
    </xf>
    <xf numFmtId="0" fontId="9" fillId="0" borderId="1"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0" fontId="0" fillId="0" borderId="0" xfId="0" applyProtection="1"/>
    <xf numFmtId="0" fontId="9" fillId="0" borderId="0" xfId="0" applyFont="1" applyProtection="1"/>
    <xf numFmtId="0" fontId="13" fillId="0" borderId="0" xfId="60" applyFont="1" applyAlignment="1" applyProtection="1">
      <alignment horizontal="center" vertical="top"/>
    </xf>
    <xf numFmtId="0" fontId="13" fillId="0" borderId="0" xfId="60" applyFont="1" applyAlignment="1" applyProtection="1">
      <alignment horizontal="right" vertical="top"/>
    </xf>
    <xf numFmtId="0" fontId="14" fillId="0" borderId="0" xfId="60" applyFont="1" applyAlignment="1" applyProtection="1">
      <alignment horizontal="left" vertical="top" wrapText="1"/>
    </xf>
    <xf numFmtId="4" fontId="13" fillId="0" borderId="0" xfId="60" applyNumberFormat="1" applyFont="1" applyAlignment="1" applyProtection="1">
      <alignment horizontal="center" vertical="top"/>
    </xf>
    <xf numFmtId="4" fontId="13" fillId="0" borderId="0" xfId="60" applyNumberFormat="1" applyFont="1" applyAlignment="1" applyProtection="1">
      <alignment horizontal="right" vertical="top"/>
    </xf>
    <xf numFmtId="169" fontId="13" fillId="0" borderId="0" xfId="60" applyNumberFormat="1" applyFont="1" applyAlignment="1" applyProtection="1">
      <alignment horizontal="right" vertical="top"/>
    </xf>
    <xf numFmtId="0" fontId="18" fillId="0" borderId="0" xfId="60" applyFont="1" applyAlignment="1" applyProtection="1">
      <alignment horizontal="left" vertical="top"/>
    </xf>
    <xf numFmtId="0" fontId="19" fillId="0" borderId="0" xfId="60" applyFont="1" applyAlignment="1" applyProtection="1">
      <alignment horizontal="left" vertical="top"/>
    </xf>
    <xf numFmtId="0" fontId="3" fillId="0" borderId="0" xfId="60" applyNumberFormat="1" applyProtection="1"/>
    <xf numFmtId="0" fontId="3" fillId="0" borderId="0" xfId="60" applyProtection="1"/>
    <xf numFmtId="0" fontId="17" fillId="0" borderId="0" xfId="60" applyFont="1" applyAlignment="1" applyProtection="1">
      <alignment horizontal="center" vertical="center" wrapText="1"/>
    </xf>
    <xf numFmtId="0" fontId="11" fillId="0" borderId="0" xfId="60" applyFont="1" applyAlignment="1" applyProtection="1">
      <alignment horizontal="center" vertical="top" wrapText="1"/>
    </xf>
    <xf numFmtId="0" fontId="13" fillId="0" borderId="0" xfId="60" applyFont="1" applyAlignment="1" applyProtection="1">
      <alignment horizontal="left" vertical="top" wrapText="1"/>
    </xf>
    <xf numFmtId="4" fontId="14" fillId="7" borderId="1" xfId="60" applyNumberFormat="1" applyFont="1" applyFill="1" applyBorder="1" applyAlignment="1" applyProtection="1">
      <alignment horizontal="left" vertical="top" wrapText="1"/>
    </xf>
    <xf numFmtId="1" fontId="13" fillId="0" borderId="1" xfId="60" applyNumberFormat="1" applyFont="1" applyFill="1" applyBorder="1" applyAlignment="1" applyProtection="1">
      <alignment horizontal="right" vertical="top" wrapText="1"/>
    </xf>
    <xf numFmtId="169" fontId="13" fillId="0" borderId="1" xfId="60" applyNumberFormat="1" applyFont="1" applyFill="1" applyBorder="1" applyAlignment="1" applyProtection="1">
      <alignment horizontal="right" vertical="top" wrapText="1"/>
    </xf>
    <xf numFmtId="169" fontId="14" fillId="7" borderId="1" xfId="60" applyNumberFormat="1" applyFont="1" applyFill="1" applyBorder="1" applyAlignment="1" applyProtection="1">
      <alignment horizontal="right" vertical="top"/>
    </xf>
    <xf numFmtId="0" fontId="13" fillId="0" borderId="1" xfId="60" applyNumberFormat="1" applyFont="1" applyFill="1" applyBorder="1" applyAlignment="1" applyProtection="1">
      <alignment horizontal="left" vertical="top" wrapText="1"/>
    </xf>
    <xf numFmtId="0" fontId="13" fillId="7" borderId="1" xfId="60" applyFont="1" applyFill="1" applyBorder="1" applyAlignment="1" applyProtection="1">
      <alignment horizontal="center" vertical="top"/>
    </xf>
    <xf numFmtId="169" fontId="14" fillId="0"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xf>
    <xf numFmtId="0" fontId="11" fillId="0" borderId="0" xfId="0" applyNumberFormat="1" applyFont="1" applyAlignment="1" applyProtection="1">
      <alignment horizontal="left" vertical="top" wrapText="1"/>
    </xf>
    <xf numFmtId="0" fontId="11" fillId="9"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xf>
    <xf numFmtId="0" fontId="11" fillId="0" borderId="1" xfId="0" applyNumberFormat="1" applyFont="1" applyFill="1" applyBorder="1" applyAlignment="1" applyProtection="1">
      <alignment horizontal="left" vertical="top" wrapText="1"/>
    </xf>
    <xf numFmtId="169" fontId="11" fillId="0" borderId="1" xfId="0" applyNumberFormat="1" applyFont="1" applyFill="1" applyBorder="1" applyAlignment="1" applyProtection="1">
      <alignment horizontal="right" vertical="top"/>
    </xf>
    <xf numFmtId="0" fontId="11" fillId="0" borderId="0" xfId="0" applyFont="1" applyFill="1" applyAlignment="1" applyProtection="1">
      <alignment horizontal="center" vertical="top"/>
    </xf>
    <xf numFmtId="0" fontId="9" fillId="0" borderId="0" xfId="0" applyFont="1" applyAlignment="1" applyProtection="1">
      <alignment horizontal="left" vertical="top"/>
    </xf>
    <xf numFmtId="0" fontId="9" fillId="0" borderId="0" xfId="0" applyFont="1" applyFill="1" applyAlignment="1" applyProtection="1">
      <alignment horizontal="left" vertical="top"/>
    </xf>
    <xf numFmtId="169" fontId="9" fillId="0" borderId="1" xfId="0" applyNumberFormat="1" applyFont="1" applyFill="1" applyBorder="1" applyAlignment="1" applyProtection="1">
      <alignment horizontal="right" vertical="top"/>
    </xf>
    <xf numFmtId="0" fontId="9" fillId="0" borderId="0" xfId="0" applyFont="1" applyFill="1" applyProtection="1"/>
    <xf numFmtId="0" fontId="25" fillId="0" borderId="0" xfId="0" applyFont="1" applyAlignment="1" applyProtection="1">
      <alignment horizontal="left" vertical="top"/>
    </xf>
    <xf numFmtId="0" fontId="24" fillId="0" borderId="0" xfId="0" applyFont="1" applyProtection="1"/>
    <xf numFmtId="169" fontId="9" fillId="0" borderId="0" xfId="0" applyNumberFormat="1" applyFont="1" applyAlignment="1" applyProtection="1">
      <alignment horizontal="right" vertical="top"/>
    </xf>
    <xf numFmtId="0" fontId="9" fillId="0" borderId="0" xfId="0" applyFont="1" applyAlignment="1" applyProtection="1">
      <alignment horizontal="center" vertical="top"/>
    </xf>
    <xf numFmtId="0" fontId="9" fillId="0" borderId="0" xfId="0" applyFont="1" applyFill="1" applyAlignment="1" applyProtection="1">
      <alignment horizontal="center" vertical="top"/>
    </xf>
    <xf numFmtId="0" fontId="9" fillId="0" borderId="0" xfId="0" applyNumberFormat="1" applyFont="1" applyAlignment="1" applyProtection="1">
      <alignment horizontal="left" vertical="top" wrapText="1"/>
    </xf>
    <xf numFmtId="0" fontId="13" fillId="6" borderId="1" xfId="60" applyFont="1" applyFill="1" applyBorder="1" applyAlignment="1" applyProtection="1">
      <alignment horizontal="center" vertical="top"/>
    </xf>
    <xf numFmtId="0" fontId="13" fillId="6" borderId="1" xfId="60" applyFont="1" applyFill="1" applyBorder="1" applyAlignment="1" applyProtection="1">
      <alignment horizontal="right" vertical="top"/>
    </xf>
    <xf numFmtId="4" fontId="13" fillId="6" borderId="1" xfId="60" applyNumberFormat="1" applyFont="1" applyFill="1" applyBorder="1" applyAlignment="1" applyProtection="1">
      <alignment horizontal="center" vertical="top"/>
    </xf>
    <xf numFmtId="4" fontId="13" fillId="6" borderId="1" xfId="60" applyNumberFormat="1" applyFont="1" applyFill="1" applyBorder="1" applyAlignment="1" applyProtection="1">
      <alignment horizontal="right" vertical="top"/>
    </xf>
    <xf numFmtId="169" fontId="13" fillId="6"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wrapText="1"/>
    </xf>
    <xf numFmtId="0" fontId="13" fillId="7" borderId="1" xfId="60" applyFont="1" applyFill="1" applyBorder="1" applyAlignment="1" applyProtection="1">
      <alignment horizontal="right" vertical="top"/>
    </xf>
    <xf numFmtId="0" fontId="13" fillId="0" borderId="0" xfId="60" applyFont="1" applyFill="1" applyAlignment="1" applyProtection="1">
      <alignment horizontal="center" vertical="center" wrapText="1"/>
    </xf>
    <xf numFmtId="0" fontId="13" fillId="0" borderId="1" xfId="60" applyFont="1" applyFill="1" applyBorder="1" applyAlignment="1" applyProtection="1">
      <alignment horizontal="right" vertical="top"/>
    </xf>
    <xf numFmtId="0" fontId="13" fillId="8" borderId="1" xfId="60" applyFont="1" applyFill="1" applyBorder="1" applyAlignment="1" applyProtection="1">
      <alignment horizontal="center" vertical="top"/>
    </xf>
    <xf numFmtId="0" fontId="13" fillId="8" borderId="1" xfId="60" applyFont="1" applyFill="1" applyBorder="1" applyAlignment="1" applyProtection="1">
      <alignment horizontal="right" vertical="top"/>
    </xf>
    <xf numFmtId="4" fontId="13" fillId="8" borderId="1" xfId="60" applyNumberFormat="1" applyFont="1" applyFill="1" applyBorder="1" applyAlignment="1" applyProtection="1">
      <alignment horizontal="center" vertical="top"/>
    </xf>
    <xf numFmtId="4" fontId="13" fillId="8" borderId="1" xfId="60" applyNumberFormat="1" applyFont="1" applyFill="1" applyBorder="1" applyAlignment="1" applyProtection="1">
      <alignment horizontal="right" vertical="top"/>
    </xf>
    <xf numFmtId="169" fontId="13" fillId="8" borderId="1" xfId="60" applyNumberFormat="1" applyFont="1" applyFill="1" applyBorder="1" applyAlignment="1" applyProtection="1">
      <alignment horizontal="right" vertical="top"/>
    </xf>
    <xf numFmtId="169" fontId="14" fillId="8" borderId="1" xfId="60" applyNumberFormat="1" applyFont="1" applyFill="1" applyBorder="1" applyAlignment="1" applyProtection="1">
      <alignment horizontal="right" vertical="top"/>
    </xf>
    <xf numFmtId="0" fontId="14" fillId="7" borderId="1" xfId="60" applyFont="1" applyFill="1" applyBorder="1" applyAlignment="1" applyProtection="1">
      <alignment horizontal="center" vertical="top"/>
    </xf>
    <xf numFmtId="0" fontId="14" fillId="7" borderId="1" xfId="60" applyFont="1" applyFill="1" applyBorder="1" applyAlignment="1" applyProtection="1">
      <alignment horizontal="right" vertical="top"/>
    </xf>
    <xf numFmtId="4" fontId="14" fillId="7" borderId="1" xfId="60" applyNumberFormat="1" applyFont="1" applyFill="1" applyBorder="1" applyAlignment="1" applyProtection="1">
      <alignment horizontal="center" vertical="top"/>
    </xf>
    <xf numFmtId="4" fontId="14" fillId="7" borderId="1" xfId="60" applyNumberFormat="1" applyFont="1" applyFill="1" applyBorder="1" applyAlignment="1" applyProtection="1">
      <alignment horizontal="right" vertical="top"/>
    </xf>
    <xf numFmtId="49" fontId="13" fillId="3" borderId="1" xfId="60" applyNumberFormat="1" applyFont="1" applyFill="1" applyBorder="1" applyAlignment="1" applyProtection="1">
      <alignment horizontal="right" vertical="top" wrapText="1"/>
    </xf>
    <xf numFmtId="4" fontId="13" fillId="3" borderId="1" xfId="60" applyNumberFormat="1" applyFont="1" applyFill="1" applyBorder="1" applyAlignment="1" applyProtection="1">
      <alignment horizontal="center" vertical="top" wrapText="1"/>
    </xf>
    <xf numFmtId="4" fontId="13" fillId="3" borderId="1" xfId="60" applyNumberFormat="1" applyFont="1" applyFill="1" applyBorder="1" applyAlignment="1" applyProtection="1">
      <alignment horizontal="right" vertical="top" wrapText="1"/>
    </xf>
    <xf numFmtId="169" fontId="13" fillId="3" borderId="1" xfId="60" applyNumberFormat="1" applyFont="1" applyFill="1" applyBorder="1" applyAlignment="1" applyProtection="1">
      <alignment horizontal="right" vertical="top" wrapText="1"/>
    </xf>
    <xf numFmtId="0" fontId="13" fillId="0" borderId="1" xfId="60" applyFont="1" applyBorder="1" applyAlignment="1" applyProtection="1">
      <alignment horizontal="right" vertical="top"/>
    </xf>
    <xf numFmtId="0" fontId="14" fillId="7" borderId="1" xfId="60" applyFont="1" applyFill="1" applyBorder="1" applyAlignment="1" applyProtection="1">
      <alignment horizontal="left" vertical="top" wrapText="1"/>
    </xf>
    <xf numFmtId="0" fontId="13" fillId="0" borderId="3" xfId="60" applyFont="1" applyBorder="1" applyAlignment="1" applyProtection="1">
      <alignment horizontal="center" vertical="top"/>
    </xf>
    <xf numFmtId="0" fontId="13" fillId="0" borderId="3" xfId="60" applyFont="1" applyBorder="1" applyAlignment="1" applyProtection="1">
      <alignment horizontal="right" vertical="top"/>
    </xf>
    <xf numFmtId="0" fontId="13" fillId="0" borderId="3" xfId="60" applyFont="1" applyBorder="1" applyAlignment="1" applyProtection="1">
      <alignment horizontal="left" vertical="top" wrapText="1"/>
    </xf>
    <xf numFmtId="4" fontId="13" fillId="0" borderId="3" xfId="60" applyNumberFormat="1" applyFont="1" applyBorder="1" applyAlignment="1" applyProtection="1">
      <alignment horizontal="center" vertical="top"/>
    </xf>
    <xf numFmtId="4" fontId="13" fillId="0" borderId="3" xfId="60" applyNumberFormat="1" applyFont="1" applyBorder="1" applyAlignment="1" applyProtection="1">
      <alignment horizontal="right" vertical="top"/>
    </xf>
    <xf numFmtId="169" fontId="13" fillId="0" borderId="3" xfId="60" applyNumberFormat="1" applyFont="1" applyBorder="1" applyAlignment="1" applyProtection="1">
      <alignment horizontal="right" vertical="top"/>
    </xf>
    <xf numFmtId="0" fontId="13" fillId="0" borderId="4" xfId="60" applyFont="1" applyBorder="1" applyAlignment="1" applyProtection="1">
      <alignment horizontal="center" vertical="top"/>
    </xf>
    <xf numFmtId="0" fontId="13" fillId="0" borderId="4" xfId="60" applyFont="1" applyBorder="1" applyAlignment="1" applyProtection="1">
      <alignment horizontal="right" vertical="top"/>
    </xf>
    <xf numFmtId="0" fontId="13" fillId="0" borderId="4" xfId="60" applyFont="1" applyBorder="1" applyAlignment="1" applyProtection="1">
      <alignment horizontal="left" vertical="top" wrapText="1"/>
    </xf>
    <xf numFmtId="4" fontId="13" fillId="0" borderId="4" xfId="60" applyNumberFormat="1" applyFont="1" applyBorder="1" applyAlignment="1" applyProtection="1">
      <alignment horizontal="center" vertical="top"/>
    </xf>
    <xf numFmtId="4" fontId="13" fillId="0" borderId="4" xfId="60" applyNumberFormat="1" applyFont="1" applyBorder="1" applyAlignment="1" applyProtection="1">
      <alignment horizontal="right" vertical="top"/>
    </xf>
    <xf numFmtId="169" fontId="13" fillId="0" borderId="4" xfId="60" applyNumberFormat="1" applyFont="1" applyBorder="1" applyAlignment="1" applyProtection="1">
      <alignment horizontal="right" vertical="top"/>
    </xf>
    <xf numFmtId="0" fontId="13" fillId="0" borderId="9" xfId="60" applyFont="1" applyBorder="1" applyAlignment="1" applyProtection="1">
      <alignment horizontal="center" vertical="top"/>
    </xf>
    <xf numFmtId="0" fontId="13" fillId="0" borderId="9" xfId="60" applyFont="1" applyBorder="1" applyAlignment="1" applyProtection="1">
      <alignment horizontal="right" vertical="top"/>
    </xf>
    <xf numFmtId="0" fontId="13" fillId="0" borderId="9" xfId="60" applyFont="1" applyBorder="1" applyAlignment="1" applyProtection="1">
      <alignment horizontal="left" vertical="top" wrapText="1"/>
    </xf>
    <xf numFmtId="4" fontId="13" fillId="0" borderId="9" xfId="60" applyNumberFormat="1" applyFont="1" applyBorder="1" applyAlignment="1" applyProtection="1">
      <alignment horizontal="center" vertical="top"/>
    </xf>
    <xf numFmtId="4" fontId="13" fillId="0" borderId="9" xfId="60" applyNumberFormat="1" applyFont="1" applyBorder="1" applyAlignment="1" applyProtection="1">
      <alignment horizontal="right" vertical="top"/>
    </xf>
    <xf numFmtId="169" fontId="13" fillId="0" borderId="9" xfId="60" applyNumberFormat="1" applyFont="1" applyBorder="1" applyAlignment="1" applyProtection="1">
      <alignment horizontal="right" vertical="top"/>
    </xf>
    <xf numFmtId="0" fontId="14" fillId="8" borderId="1" xfId="60" applyFont="1" applyFill="1" applyBorder="1" applyAlignment="1" applyProtection="1">
      <alignment horizontal="left" vertical="top" wrapText="1"/>
    </xf>
    <xf numFmtId="49" fontId="13" fillId="0" borderId="1" xfId="60" applyNumberFormat="1" applyFont="1" applyBorder="1" applyAlignment="1" applyProtection="1">
      <alignment horizontal="center" vertical="top"/>
    </xf>
    <xf numFmtId="49" fontId="13" fillId="7" borderId="1" xfId="60" applyNumberFormat="1" applyFont="1" applyFill="1" applyBorder="1" applyAlignment="1" applyProtection="1">
      <alignment horizontal="center" vertical="top"/>
    </xf>
    <xf numFmtId="169" fontId="14" fillId="0" borderId="4" xfId="60" applyNumberFormat="1" applyFont="1" applyBorder="1" applyAlignment="1" applyProtection="1">
      <alignment horizontal="right" vertical="top"/>
    </xf>
    <xf numFmtId="169" fontId="14" fillId="7" borderId="4" xfId="6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left" vertical="top" wrapText="1"/>
    </xf>
    <xf numFmtId="169" fontId="11" fillId="7" borderId="1" xfId="0" applyNumberFormat="1" applyFont="1" applyFill="1" applyBorder="1" applyAlignment="1" applyProtection="1">
      <alignment horizontal="right" vertical="top"/>
    </xf>
    <xf numFmtId="169" fontId="11" fillId="0" borderId="0" xfId="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wrapText="1"/>
    </xf>
    <xf numFmtId="169" fontId="11" fillId="7" borderId="1" xfId="0" applyNumberFormat="1" applyFont="1" applyFill="1" applyBorder="1" applyAlignment="1" applyProtection="1">
      <alignment horizontal="right" vertical="top" wrapText="1"/>
    </xf>
    <xf numFmtId="169" fontId="9" fillId="0" borderId="1" xfId="0" applyNumberFormat="1" applyFont="1" applyFill="1" applyBorder="1" applyAlignment="1" applyProtection="1">
      <alignment horizontal="right" vertical="top" wrapText="1"/>
    </xf>
    <xf numFmtId="0" fontId="14" fillId="8" borderId="1" xfId="60" applyFont="1" applyFill="1" applyBorder="1" applyAlignment="1" applyProtection="1">
      <alignment horizontal="center" vertical="top"/>
    </xf>
    <xf numFmtId="0" fontId="14" fillId="8" borderId="1" xfId="60" applyFont="1" applyFill="1" applyBorder="1" applyAlignment="1" applyProtection="1">
      <alignment horizontal="right" vertical="top"/>
    </xf>
    <xf numFmtId="4" fontId="14" fillId="8" borderId="1" xfId="60" applyNumberFormat="1" applyFont="1" applyFill="1" applyBorder="1" applyAlignment="1" applyProtection="1">
      <alignment horizontal="center" vertical="top"/>
    </xf>
    <xf numFmtId="4" fontId="14" fillId="8" borderId="1" xfId="6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wrapText="1"/>
    </xf>
    <xf numFmtId="0" fontId="13" fillId="10" borderId="1" xfId="60" applyFont="1" applyFill="1" applyBorder="1" applyAlignment="1" applyProtection="1">
      <alignment horizontal="center" vertical="top"/>
    </xf>
    <xf numFmtId="0" fontId="13" fillId="10" borderId="1" xfId="60" applyFont="1" applyFill="1" applyBorder="1" applyAlignment="1" applyProtection="1">
      <alignment horizontal="right" vertical="top"/>
    </xf>
    <xf numFmtId="0" fontId="14" fillId="10" borderId="1" xfId="60" applyFont="1" applyFill="1" applyBorder="1" applyAlignment="1" applyProtection="1">
      <alignment horizontal="left" vertical="top" wrapText="1"/>
    </xf>
    <xf numFmtId="0" fontId="14" fillId="0" borderId="1" xfId="60" quotePrefix="1" applyFont="1" applyBorder="1" applyAlignment="1" applyProtection="1">
      <alignment horizontal="left" vertical="top" wrapText="1"/>
    </xf>
    <xf numFmtId="4" fontId="13" fillId="10" borderId="1" xfId="60" applyNumberFormat="1" applyFont="1" applyFill="1" applyBorder="1" applyAlignment="1" applyProtection="1">
      <alignment horizontal="center" vertical="top"/>
    </xf>
    <xf numFmtId="4" fontId="13" fillId="10" borderId="1" xfId="60" applyNumberFormat="1" applyFont="1" applyFill="1" applyBorder="1" applyAlignment="1" applyProtection="1">
      <alignment horizontal="right" vertical="top"/>
    </xf>
    <xf numFmtId="169" fontId="13" fillId="10" borderId="1" xfId="60" applyNumberFormat="1" applyFont="1" applyFill="1" applyBorder="1" applyAlignment="1" applyProtection="1">
      <alignment horizontal="right" vertical="top"/>
    </xf>
    <xf numFmtId="169" fontId="14" fillId="10" borderId="1" xfId="60" applyNumberFormat="1" applyFont="1" applyFill="1" applyBorder="1" applyAlignment="1" applyProtection="1">
      <alignment horizontal="right" vertical="top"/>
    </xf>
    <xf numFmtId="0" fontId="11" fillId="10" borderId="1" xfId="0" applyNumberFormat="1" applyFont="1" applyFill="1" applyBorder="1" applyAlignment="1" applyProtection="1">
      <alignment horizontal="left" vertical="top" wrapText="1"/>
    </xf>
    <xf numFmtId="169" fontId="11" fillId="10" borderId="1" xfId="0" applyNumberFormat="1" applyFont="1" applyFill="1" applyBorder="1" applyAlignment="1" applyProtection="1">
      <alignment horizontal="right" vertical="top" wrapText="1"/>
    </xf>
    <xf numFmtId="0" fontId="14" fillId="0" borderId="1" xfId="60" applyFont="1" applyBorder="1" applyAlignment="1" applyProtection="1">
      <alignment horizontal="left" vertical="top" wrapText="1"/>
    </xf>
    <xf numFmtId="169" fontId="14" fillId="0" borderId="3" xfId="60" applyNumberFormat="1" applyFont="1" applyBorder="1" applyAlignment="1" applyProtection="1">
      <alignment horizontal="right" vertical="top"/>
    </xf>
    <xf numFmtId="0" fontId="20" fillId="0" borderId="0" xfId="60" applyFont="1" applyAlignment="1" applyProtection="1">
      <alignment horizontal="left" vertical="top" wrapText="1"/>
    </xf>
    <xf numFmtId="0" fontId="20" fillId="0" borderId="0" xfId="60" applyFont="1" applyAlignment="1" applyProtection="1">
      <alignment horizontal="center" vertical="top" wrapText="1"/>
    </xf>
    <xf numFmtId="0" fontId="13" fillId="0" borderId="9" xfId="60" quotePrefix="1" applyFont="1" applyBorder="1" applyAlignment="1" applyProtection="1">
      <alignment horizontal="left" vertical="top" wrapText="1"/>
    </xf>
    <xf numFmtId="0" fontId="13" fillId="0" borderId="4" xfId="60" quotePrefix="1" applyFont="1" applyBorder="1" applyAlignment="1" applyProtection="1">
      <alignment horizontal="left" vertical="top" wrapText="1"/>
    </xf>
    <xf numFmtId="0" fontId="13" fillId="0" borderId="0" xfId="60" applyFont="1" applyFill="1" applyBorder="1" applyAlignment="1" applyProtection="1">
      <alignment horizontal="center" vertical="top"/>
    </xf>
    <xf numFmtId="0" fontId="13" fillId="0" borderId="0" xfId="60" applyFont="1" applyFill="1" applyBorder="1" applyAlignment="1" applyProtection="1">
      <alignment horizontal="right" vertical="top"/>
    </xf>
    <xf numFmtId="4" fontId="13" fillId="0" borderId="0" xfId="60" applyNumberFormat="1" applyFont="1" applyFill="1" applyBorder="1" applyAlignment="1" applyProtection="1">
      <alignment horizontal="center" vertical="top"/>
    </xf>
    <xf numFmtId="4" fontId="13" fillId="0" borderId="0" xfId="60" applyNumberFormat="1" applyFont="1" applyFill="1" applyBorder="1" applyAlignment="1" applyProtection="1">
      <alignment horizontal="right" vertical="top"/>
    </xf>
    <xf numFmtId="169" fontId="13" fillId="0" borderId="0" xfId="60" applyNumberFormat="1" applyFont="1" applyFill="1" applyBorder="1" applyAlignment="1" applyProtection="1">
      <alignment horizontal="right" vertical="top"/>
    </xf>
    <xf numFmtId="0" fontId="14" fillId="0" borderId="0" xfId="60" applyFont="1" applyFill="1" applyBorder="1" applyAlignment="1" applyProtection="1">
      <alignment horizontal="left" vertical="top" wrapText="1"/>
    </xf>
    <xf numFmtId="0" fontId="11" fillId="0" borderId="0" xfId="60" applyFont="1" applyFill="1" applyBorder="1" applyAlignment="1" applyProtection="1">
      <alignment horizontal="center" vertical="top" wrapText="1"/>
    </xf>
    <xf numFmtId="0" fontId="13" fillId="0" borderId="0" xfId="60" applyFont="1" applyFill="1" applyBorder="1" applyAlignment="1" applyProtection="1">
      <alignment horizontal="left" vertical="top" wrapText="1"/>
    </xf>
    <xf numFmtId="1" fontId="13" fillId="7" borderId="1" xfId="60" applyNumberFormat="1" applyFont="1" applyFill="1" applyBorder="1" applyAlignment="1" applyProtection="1">
      <alignment horizontal="right" vertical="top" wrapText="1"/>
    </xf>
    <xf numFmtId="4" fontId="13" fillId="7" borderId="1" xfId="60" applyNumberFormat="1" applyFont="1" applyFill="1" applyBorder="1" applyAlignment="1" applyProtection="1">
      <alignment horizontal="right" vertical="top" wrapText="1"/>
    </xf>
    <xf numFmtId="0" fontId="13" fillId="0" borderId="3" xfId="60" applyFont="1" applyFill="1" applyBorder="1" applyAlignment="1" applyProtection="1">
      <alignment horizontal="center" vertical="top"/>
    </xf>
    <xf numFmtId="1" fontId="13" fillId="0" borderId="3" xfId="60" applyNumberFormat="1" applyFont="1" applyFill="1" applyBorder="1" applyAlignment="1" applyProtection="1">
      <alignment horizontal="right" vertical="top" wrapText="1"/>
    </xf>
    <xf numFmtId="4" fontId="13" fillId="0" borderId="3" xfId="60" applyNumberFormat="1"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wrapText="1"/>
    </xf>
    <xf numFmtId="4"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xf>
    <xf numFmtId="0" fontId="13" fillId="0" borderId="4" xfId="60" applyFont="1" applyFill="1" applyBorder="1" applyAlignment="1" applyProtection="1">
      <alignment horizontal="center" vertical="top"/>
    </xf>
    <xf numFmtId="0" fontId="13" fillId="0" borderId="4" xfId="60" applyFont="1" applyFill="1" applyBorder="1" applyAlignment="1" applyProtection="1">
      <alignment horizontal="right" vertical="top"/>
    </xf>
    <xf numFmtId="0" fontId="13" fillId="0" borderId="4" xfId="60" applyFont="1" applyFill="1" applyBorder="1" applyAlignment="1" applyProtection="1">
      <alignment horizontal="left" vertical="top" wrapText="1"/>
    </xf>
    <xf numFmtId="4" fontId="13" fillId="0" borderId="4" xfId="60" applyNumberFormat="1" applyFont="1" applyFill="1" applyBorder="1" applyAlignment="1" applyProtection="1">
      <alignment horizontal="center" vertical="top"/>
    </xf>
    <xf numFmtId="4" fontId="13" fillId="0" borderId="4" xfId="60" applyNumberFormat="1" applyFont="1" applyFill="1" applyBorder="1" applyAlignment="1" applyProtection="1">
      <alignment horizontal="right" vertical="top"/>
    </xf>
    <xf numFmtId="169" fontId="13" fillId="0" borderId="4" xfId="60" applyNumberFormat="1" applyFont="1" applyFill="1" applyBorder="1" applyAlignment="1" applyProtection="1">
      <alignment horizontal="right" vertical="top"/>
    </xf>
    <xf numFmtId="0" fontId="13" fillId="0" borderId="3" xfId="60" applyFont="1" applyFill="1" applyBorder="1" applyAlignment="1" applyProtection="1">
      <alignment horizontal="right" vertical="top"/>
    </xf>
    <xf numFmtId="0" fontId="13" fillId="0" borderId="3" xfId="60"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xf>
    <xf numFmtId="4" fontId="13" fillId="0" borderId="3" xfId="60" applyNumberFormat="1" applyFont="1" applyFill="1" applyBorder="1" applyAlignment="1" applyProtection="1">
      <alignment horizontal="right" vertical="top"/>
    </xf>
    <xf numFmtId="0" fontId="13" fillId="0" borderId="9" xfId="60" applyFont="1" applyFill="1" applyBorder="1" applyAlignment="1" applyProtection="1">
      <alignment horizontal="center" vertical="top"/>
    </xf>
    <xf numFmtId="0" fontId="13" fillId="0" borderId="9" xfId="60" applyFont="1" applyFill="1" applyBorder="1" applyAlignment="1" applyProtection="1">
      <alignment horizontal="right" vertical="top"/>
    </xf>
    <xf numFmtId="0" fontId="13" fillId="0" borderId="9" xfId="60" applyFont="1" applyFill="1" applyBorder="1" applyAlignment="1" applyProtection="1">
      <alignment horizontal="left" vertical="top" wrapText="1"/>
    </xf>
    <xf numFmtId="4" fontId="13" fillId="0" borderId="9" xfId="60" applyNumberFormat="1" applyFont="1" applyFill="1" applyBorder="1" applyAlignment="1" applyProtection="1">
      <alignment horizontal="center" vertical="top"/>
    </xf>
    <xf numFmtId="4" fontId="13" fillId="0" borderId="9" xfId="60" applyNumberFormat="1" applyFont="1" applyFill="1" applyBorder="1" applyAlignment="1" applyProtection="1">
      <alignment horizontal="right" vertical="top"/>
    </xf>
    <xf numFmtId="169" fontId="13" fillId="0" borderId="9" xfId="60" applyNumberFormat="1" applyFont="1" applyFill="1" applyBorder="1" applyAlignment="1" applyProtection="1">
      <alignment horizontal="right" vertical="top"/>
    </xf>
    <xf numFmtId="0" fontId="13" fillId="0" borderId="4" xfId="60" quotePrefix="1" applyFont="1" applyFill="1" applyBorder="1" applyAlignment="1" applyProtection="1">
      <alignment horizontal="left" vertical="top" wrapText="1"/>
    </xf>
    <xf numFmtId="0" fontId="13" fillId="0" borderId="9" xfId="60" quotePrefix="1" applyFont="1" applyFill="1" applyBorder="1" applyAlignment="1" applyProtection="1">
      <alignment horizontal="left" vertical="top" wrapText="1"/>
    </xf>
    <xf numFmtId="4" fontId="11" fillId="8"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wrapText="1"/>
    </xf>
    <xf numFmtId="0" fontId="14" fillId="0" borderId="1" xfId="60" applyFont="1" applyFill="1" applyBorder="1" applyAlignment="1" applyProtection="1">
      <alignment horizontal="left" vertical="top" wrapText="1"/>
    </xf>
    <xf numFmtId="49" fontId="13" fillId="0" borderId="1" xfId="60" applyNumberFormat="1" applyFont="1" applyFill="1" applyBorder="1" applyAlignment="1" applyProtection="1">
      <alignment horizontal="right" vertical="top"/>
    </xf>
    <xf numFmtId="0" fontId="20" fillId="0" borderId="0" xfId="60" applyFont="1" applyFill="1" applyAlignment="1" applyProtection="1">
      <alignment horizontal="left" vertical="top" wrapText="1"/>
    </xf>
    <xf numFmtId="0" fontId="23" fillId="0" borderId="0" xfId="0" applyNumberFormat="1" applyFont="1" applyAlignment="1" applyProtection="1">
      <alignment horizontal="center" vertical="top" wrapText="1"/>
    </xf>
    <xf numFmtId="0" fontId="30" fillId="0" borderId="0" xfId="0" applyFont="1" applyFill="1" applyAlignment="1" applyProtection="1">
      <alignment horizontal="center" vertical="top"/>
    </xf>
    <xf numFmtId="0" fontId="20" fillId="0" borderId="0" xfId="60" applyFont="1" applyFill="1" applyBorder="1" applyAlignment="1" applyProtection="1">
      <alignment horizontal="left" vertical="top" wrapText="1"/>
    </xf>
    <xf numFmtId="0" fontId="13" fillId="0" borderId="0" xfId="60" applyFont="1" applyFill="1" applyBorder="1" applyAlignment="1" applyProtection="1">
      <alignment horizontal="center" vertical="center" wrapText="1"/>
    </xf>
    <xf numFmtId="0" fontId="13" fillId="0" borderId="0" xfId="60" applyFont="1" applyFill="1" applyBorder="1" applyAlignment="1" applyProtection="1">
      <alignment horizontal="center" vertical="center"/>
    </xf>
    <xf numFmtId="0" fontId="13" fillId="0" borderId="1" xfId="60" quotePrefix="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169" fontId="9" fillId="0" borderId="0" xfId="0" applyNumberFormat="1" applyFont="1" applyFill="1" applyBorder="1" applyAlignment="1" applyProtection="1">
      <alignment horizontal="right" vertical="top"/>
    </xf>
    <xf numFmtId="169" fontId="11" fillId="0" borderId="1" xfId="0" applyNumberFormat="1" applyFont="1" applyFill="1" applyBorder="1" applyAlignment="1" applyProtection="1">
      <alignment horizontal="right" vertical="top" wrapText="1"/>
    </xf>
    <xf numFmtId="0" fontId="14" fillId="0" borderId="1" xfId="60" applyNumberFormat="1" applyFont="1" applyFill="1" applyBorder="1" applyAlignment="1" applyProtection="1">
      <alignment horizontal="left" vertical="top" wrapText="1"/>
    </xf>
    <xf numFmtId="0" fontId="13" fillId="0" borderId="3" xfId="60" quotePrefix="1" applyFont="1" applyFill="1" applyBorder="1" applyAlignment="1" applyProtection="1">
      <alignment horizontal="left" vertical="top" wrapText="1"/>
    </xf>
    <xf numFmtId="4" fontId="11" fillId="7" borderId="1" xfId="0" applyNumberFormat="1" applyFont="1" applyFill="1" applyBorder="1" applyAlignment="1" applyProtection="1">
      <alignment horizontal="left" vertical="top" wrapText="1"/>
    </xf>
    <xf numFmtId="0" fontId="14" fillId="1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4" fillId="0" borderId="1" xfId="60" applyFont="1" applyFill="1" applyBorder="1" applyAlignment="1" applyProtection="1">
      <alignment horizontal="center" vertical="center" wrapText="1"/>
    </xf>
    <xf numFmtId="4" fontId="20" fillId="0" borderId="0" xfId="60" applyNumberFormat="1" applyFont="1" applyBorder="1" applyAlignment="1" applyProtection="1">
      <alignment horizontal="left" vertical="top"/>
    </xf>
    <xf numFmtId="0" fontId="3" fillId="0" borderId="0" xfId="60" applyAlignment="1" applyProtection="1">
      <alignment horizontal="left"/>
    </xf>
    <xf numFmtId="169" fontId="20" fillId="0" borderId="0" xfId="60" applyNumberFormat="1" applyFont="1" applyBorder="1" applyAlignment="1" applyProtection="1">
      <alignment horizontal="left" vertical="top"/>
    </xf>
    <xf numFmtId="0" fontId="30"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4" fontId="30" fillId="0" borderId="0" xfId="0" applyNumberFormat="1" applyFont="1" applyAlignment="1" applyProtection="1">
      <alignment horizontal="left" vertical="top" wrapText="1"/>
    </xf>
    <xf numFmtId="169" fontId="30" fillId="0" borderId="0" xfId="0" applyNumberFormat="1" applyFont="1" applyAlignment="1" applyProtection="1">
      <alignment horizontal="left" vertical="top" wrapText="1"/>
    </xf>
    <xf numFmtId="0" fontId="11" fillId="11" borderId="0" xfId="0" applyFont="1" applyFill="1" applyAlignment="1" applyProtection="1">
      <alignment horizontal="center" vertical="top"/>
    </xf>
    <xf numFmtId="0" fontId="11" fillId="5" borderId="11" xfId="0" applyNumberFormat="1" applyFont="1" applyFill="1" applyBorder="1" applyAlignment="1" applyProtection="1">
      <alignment horizontal="center" vertical="top" wrapText="1"/>
    </xf>
    <xf numFmtId="169" fontId="11" fillId="5" borderId="8" xfId="0" applyNumberFormat="1" applyFont="1" applyFill="1" applyBorder="1" applyAlignment="1" applyProtection="1">
      <alignment horizontal="right" vertical="top"/>
    </xf>
    <xf numFmtId="0" fontId="9" fillId="0" borderId="12" xfId="0" applyNumberFormat="1" applyFont="1" applyBorder="1" applyAlignment="1" applyProtection="1">
      <alignment horizontal="left" vertical="top" wrapText="1"/>
    </xf>
    <xf numFmtId="169" fontId="9" fillId="0" borderId="5" xfId="0" applyNumberFormat="1" applyFont="1" applyFill="1" applyBorder="1" applyAlignment="1" applyProtection="1">
      <alignment horizontal="right" vertical="top"/>
    </xf>
    <xf numFmtId="0" fontId="9" fillId="0" borderId="13" xfId="0" applyNumberFormat="1" applyFont="1" applyBorder="1" applyAlignment="1" applyProtection="1">
      <alignment horizontal="left" vertical="top" wrapText="1"/>
    </xf>
    <xf numFmtId="169" fontId="9" fillId="0" borderId="6" xfId="0" applyNumberFormat="1" applyFont="1" applyFill="1" applyBorder="1" applyAlignment="1" applyProtection="1">
      <alignment horizontal="right" vertical="top"/>
    </xf>
    <xf numFmtId="0" fontId="11" fillId="5" borderId="13" xfId="0" applyNumberFormat="1" applyFont="1" applyFill="1" applyBorder="1" applyAlignment="1" applyProtection="1">
      <alignment horizontal="left" vertical="top" wrapText="1"/>
    </xf>
    <xf numFmtId="169" fontId="11" fillId="5" borderId="6" xfId="0" applyNumberFormat="1" applyFont="1" applyFill="1" applyBorder="1" applyAlignment="1" applyProtection="1">
      <alignment horizontal="right" vertical="top"/>
    </xf>
    <xf numFmtId="0" fontId="11" fillId="5" borderId="14" xfId="0" applyNumberFormat="1" applyFont="1" applyFill="1" applyBorder="1" applyAlignment="1" applyProtection="1">
      <alignment horizontal="left" vertical="top" wrapText="1"/>
    </xf>
    <xf numFmtId="169" fontId="11" fillId="5" borderId="7" xfId="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center" vertical="top" wrapText="1"/>
    </xf>
    <xf numFmtId="0" fontId="9" fillId="0" borderId="1" xfId="0" applyNumberFormat="1" applyFont="1" applyBorder="1" applyAlignment="1" applyProtection="1">
      <alignment horizontal="left" vertical="top" wrapText="1"/>
    </xf>
    <xf numFmtId="169" fontId="18" fillId="0" borderId="0" xfId="60" applyNumberFormat="1" applyFont="1" applyAlignment="1" applyProtection="1">
      <alignment horizontal="left" vertical="top"/>
    </xf>
    <xf numFmtId="169" fontId="20" fillId="0" borderId="0" xfId="60" applyNumberFormat="1" applyFont="1" applyAlignment="1" applyProtection="1">
      <alignment horizontal="left" vertical="top" wrapText="1"/>
    </xf>
    <xf numFmtId="4" fontId="20" fillId="0" borderId="0" xfId="60" applyNumberFormat="1" applyFont="1" applyAlignment="1" applyProtection="1">
      <alignment horizontal="left" vertical="top" wrapText="1"/>
    </xf>
    <xf numFmtId="4" fontId="14" fillId="10" borderId="1" xfId="60" applyNumberFormat="1" applyFont="1" applyFill="1" applyBorder="1" applyAlignment="1" applyProtection="1">
      <alignment horizontal="center" vertical="top"/>
    </xf>
    <xf numFmtId="4" fontId="14" fillId="10" borderId="1" xfId="60" applyNumberFormat="1" applyFont="1" applyFill="1" applyBorder="1" applyAlignment="1" applyProtection="1">
      <alignment horizontal="right" vertical="top"/>
    </xf>
    <xf numFmtId="49" fontId="13" fillId="0" borderId="4" xfId="60" quotePrefix="1" applyNumberFormat="1" applyFont="1" applyFill="1" applyBorder="1" applyAlignment="1" applyProtection="1">
      <alignment horizontal="left" vertical="top" wrapText="1"/>
    </xf>
    <xf numFmtId="49" fontId="13" fillId="0" borderId="4" xfId="60" applyNumberFormat="1" applyFont="1" applyFill="1" applyBorder="1" applyAlignment="1" applyProtection="1">
      <alignment horizontal="left" vertical="top" wrapText="1"/>
    </xf>
    <xf numFmtId="4" fontId="13" fillId="4" borderId="1" xfId="60" applyNumberFormat="1" applyFont="1" applyFill="1" applyBorder="1" applyAlignment="1" applyProtection="1">
      <alignment horizontal="center" vertical="top"/>
    </xf>
    <xf numFmtId="4" fontId="13" fillId="4" borderId="1" xfId="60" applyNumberFormat="1" applyFont="1" applyFill="1" applyBorder="1" applyAlignment="1" applyProtection="1">
      <alignment horizontal="right" vertical="top"/>
    </xf>
    <xf numFmtId="169" fontId="13" fillId="4" borderId="1" xfId="60" applyNumberFormat="1" applyFont="1" applyFill="1" applyBorder="1" applyAlignment="1" applyProtection="1">
      <alignment horizontal="right" vertical="top"/>
    </xf>
    <xf numFmtId="0" fontId="13" fillId="4" borderId="1" xfId="60" applyFont="1" applyFill="1" applyBorder="1" applyAlignment="1" applyProtection="1">
      <alignment horizontal="right" vertical="top"/>
    </xf>
    <xf numFmtId="0" fontId="36" fillId="0" borderId="0" xfId="60" applyFont="1" applyAlignment="1" applyProtection="1">
      <alignment horizontal="left" vertical="top" wrapText="1"/>
    </xf>
    <xf numFmtId="0" fontId="36" fillId="0" borderId="0" xfId="60" applyFont="1" applyFill="1" applyAlignment="1" applyProtection="1">
      <alignment horizontal="left" vertical="top" wrapText="1"/>
    </xf>
    <xf numFmtId="0" fontId="37" fillId="0" borderId="0" xfId="60" applyFont="1" applyAlignment="1" applyProtection="1">
      <alignment horizontal="left" vertical="top" wrapText="1"/>
    </xf>
    <xf numFmtId="0" fontId="38" fillId="0" borderId="0" xfId="60" applyFont="1" applyAlignment="1" applyProtection="1">
      <alignment horizontal="left" vertical="top" wrapText="1"/>
    </xf>
    <xf numFmtId="0" fontId="13" fillId="4" borderId="1" xfId="60" applyFont="1" applyFill="1" applyBorder="1" applyAlignment="1" applyProtection="1">
      <alignment horizontal="center" vertical="top"/>
    </xf>
    <xf numFmtId="169" fontId="14" fillId="4" borderId="1" xfId="60" applyNumberFormat="1" applyFont="1" applyFill="1" applyBorder="1" applyAlignment="1" applyProtection="1">
      <alignment horizontal="right" vertical="top"/>
    </xf>
    <xf numFmtId="0" fontId="18" fillId="0" borderId="4" xfId="60" applyFont="1" applyBorder="1" applyAlignment="1" applyProtection="1">
      <alignment horizontal="center" vertical="top"/>
    </xf>
    <xf numFmtId="4" fontId="18" fillId="0" borderId="4" xfId="60" applyNumberFormat="1" applyFont="1" applyBorder="1" applyAlignment="1" applyProtection="1">
      <alignment horizontal="right" vertical="top"/>
    </xf>
    <xf numFmtId="169" fontId="18" fillId="0" borderId="4" xfId="60" applyNumberFormat="1" applyFont="1" applyBorder="1" applyAlignment="1" applyProtection="1">
      <alignment horizontal="right" vertical="top"/>
    </xf>
    <xf numFmtId="49" fontId="13" fillId="0" borderId="1" xfId="60" applyNumberFormat="1" applyFont="1" applyBorder="1" applyAlignment="1" applyProtection="1">
      <alignment horizontal="right" vertical="top"/>
    </xf>
    <xf numFmtId="169" fontId="25" fillId="0" borderId="0" xfId="0" applyNumberFormat="1" applyFont="1" applyAlignment="1" applyProtection="1">
      <alignment horizontal="left" vertical="top"/>
    </xf>
    <xf numFmtId="0" fontId="9" fillId="0" borderId="13" xfId="0" applyNumberFormat="1" applyFont="1" applyFill="1" applyBorder="1" applyAlignment="1" applyProtection="1">
      <alignment horizontal="left" vertical="top" wrapText="1"/>
    </xf>
    <xf numFmtId="169" fontId="14" fillId="7" borderId="1" xfId="60" applyNumberFormat="1" applyFont="1" applyFill="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wrapText="1"/>
      <protection locked="0"/>
    </xf>
    <xf numFmtId="169" fontId="13" fillId="0" borderId="1" xfId="60" applyNumberFormat="1" applyFont="1" applyBorder="1" applyAlignment="1" applyProtection="1">
      <alignment horizontal="right" vertical="top"/>
      <protection locked="0"/>
    </xf>
    <xf numFmtId="169" fontId="13" fillId="0" borderId="3" xfId="60" applyNumberFormat="1" applyFont="1" applyBorder="1" applyAlignment="1" applyProtection="1">
      <alignment horizontal="right" vertical="top"/>
      <protection locked="0"/>
    </xf>
    <xf numFmtId="169" fontId="13" fillId="0" borderId="4" xfId="60" applyNumberFormat="1" applyFont="1" applyBorder="1" applyAlignment="1" applyProtection="1">
      <alignment horizontal="right" vertical="top"/>
      <protection locked="0"/>
    </xf>
    <xf numFmtId="169" fontId="13" fillId="0" borderId="9" xfId="60" applyNumberFormat="1" applyFont="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protection locked="0"/>
    </xf>
    <xf numFmtId="169" fontId="13" fillId="0" borderId="4" xfId="60" applyNumberFormat="1" applyFont="1" applyFill="1" applyBorder="1" applyAlignment="1" applyProtection="1">
      <alignment horizontal="right" vertical="top"/>
      <protection locked="0"/>
    </xf>
    <xf numFmtId="0" fontId="14" fillId="7" borderId="1" xfId="0" quotePrefix="1" applyFont="1" applyFill="1" applyBorder="1" applyAlignment="1" applyProtection="1">
      <alignment horizontal="left" vertical="top" wrapText="1"/>
    </xf>
    <xf numFmtId="0" fontId="14" fillId="0" borderId="1" xfId="0" quotePrefix="1" applyFont="1" applyFill="1" applyBorder="1" applyAlignment="1" applyProtection="1">
      <alignment horizontal="left" vertical="top" wrapText="1"/>
    </xf>
    <xf numFmtId="0" fontId="28" fillId="0" borderId="1" xfId="0" quotePrefix="1" applyFont="1" applyFill="1" applyBorder="1" applyAlignment="1" applyProtection="1">
      <alignment horizontal="left" vertical="top" wrapText="1"/>
    </xf>
    <xf numFmtId="0" fontId="13" fillId="7" borderId="1" xfId="0" quotePrefix="1" applyFont="1" applyFill="1" applyBorder="1" applyAlignment="1" applyProtection="1">
      <alignment horizontal="center" vertical="top" wrapText="1"/>
    </xf>
    <xf numFmtId="0" fontId="13" fillId="7" borderId="1" xfId="0" quotePrefix="1" applyFont="1" applyFill="1" applyBorder="1" applyAlignment="1" applyProtection="1">
      <alignment horizontal="left" vertical="top" wrapText="1"/>
    </xf>
    <xf numFmtId="0" fontId="13" fillId="0" borderId="1" xfId="0" quotePrefix="1" applyFont="1" applyFill="1" applyBorder="1" applyAlignment="1" applyProtection="1">
      <alignment horizontal="center" vertical="top" wrapText="1"/>
    </xf>
    <xf numFmtId="0" fontId="13" fillId="0" borderId="1" xfId="0" quotePrefix="1" applyFont="1" applyFill="1" applyBorder="1" applyAlignment="1" applyProtection="1">
      <alignment horizontal="left" vertical="top" wrapText="1"/>
    </xf>
    <xf numFmtId="0" fontId="29" fillId="0" borderId="1" xfId="0" quotePrefix="1" applyFont="1" applyFill="1" applyBorder="1" applyAlignment="1" applyProtection="1">
      <alignment horizontal="center" vertical="top" wrapText="1"/>
    </xf>
    <xf numFmtId="0" fontId="29" fillId="0" borderId="1" xfId="0" quotePrefix="1" applyFont="1" applyFill="1" applyBorder="1" applyAlignment="1" applyProtection="1">
      <alignment horizontal="left" vertical="top" wrapText="1"/>
    </xf>
    <xf numFmtId="0" fontId="18" fillId="0" borderId="1" xfId="0" applyFont="1" applyBorder="1" applyAlignment="1" applyProtection="1">
      <alignment horizontal="center" vertical="top"/>
    </xf>
    <xf numFmtId="0" fontId="18" fillId="0" borderId="1" xfId="0" applyFont="1" applyBorder="1" applyProtection="1"/>
    <xf numFmtId="169" fontId="13" fillId="0" borderId="3" xfId="60" applyNumberFormat="1" applyFont="1" applyFill="1" applyBorder="1" applyAlignment="1" applyProtection="1">
      <alignment horizontal="right" vertical="top" wrapText="1"/>
      <protection locked="0"/>
    </xf>
    <xf numFmtId="169" fontId="13" fillId="0" borderId="3" xfId="60" applyNumberFormat="1" applyFont="1" applyFill="1" applyBorder="1" applyAlignment="1" applyProtection="1">
      <alignment horizontal="right" vertical="top"/>
      <protection locked="0"/>
    </xf>
    <xf numFmtId="169" fontId="13" fillId="0" borderId="9" xfId="60" applyNumberFormat="1" applyFont="1" applyFill="1" applyBorder="1" applyAlignment="1" applyProtection="1">
      <alignment horizontal="right" vertical="top"/>
      <protection locked="0"/>
    </xf>
    <xf numFmtId="0" fontId="13" fillId="7" borderId="1" xfId="0" quotePrefix="1" applyFont="1" applyFill="1" applyBorder="1" applyAlignment="1" applyProtection="1">
      <alignment horizontal="right" vertical="top" wrapText="1"/>
    </xf>
    <xf numFmtId="0" fontId="13" fillId="0" borderId="1" xfId="0" quotePrefix="1" applyFont="1" applyFill="1" applyBorder="1" applyAlignment="1" applyProtection="1">
      <alignment horizontal="right" vertical="top" wrapText="1"/>
    </xf>
    <xf numFmtId="0" fontId="29" fillId="0" borderId="1" xfId="0" quotePrefix="1" applyFont="1" applyFill="1" applyBorder="1" applyAlignment="1" applyProtection="1">
      <alignment horizontal="right" vertical="top" wrapText="1"/>
    </xf>
    <xf numFmtId="0" fontId="18" fillId="0" borderId="1" xfId="0" applyFont="1" applyBorder="1" applyAlignment="1" applyProtection="1">
      <alignment horizontal="right" vertical="top"/>
    </xf>
    <xf numFmtId="0" fontId="17" fillId="0" borderId="1" xfId="0" quotePrefix="1" applyFont="1" applyBorder="1" applyAlignment="1" applyProtection="1">
      <alignment horizontal="left" vertical="top" wrapText="1"/>
    </xf>
    <xf numFmtId="169" fontId="13" fillId="7" borderId="1" xfId="60" applyNumberFormat="1" applyFont="1" applyFill="1" applyBorder="1" applyAlignment="1" applyProtection="1">
      <alignment horizontal="right" vertical="top" wrapText="1"/>
    </xf>
    <xf numFmtId="0" fontId="13" fillId="0" borderId="3" xfId="0" quotePrefix="1" applyFont="1" applyFill="1" applyBorder="1" applyAlignment="1" applyProtection="1">
      <alignment horizontal="center" vertical="top" wrapText="1"/>
    </xf>
    <xf numFmtId="0" fontId="13" fillId="0" borderId="3" xfId="0" quotePrefix="1" applyFont="1" applyFill="1" applyBorder="1" applyAlignment="1" applyProtection="1">
      <alignment horizontal="right" vertical="top" wrapText="1"/>
    </xf>
    <xf numFmtId="0" fontId="13" fillId="0" borderId="3" xfId="0" quotePrefix="1" applyFont="1" applyFill="1" applyBorder="1" applyAlignment="1" applyProtection="1">
      <alignment horizontal="left" vertical="top" wrapText="1"/>
    </xf>
    <xf numFmtId="0" fontId="13" fillId="0" borderId="4" xfId="0" quotePrefix="1" applyFont="1" applyFill="1" applyBorder="1" applyAlignment="1" applyProtection="1">
      <alignment horizontal="center" vertical="top" wrapText="1"/>
    </xf>
    <xf numFmtId="0" fontId="13" fillId="0" borderId="4" xfId="0" quotePrefix="1" applyFont="1" applyFill="1" applyBorder="1" applyAlignment="1" applyProtection="1">
      <alignment horizontal="right" vertical="top" wrapText="1"/>
    </xf>
    <xf numFmtId="0" fontId="13" fillId="0" borderId="4" xfId="0" quotePrefix="1" applyFont="1" applyFill="1" applyBorder="1" applyAlignment="1" applyProtection="1">
      <alignment horizontal="left" vertical="top" wrapText="1"/>
    </xf>
    <xf numFmtId="0" fontId="13" fillId="8" borderId="1" xfId="0" quotePrefix="1" applyFont="1" applyFill="1" applyBorder="1" applyAlignment="1" applyProtection="1">
      <alignment horizontal="center" vertical="top" wrapText="1"/>
    </xf>
    <xf numFmtId="0" fontId="13" fillId="8" borderId="1" xfId="0" quotePrefix="1" applyFont="1" applyFill="1" applyBorder="1" applyAlignment="1" applyProtection="1">
      <alignment horizontal="right" vertical="top" wrapText="1"/>
    </xf>
    <xf numFmtId="0" fontId="14" fillId="8" borderId="1" xfId="0" quotePrefix="1" applyFont="1" applyFill="1" applyBorder="1" applyAlignment="1" applyProtection="1">
      <alignment horizontal="left" vertical="top" wrapText="1"/>
    </xf>
    <xf numFmtId="0" fontId="13" fillId="7" borderId="1" xfId="664" quotePrefix="1" applyFont="1" applyFill="1" applyBorder="1" applyAlignment="1" applyProtection="1">
      <alignment horizontal="center" vertical="top" wrapText="1"/>
    </xf>
    <xf numFmtId="0" fontId="13" fillId="7" borderId="1" xfId="664" quotePrefix="1" applyFont="1" applyFill="1" applyBorder="1" applyAlignment="1" applyProtection="1">
      <alignment horizontal="left" vertical="top" wrapText="1"/>
    </xf>
    <xf numFmtId="0" fontId="14" fillId="7" borderId="1" xfId="664" quotePrefix="1" applyFont="1" applyFill="1" applyBorder="1" applyAlignment="1" applyProtection="1">
      <alignment horizontal="left" vertical="top" wrapText="1"/>
    </xf>
    <xf numFmtId="0" fontId="13" fillId="0" borderId="1" xfId="664" quotePrefix="1" applyFont="1" applyFill="1" applyBorder="1" applyAlignment="1" applyProtection="1">
      <alignment horizontal="center" vertical="top" wrapText="1"/>
    </xf>
    <xf numFmtId="0" fontId="13" fillId="0" borderId="1" xfId="664" quotePrefix="1" applyFont="1" applyFill="1" applyBorder="1" applyAlignment="1" applyProtection="1">
      <alignment horizontal="left" vertical="top" wrapText="1"/>
    </xf>
    <xf numFmtId="0" fontId="14" fillId="0" borderId="1" xfId="664" quotePrefix="1" applyFont="1" applyFill="1" applyBorder="1" applyAlignment="1" applyProtection="1">
      <alignment horizontal="left" vertical="top" wrapText="1"/>
    </xf>
    <xf numFmtId="0" fontId="13" fillId="6" borderId="1" xfId="0" quotePrefix="1" applyFont="1" applyFill="1" applyBorder="1" applyAlignment="1" applyProtection="1">
      <alignment horizontal="center" vertical="top" wrapText="1"/>
    </xf>
    <xf numFmtId="0" fontId="13" fillId="6" borderId="1" xfId="0" quotePrefix="1" applyFont="1" applyFill="1" applyBorder="1" applyAlignment="1" applyProtection="1">
      <alignment horizontal="right" vertical="top" wrapText="1"/>
    </xf>
    <xf numFmtId="0" fontId="14" fillId="6" borderId="1" xfId="0" quotePrefix="1" applyFont="1" applyFill="1" applyBorder="1" applyAlignment="1" applyProtection="1">
      <alignment horizontal="left" vertical="top" wrapText="1"/>
    </xf>
    <xf numFmtId="0" fontId="13" fillId="0" borderId="9" xfId="0" quotePrefix="1" applyFont="1" applyFill="1" applyBorder="1" applyAlignment="1" applyProtection="1">
      <alignment horizontal="center" vertical="top" wrapText="1"/>
    </xf>
    <xf numFmtId="0" fontId="13" fillId="0" borderId="9" xfId="0" quotePrefix="1" applyFont="1" applyFill="1" applyBorder="1" applyAlignment="1" applyProtection="1">
      <alignment horizontal="right" vertical="top" wrapText="1"/>
    </xf>
    <xf numFmtId="0" fontId="13" fillId="0" borderId="9" xfId="0" quotePrefix="1" applyFont="1" applyFill="1" applyBorder="1" applyAlignment="1" applyProtection="1">
      <alignment horizontal="left" vertical="top" wrapText="1"/>
    </xf>
    <xf numFmtId="0" fontId="18" fillId="0" borderId="1" xfId="0" applyFont="1" applyFill="1" applyBorder="1" applyAlignment="1" applyProtection="1">
      <alignment horizontal="center" vertical="top"/>
    </xf>
    <xf numFmtId="0" fontId="18" fillId="0" borderId="1" xfId="0" applyFont="1" applyFill="1" applyBorder="1" applyAlignment="1" applyProtection="1">
      <alignment horizontal="right" vertical="top"/>
    </xf>
    <xf numFmtId="0" fontId="18" fillId="0" borderId="3" xfId="0" applyFont="1" applyFill="1" applyBorder="1" applyAlignment="1" applyProtection="1">
      <alignment horizontal="center" vertical="top"/>
    </xf>
    <xf numFmtId="0" fontId="18" fillId="0" borderId="3" xfId="0" applyFont="1" applyFill="1" applyBorder="1" applyAlignment="1" applyProtection="1">
      <alignment horizontal="right" vertical="top"/>
    </xf>
    <xf numFmtId="0" fontId="29" fillId="0" borderId="3" xfId="0" quotePrefix="1" applyFont="1" applyFill="1" applyBorder="1" applyAlignment="1" applyProtection="1">
      <alignment horizontal="left" vertical="top" wrapText="1"/>
    </xf>
    <xf numFmtId="0" fontId="18" fillId="0" borderId="4" xfId="0" applyFont="1" applyFill="1" applyBorder="1" applyAlignment="1" applyProtection="1">
      <alignment horizontal="center" vertical="top"/>
    </xf>
    <xf numFmtId="0" fontId="18" fillId="0" borderId="4" xfId="0" applyFont="1" applyFill="1" applyBorder="1" applyAlignment="1" applyProtection="1">
      <alignment horizontal="right" vertical="top"/>
    </xf>
    <xf numFmtId="0" fontId="29" fillId="0" borderId="4" xfId="0" quotePrefix="1" applyFont="1" applyFill="1" applyBorder="1" applyAlignment="1" applyProtection="1">
      <alignment horizontal="left" vertical="top" wrapText="1"/>
    </xf>
    <xf numFmtId="49" fontId="13" fillId="0" borderId="3" xfId="0" quotePrefix="1" applyNumberFormat="1" applyFont="1" applyFill="1" applyBorder="1" applyAlignment="1" applyProtection="1">
      <alignment horizontal="right" vertical="top" wrapText="1"/>
    </xf>
    <xf numFmtId="0" fontId="13" fillId="10" borderId="1" xfId="664" quotePrefix="1" applyFont="1" applyFill="1" applyBorder="1" applyAlignment="1" applyProtection="1">
      <alignment horizontal="center" vertical="top" wrapText="1"/>
    </xf>
    <xf numFmtId="0" fontId="13" fillId="10" borderId="1" xfId="664" quotePrefix="1" applyFont="1" applyFill="1" applyBorder="1" applyAlignment="1" applyProtection="1">
      <alignment horizontal="left" vertical="top" wrapText="1"/>
    </xf>
    <xf numFmtId="0" fontId="14" fillId="10" borderId="1" xfId="664" quotePrefix="1" applyFont="1" applyFill="1" applyBorder="1" applyAlignment="1" applyProtection="1">
      <alignment horizontal="left" vertical="top" wrapText="1"/>
    </xf>
    <xf numFmtId="49" fontId="13" fillId="0" borderId="1" xfId="0" quotePrefix="1" applyNumberFormat="1" applyFont="1" applyFill="1" applyBorder="1" applyAlignment="1" applyProtection="1">
      <alignment horizontal="right" vertical="top" wrapText="1"/>
    </xf>
    <xf numFmtId="0" fontId="13" fillId="10" borderId="1" xfId="0" quotePrefix="1" applyFont="1" applyFill="1" applyBorder="1" applyAlignment="1" applyProtection="1">
      <alignment horizontal="center" vertical="top" wrapText="1"/>
    </xf>
    <xf numFmtId="0" fontId="13" fillId="10" borderId="1" xfId="0" quotePrefix="1" applyFont="1" applyFill="1" applyBorder="1" applyAlignment="1" applyProtection="1">
      <alignment horizontal="right" vertical="top" wrapText="1"/>
    </xf>
    <xf numFmtId="0" fontId="14" fillId="10" borderId="1" xfId="0" quotePrefix="1" applyFont="1" applyFill="1" applyBorder="1" applyAlignment="1" applyProtection="1">
      <alignment horizontal="left" vertical="top" wrapText="1"/>
    </xf>
    <xf numFmtId="0" fontId="13" fillId="0" borderId="1" xfId="60" quotePrefix="1" applyFont="1" applyFill="1" applyBorder="1" applyAlignment="1" applyProtection="1">
      <alignment horizontal="right" vertical="top"/>
    </xf>
    <xf numFmtId="0" fontId="13" fillId="0" borderId="3" xfId="60" quotePrefix="1" applyFont="1" applyFill="1" applyBorder="1" applyAlignment="1" applyProtection="1">
      <alignment horizontal="right" vertical="top"/>
    </xf>
    <xf numFmtId="0" fontId="13" fillId="0" borderId="1" xfId="664" quotePrefix="1" applyFont="1" applyFill="1" applyBorder="1" applyAlignment="1" applyProtection="1">
      <alignment horizontal="right" vertical="top" wrapText="1"/>
    </xf>
  </cellXfs>
  <cellStyles count="1095">
    <cellStyle name="Comma 2" xfId="15"/>
    <cellStyle name="Comma 3" xfId="1"/>
    <cellStyle name="Comma 3 2" xfId="9"/>
    <cellStyle name="Comma 4" xfId="64"/>
    <cellStyle name="Currency 2" xfId="67"/>
    <cellStyle name="Navadno" xfId="0" builtinId="0"/>
    <cellStyle name="Navadno 10" xfId="99"/>
    <cellStyle name="Navadno 11" xfId="100"/>
    <cellStyle name="Navadno 12" xfId="102"/>
    <cellStyle name="Navadno 13" xfId="41"/>
    <cellStyle name="Navadno 13 2" xfId="118"/>
    <cellStyle name="Navadno 13 3" xfId="103"/>
    <cellStyle name="Navadno 14" xfId="121"/>
    <cellStyle name="Navadno 15" xfId="124"/>
    <cellStyle name="Navadno 16" xfId="126"/>
    <cellStyle name="Navadno 17" xfId="128"/>
    <cellStyle name="Navadno 18" xfId="132"/>
    <cellStyle name="Navadno 19" xfId="129"/>
    <cellStyle name="Navadno 2" xfId="2"/>
    <cellStyle name="Navadno 2 10" xfId="117"/>
    <cellStyle name="Navadno 2 11" xfId="122"/>
    <cellStyle name="Navadno 2 12" xfId="123"/>
    <cellStyle name="Navadno 2 13" xfId="152"/>
    <cellStyle name="Navadno 2 14" xfId="161"/>
    <cellStyle name="Navadno 2 14 2" xfId="162"/>
    <cellStyle name="Navadno 2 15" xfId="168"/>
    <cellStyle name="Navadno 2 16" xfId="169"/>
    <cellStyle name="Navadno 2 17" xfId="97"/>
    <cellStyle name="Navadno 2 18" xfId="660"/>
    <cellStyle name="Navadno 2 19" xfId="72"/>
    <cellStyle name="Navadno 2 2" xfId="3"/>
    <cellStyle name="Navadno 2 2 2" xfId="10"/>
    <cellStyle name="Navadno 2 2 2 2" xfId="80"/>
    <cellStyle name="Navadno 2 2 3" xfId="86"/>
    <cellStyle name="Navadno 2 2 4" xfId="657"/>
    <cellStyle name="Navadno 2 2 5" xfId="76"/>
    <cellStyle name="Navadno 2 3" xfId="4"/>
    <cellStyle name="Navadno 2 3 2" xfId="87"/>
    <cellStyle name="Navadno 2 3 3" xfId="78"/>
    <cellStyle name="Navadno 2 4" xfId="62"/>
    <cellStyle name="Navadno 2 4 2" xfId="88"/>
    <cellStyle name="Navadno 2 4 3" xfId="84"/>
    <cellStyle name="Navadno 2 5" xfId="89"/>
    <cellStyle name="Navadno 2 5 2" xfId="157"/>
    <cellStyle name="Navadno 2 6" xfId="107"/>
    <cellStyle name="Navadno 2 7" xfId="110"/>
    <cellStyle name="Navadno 2 8" xfId="113"/>
    <cellStyle name="Navadno 2 9" xfId="115"/>
    <cellStyle name="Navadno 20" xfId="134"/>
    <cellStyle name="Navadno 21" xfId="137"/>
    <cellStyle name="Navadno 22" xfId="138"/>
    <cellStyle name="Navadno 22 2" xfId="149"/>
    <cellStyle name="Navadno 22 3" xfId="150"/>
    <cellStyle name="Navadno 23" xfId="140"/>
    <cellStyle name="Navadno 24" xfId="143"/>
    <cellStyle name="Navadno 24 2" xfId="151"/>
    <cellStyle name="Navadno 24 2 2" xfId="155"/>
    <cellStyle name="Navadno 24 3" xfId="156"/>
    <cellStyle name="Navadno 25" xfId="144"/>
    <cellStyle name="Navadno 26" xfId="145"/>
    <cellStyle name="Navadno 27" xfId="147"/>
    <cellStyle name="Navadno 28" xfId="148"/>
    <cellStyle name="Navadno 29" xfId="146"/>
    <cellStyle name="Navadno 3" xfId="5"/>
    <cellStyle name="Navadno 3 2" xfId="12"/>
    <cellStyle name="Navadno 3 2 2" xfId="91"/>
    <cellStyle name="Navadno 3 2 3" xfId="79"/>
    <cellStyle name="Navadno 3 2 4" xfId="664"/>
    <cellStyle name="Navadno 3 3" xfId="66"/>
    <cellStyle name="Navadno 3 3 2" xfId="104"/>
    <cellStyle name="Navadno 3 3 3" xfId="101"/>
    <cellStyle name="Navadno 3 4" xfId="105"/>
    <cellStyle name="Navadno 3 5" xfId="109"/>
    <cellStyle name="Navadno 3 6" xfId="112"/>
    <cellStyle name="Navadno 3 7" xfId="153"/>
    <cellStyle name="Navadno 3 7 10" xfId="284"/>
    <cellStyle name="Navadno 3 7 10 2" xfId="733"/>
    <cellStyle name="Navadno 3 7 11" xfId="307"/>
    <cellStyle name="Navadno 3 7 11 2" xfId="756"/>
    <cellStyle name="Navadno 3 7 12" xfId="315"/>
    <cellStyle name="Navadno 3 7 12 2" xfId="763"/>
    <cellStyle name="Navadno 3 7 13" xfId="324"/>
    <cellStyle name="Navadno 3 7 13 2" xfId="772"/>
    <cellStyle name="Navadno 3 7 14" xfId="302"/>
    <cellStyle name="Navadno 3 7 14 2" xfId="751"/>
    <cellStyle name="Navadno 3 7 15" xfId="387"/>
    <cellStyle name="Navadno 3 7 15 2" xfId="830"/>
    <cellStyle name="Navadno 3 7 16" xfId="435"/>
    <cellStyle name="Navadno 3 7 16 2" xfId="876"/>
    <cellStyle name="Navadno 3 7 17" xfId="443"/>
    <cellStyle name="Navadno 3 7 17 2" xfId="884"/>
    <cellStyle name="Navadno 3 7 18" xfId="449"/>
    <cellStyle name="Navadno 3 7 18 2" xfId="890"/>
    <cellStyle name="Navadno 3 7 19" xfId="396"/>
    <cellStyle name="Navadno 3 7 19 2" xfId="838"/>
    <cellStyle name="Navadno 3 7 2" xfId="160"/>
    <cellStyle name="Navadno 3 7 2 10" xfId="312"/>
    <cellStyle name="Navadno 3 7 2 10 2" xfId="760"/>
    <cellStyle name="Navadno 3 7 2 11" xfId="317"/>
    <cellStyle name="Navadno 3 7 2 11 2" xfId="765"/>
    <cellStyle name="Navadno 3 7 2 12" xfId="290"/>
    <cellStyle name="Navadno 3 7 2 12 2" xfId="739"/>
    <cellStyle name="Navadno 3 7 2 13" xfId="298"/>
    <cellStyle name="Navadno 3 7 2 13 2" xfId="747"/>
    <cellStyle name="Navadno 3 7 2 14" xfId="391"/>
    <cellStyle name="Navadno 3 7 2 14 2" xfId="833"/>
    <cellStyle name="Navadno 3 7 2 15" xfId="410"/>
    <cellStyle name="Navadno 3 7 2 15 2" xfId="852"/>
    <cellStyle name="Navadno 3 7 2 16" xfId="378"/>
    <cellStyle name="Navadno 3 7 2 16 2" xfId="821"/>
    <cellStyle name="Navadno 3 7 2 17" xfId="428"/>
    <cellStyle name="Navadno 3 7 2 17 2" xfId="869"/>
    <cellStyle name="Navadno 3 7 2 18" xfId="424"/>
    <cellStyle name="Navadno 3 7 2 18 2" xfId="865"/>
    <cellStyle name="Navadno 3 7 2 19" xfId="450"/>
    <cellStyle name="Navadno 3 7 2 19 2" xfId="891"/>
    <cellStyle name="Navadno 3 7 2 2" xfId="164"/>
    <cellStyle name="Navadno 3 7 2 2 10" xfId="323"/>
    <cellStyle name="Navadno 3 7 2 2 10 2" xfId="771"/>
    <cellStyle name="Navadno 3 7 2 2 11" xfId="306"/>
    <cellStyle name="Navadno 3 7 2 2 11 2" xfId="755"/>
    <cellStyle name="Navadno 3 7 2 2 12" xfId="316"/>
    <cellStyle name="Navadno 3 7 2 2 12 2" xfId="764"/>
    <cellStyle name="Navadno 3 7 2 2 13" xfId="394"/>
    <cellStyle name="Navadno 3 7 2 2 13 2" xfId="836"/>
    <cellStyle name="Navadno 3 7 2 2 14" xfId="409"/>
    <cellStyle name="Navadno 3 7 2 2 14 2" xfId="851"/>
    <cellStyle name="Navadno 3 7 2 2 15" xfId="384"/>
    <cellStyle name="Navadno 3 7 2 2 15 2" xfId="827"/>
    <cellStyle name="Navadno 3 7 2 2 16" xfId="398"/>
    <cellStyle name="Navadno 3 7 2 2 16 2" xfId="840"/>
    <cellStyle name="Navadno 3 7 2 2 17" xfId="382"/>
    <cellStyle name="Navadno 3 7 2 2 17 2" xfId="825"/>
    <cellStyle name="Navadno 3 7 2 2 18" xfId="369"/>
    <cellStyle name="Navadno 3 7 2 2 18 2" xfId="812"/>
    <cellStyle name="Navadno 3 7 2 2 19" xfId="471"/>
    <cellStyle name="Navadno 3 7 2 2 19 2" xfId="908"/>
    <cellStyle name="Navadno 3 7 2 2 2" xfId="197"/>
    <cellStyle name="Navadno 3 7 2 2 2 10" xfId="368"/>
    <cellStyle name="Navadno 3 7 2 2 2 10 2" xfId="811"/>
    <cellStyle name="Navadno 3 7 2 2 2 11" xfId="402"/>
    <cellStyle name="Navadno 3 7 2 2 2 11 2" xfId="844"/>
    <cellStyle name="Navadno 3 7 2 2 2 12" xfId="381"/>
    <cellStyle name="Navadno 3 7 2 2 2 12 2" xfId="824"/>
    <cellStyle name="Navadno 3 7 2 2 2 13" xfId="446"/>
    <cellStyle name="Navadno 3 7 2 2 2 13 2" xfId="887"/>
    <cellStyle name="Navadno 3 7 2 2 2 14" xfId="366"/>
    <cellStyle name="Navadno 3 7 2 2 2 14 2" xfId="809"/>
    <cellStyle name="Navadno 3 7 2 2 2 15" xfId="481"/>
    <cellStyle name="Navadno 3 7 2 2 2 15 2" xfId="918"/>
    <cellStyle name="Navadno 3 7 2 2 2 16" xfId="459"/>
    <cellStyle name="Navadno 3 7 2 2 2 16 2" xfId="897"/>
    <cellStyle name="Navadno 3 7 2 2 2 17" xfId="562"/>
    <cellStyle name="Navadno 3 7 2 2 2 17 2" xfId="999"/>
    <cellStyle name="Navadno 3 7 2 2 2 18" xfId="491"/>
    <cellStyle name="Navadno 3 7 2 2 2 18 2" xfId="928"/>
    <cellStyle name="Navadno 3 7 2 2 2 19" xfId="497"/>
    <cellStyle name="Navadno 3 7 2 2 2 19 2" xfId="934"/>
    <cellStyle name="Navadno 3 7 2 2 2 2" xfId="226"/>
    <cellStyle name="Navadno 3 7 2 2 2 2 2" xfId="707"/>
    <cellStyle name="Navadno 3 7 2 2 2 20" xfId="527"/>
    <cellStyle name="Navadno 3 7 2 2 2 20 2" xfId="964"/>
    <cellStyle name="Navadno 3 7 2 2 2 21" xfId="498"/>
    <cellStyle name="Navadno 3 7 2 2 2 21 2" xfId="935"/>
    <cellStyle name="Navadno 3 7 2 2 2 22" xfId="646"/>
    <cellStyle name="Navadno 3 7 2 2 2 22 2" xfId="1083"/>
    <cellStyle name="Navadno 3 7 2 2 2 23" xfId="610"/>
    <cellStyle name="Navadno 3 7 2 2 2 23 2" xfId="1047"/>
    <cellStyle name="Navadno 3 7 2 2 2 24" xfId="680"/>
    <cellStyle name="Navadno 3 7 2 2 2 3" xfId="273"/>
    <cellStyle name="Navadno 3 7 2 2 2 3 2" xfId="724"/>
    <cellStyle name="Navadno 3 7 2 2 2 4" xfId="201"/>
    <cellStyle name="Navadno 3 7 2 2 2 4 2" xfId="683"/>
    <cellStyle name="Navadno 3 7 2 2 2 5" xfId="327"/>
    <cellStyle name="Navadno 3 7 2 2 2 5 2" xfId="775"/>
    <cellStyle name="Navadno 3 7 2 2 2 6" xfId="300"/>
    <cellStyle name="Navadno 3 7 2 2 2 6 2" xfId="749"/>
    <cellStyle name="Navadno 3 7 2 2 2 7" xfId="344"/>
    <cellStyle name="Navadno 3 7 2 2 2 7 2" xfId="791"/>
    <cellStyle name="Navadno 3 7 2 2 2 8" xfId="351"/>
    <cellStyle name="Navadno 3 7 2 2 2 8 2" xfId="796"/>
    <cellStyle name="Navadno 3 7 2 2 2 9" xfId="413"/>
    <cellStyle name="Navadno 3 7 2 2 2 9 2" xfId="855"/>
    <cellStyle name="Navadno 3 7 2 2 20" xfId="478"/>
    <cellStyle name="Navadno 3 7 2 2 20 2" xfId="915"/>
    <cellStyle name="Navadno 3 7 2 2 21" xfId="542"/>
    <cellStyle name="Navadno 3 7 2 2 21 2" xfId="979"/>
    <cellStyle name="Navadno 3 7 2 2 22" xfId="502"/>
    <cellStyle name="Navadno 3 7 2 2 22 2" xfId="939"/>
    <cellStyle name="Navadno 3 7 2 2 23" xfId="520"/>
    <cellStyle name="Navadno 3 7 2 2 23 2" xfId="957"/>
    <cellStyle name="Navadno 3 7 2 2 24" xfId="504"/>
    <cellStyle name="Navadno 3 7 2 2 24 2" xfId="941"/>
    <cellStyle name="Navadno 3 7 2 2 25" xfId="593"/>
    <cellStyle name="Navadno 3 7 2 2 25 2" xfId="1030"/>
    <cellStyle name="Navadno 3 7 2 2 26" xfId="632"/>
    <cellStyle name="Navadno 3 7 2 2 26 2" xfId="1069"/>
    <cellStyle name="Navadno 3 7 2 2 27" xfId="612"/>
    <cellStyle name="Navadno 3 7 2 2 27 2" xfId="1049"/>
    <cellStyle name="Navadno 3 7 2 2 28" xfId="668"/>
    <cellStyle name="Navadno 3 7 2 2 3" xfId="185"/>
    <cellStyle name="Navadno 3 7 2 2 3 10" xfId="388"/>
    <cellStyle name="Navadno 3 7 2 2 3 10 2" xfId="831"/>
    <cellStyle name="Navadno 3 7 2 2 3 11" xfId="426"/>
    <cellStyle name="Navadno 3 7 2 2 3 11 2" xfId="867"/>
    <cellStyle name="Navadno 3 7 2 2 3 12" xfId="374"/>
    <cellStyle name="Navadno 3 7 2 2 3 12 2" xfId="817"/>
    <cellStyle name="Navadno 3 7 2 2 3 13" xfId="429"/>
    <cellStyle name="Navadno 3 7 2 2 3 13 2" xfId="870"/>
    <cellStyle name="Navadno 3 7 2 2 3 14" xfId="452"/>
    <cellStyle name="Navadno 3 7 2 2 3 14 2" xfId="892"/>
    <cellStyle name="Navadno 3 7 2 2 3 15" xfId="475"/>
    <cellStyle name="Navadno 3 7 2 2 3 15 2" xfId="912"/>
    <cellStyle name="Navadno 3 7 2 2 3 16" xfId="461"/>
    <cellStyle name="Navadno 3 7 2 2 3 16 2" xfId="899"/>
    <cellStyle name="Navadno 3 7 2 2 3 17" xfId="553"/>
    <cellStyle name="Navadno 3 7 2 2 3 17 2" xfId="990"/>
    <cellStyle name="Navadno 3 7 2 2 3 18" xfId="526"/>
    <cellStyle name="Navadno 3 7 2 2 3 18 2" xfId="963"/>
    <cellStyle name="Navadno 3 7 2 2 3 19" xfId="586"/>
    <cellStyle name="Navadno 3 7 2 2 3 19 2" xfId="1023"/>
    <cellStyle name="Navadno 3 7 2 2 3 2" xfId="221"/>
    <cellStyle name="Navadno 3 7 2 2 3 2 2" xfId="702"/>
    <cellStyle name="Navadno 3 7 2 2 3 20" xfId="488"/>
    <cellStyle name="Navadno 3 7 2 2 3 20 2" xfId="925"/>
    <cellStyle name="Navadno 3 7 2 2 3 21" xfId="599"/>
    <cellStyle name="Navadno 3 7 2 2 3 21 2" xfId="1036"/>
    <cellStyle name="Navadno 3 7 2 2 3 22" xfId="637"/>
    <cellStyle name="Navadno 3 7 2 2 3 22 2" xfId="1074"/>
    <cellStyle name="Navadno 3 7 2 2 3 23" xfId="623"/>
    <cellStyle name="Navadno 3 7 2 2 3 23 2" xfId="1060"/>
    <cellStyle name="Navadno 3 7 2 2 3 24" xfId="670"/>
    <cellStyle name="Navadno 3 7 2 2 3 3" xfId="267"/>
    <cellStyle name="Navadno 3 7 2 2 3 3 2" xfId="718"/>
    <cellStyle name="Navadno 3 7 2 2 3 4" xfId="200"/>
    <cellStyle name="Navadno 3 7 2 2 3 4 2" xfId="682"/>
    <cellStyle name="Navadno 3 7 2 2 3 5" xfId="320"/>
    <cellStyle name="Navadno 3 7 2 2 3 5 2" xfId="768"/>
    <cellStyle name="Navadno 3 7 2 2 3 6" xfId="303"/>
    <cellStyle name="Navadno 3 7 2 2 3 6 2" xfId="752"/>
    <cellStyle name="Navadno 3 7 2 2 3 7" xfId="340"/>
    <cellStyle name="Navadno 3 7 2 2 3 7 2" xfId="788"/>
    <cellStyle name="Navadno 3 7 2 2 3 8" xfId="347"/>
    <cellStyle name="Navadno 3 7 2 2 3 8 2" xfId="793"/>
    <cellStyle name="Navadno 3 7 2 2 3 9" xfId="404"/>
    <cellStyle name="Navadno 3 7 2 2 3 9 2" xfId="846"/>
    <cellStyle name="Navadno 3 7 2 2 4" xfId="192"/>
    <cellStyle name="Navadno 3 7 2 2 4 10" xfId="356"/>
    <cellStyle name="Navadno 3 7 2 2 4 10 2" xfId="799"/>
    <cellStyle name="Navadno 3 7 2 2 4 11" xfId="360"/>
    <cellStyle name="Navadno 3 7 2 2 4 11 2" xfId="803"/>
    <cellStyle name="Navadno 3 7 2 2 4 12" xfId="379"/>
    <cellStyle name="Navadno 3 7 2 2 4 12 2" xfId="822"/>
    <cellStyle name="Navadno 3 7 2 2 4 13" xfId="448"/>
    <cellStyle name="Navadno 3 7 2 2 4 13 2" xfId="889"/>
    <cellStyle name="Navadno 3 7 2 2 4 14" xfId="433"/>
    <cellStyle name="Navadno 3 7 2 2 4 14 2" xfId="874"/>
    <cellStyle name="Navadno 3 7 2 2 4 15" xfId="485"/>
    <cellStyle name="Navadno 3 7 2 2 4 15 2" xfId="922"/>
    <cellStyle name="Navadno 3 7 2 2 4 16" xfId="455"/>
    <cellStyle name="Navadno 3 7 2 2 4 16 2" xfId="893"/>
    <cellStyle name="Navadno 3 7 2 2 4 17" xfId="567"/>
    <cellStyle name="Navadno 3 7 2 2 4 17 2" xfId="1004"/>
    <cellStyle name="Navadno 3 7 2 2 4 18" xfId="540"/>
    <cellStyle name="Navadno 3 7 2 2 4 18 2" xfId="977"/>
    <cellStyle name="Navadno 3 7 2 2 4 19" xfId="506"/>
    <cellStyle name="Navadno 3 7 2 2 4 19 2" xfId="943"/>
    <cellStyle name="Navadno 3 7 2 2 4 2" xfId="231"/>
    <cellStyle name="Navadno 3 7 2 2 4 2 2" xfId="711"/>
    <cellStyle name="Navadno 3 7 2 2 4 20" xfId="493"/>
    <cellStyle name="Navadno 3 7 2 2 4 20 2" xfId="930"/>
    <cellStyle name="Navadno 3 7 2 2 4 21" xfId="589"/>
    <cellStyle name="Navadno 3 7 2 2 4 21 2" xfId="1026"/>
    <cellStyle name="Navadno 3 7 2 2 4 22" xfId="650"/>
    <cellStyle name="Navadno 3 7 2 2 4 22 2" xfId="1087"/>
    <cellStyle name="Navadno 3 7 2 2 4 23" xfId="630"/>
    <cellStyle name="Navadno 3 7 2 2 4 23 2" xfId="1067"/>
    <cellStyle name="Navadno 3 7 2 2 4 24" xfId="676"/>
    <cellStyle name="Navadno 3 7 2 2 4 3" xfId="277"/>
    <cellStyle name="Navadno 3 7 2 2 4 3 2" xfId="728"/>
    <cellStyle name="Navadno 3 7 2 2 4 4" xfId="199"/>
    <cellStyle name="Navadno 3 7 2 2 4 4 2" xfId="681"/>
    <cellStyle name="Navadno 3 7 2 2 4 5" xfId="331"/>
    <cellStyle name="Navadno 3 7 2 2 4 5 2" xfId="779"/>
    <cellStyle name="Navadno 3 7 2 2 4 6" xfId="291"/>
    <cellStyle name="Navadno 3 7 2 2 4 6 2" xfId="740"/>
    <cellStyle name="Navadno 3 7 2 2 4 7" xfId="283"/>
    <cellStyle name="Navadno 3 7 2 2 4 7 2" xfId="732"/>
    <cellStyle name="Navadno 3 7 2 2 4 8" xfId="295"/>
    <cellStyle name="Navadno 3 7 2 2 4 8 2" xfId="744"/>
    <cellStyle name="Navadno 3 7 2 2 4 9" xfId="418"/>
    <cellStyle name="Navadno 3 7 2 2 4 9 2" xfId="860"/>
    <cellStyle name="Navadno 3 7 2 2 5" xfId="217"/>
    <cellStyle name="Navadno 3 7 2 2 5 2" xfId="557"/>
    <cellStyle name="Navadno 3 7 2 2 5 2 2" xfId="994"/>
    <cellStyle name="Navadno 3 7 2 2 5 3" xfId="509"/>
    <cellStyle name="Navadno 3 7 2 2 5 3 2" xfId="946"/>
    <cellStyle name="Navadno 3 7 2 2 5 4" xfId="587"/>
    <cellStyle name="Navadno 3 7 2 2 5 4 2" xfId="1024"/>
    <cellStyle name="Navadno 3 7 2 2 5 5" xfId="513"/>
    <cellStyle name="Navadno 3 7 2 2 5 5 2" xfId="950"/>
    <cellStyle name="Navadno 3 7 2 2 5 6" xfId="606"/>
    <cellStyle name="Navadno 3 7 2 2 5 6 2" xfId="1043"/>
    <cellStyle name="Navadno 3 7 2 2 5 7" xfId="641"/>
    <cellStyle name="Navadno 3 7 2 2 5 7 2" xfId="1078"/>
    <cellStyle name="Navadno 3 7 2 2 5 8" xfId="616"/>
    <cellStyle name="Navadno 3 7 2 2 5 8 2" xfId="1053"/>
    <cellStyle name="Navadno 3 7 2 2 5 9" xfId="698"/>
    <cellStyle name="Navadno 3 7 2 2 6" xfId="235"/>
    <cellStyle name="Navadno 3 7 2 2 6 2" xfId="571"/>
    <cellStyle name="Navadno 3 7 2 2 6 2 2" xfId="1008"/>
    <cellStyle name="Navadno 3 7 2 2 6 3" xfId="514"/>
    <cellStyle name="Navadno 3 7 2 2 6 3 2" xfId="951"/>
    <cellStyle name="Navadno 3 7 2 2 6 4" xfId="582"/>
    <cellStyle name="Navadno 3 7 2 2 6 4 2" xfId="1019"/>
    <cellStyle name="Navadno 3 7 2 2 6 5" xfId="495"/>
    <cellStyle name="Navadno 3 7 2 2 6 5 2" xfId="932"/>
    <cellStyle name="Navadno 3 7 2 2 6 6" xfId="605"/>
    <cellStyle name="Navadno 3 7 2 2 6 6 2" xfId="1042"/>
    <cellStyle name="Navadno 3 7 2 2 6 7" xfId="654"/>
    <cellStyle name="Navadno 3 7 2 2 6 7 2" xfId="1091"/>
    <cellStyle name="Navadno 3 7 2 2 6 8" xfId="619"/>
    <cellStyle name="Navadno 3 7 2 2 6 8 2" xfId="1056"/>
    <cellStyle name="Navadno 3 7 2 2 6 9" xfId="715"/>
    <cellStyle name="Navadno 3 7 2 2 7" xfId="209"/>
    <cellStyle name="Navadno 3 7 2 2 7 2" xfId="691"/>
    <cellStyle name="Navadno 3 7 2 2 8" xfId="280"/>
    <cellStyle name="Navadno 3 7 2 2 8 2" xfId="731"/>
    <cellStyle name="Navadno 3 7 2 2 9" xfId="314"/>
    <cellStyle name="Navadno 3 7 2 2 9 2" xfId="762"/>
    <cellStyle name="Navadno 3 7 2 20" xfId="469"/>
    <cellStyle name="Navadno 3 7 2 20 2" xfId="906"/>
    <cellStyle name="Navadno 3 7 2 21" xfId="473"/>
    <cellStyle name="Navadno 3 7 2 21 2" xfId="910"/>
    <cellStyle name="Navadno 3 7 2 22" xfId="538"/>
    <cellStyle name="Navadno 3 7 2 22 2" xfId="975"/>
    <cellStyle name="Navadno 3 7 2 23" xfId="548"/>
    <cellStyle name="Navadno 3 7 2 23 2" xfId="985"/>
    <cellStyle name="Navadno 3 7 2 24" xfId="529"/>
    <cellStyle name="Navadno 3 7 2 24 2" xfId="966"/>
    <cellStyle name="Navadno 3 7 2 25" xfId="595"/>
    <cellStyle name="Navadno 3 7 2 25 2" xfId="1032"/>
    <cellStyle name="Navadno 3 7 2 26" xfId="600"/>
    <cellStyle name="Navadno 3 7 2 26 2" xfId="1037"/>
    <cellStyle name="Navadno 3 7 2 27" xfId="628"/>
    <cellStyle name="Navadno 3 7 2 27 2" xfId="1065"/>
    <cellStyle name="Navadno 3 7 2 28" xfId="635"/>
    <cellStyle name="Navadno 3 7 2 28 2" xfId="1072"/>
    <cellStyle name="Navadno 3 7 2 29" xfId="666"/>
    <cellStyle name="Navadno 3 7 2 3" xfId="195"/>
    <cellStyle name="Navadno 3 7 2 3 10" xfId="376"/>
    <cellStyle name="Navadno 3 7 2 3 10 2" xfId="819"/>
    <cellStyle name="Navadno 3 7 2 3 11" xfId="400"/>
    <cellStyle name="Navadno 3 7 2 3 11 2" xfId="842"/>
    <cellStyle name="Navadno 3 7 2 3 12" xfId="383"/>
    <cellStyle name="Navadno 3 7 2 3 12 2" xfId="826"/>
    <cellStyle name="Navadno 3 7 2 3 13" xfId="437"/>
    <cellStyle name="Navadno 3 7 2 3 13 2" xfId="878"/>
    <cellStyle name="Navadno 3 7 2 3 14" xfId="447"/>
    <cellStyle name="Navadno 3 7 2 3 14 2" xfId="888"/>
    <cellStyle name="Navadno 3 7 2 3 15" xfId="480"/>
    <cellStyle name="Navadno 3 7 2 3 15 2" xfId="917"/>
    <cellStyle name="Navadno 3 7 2 3 16" xfId="460"/>
    <cellStyle name="Navadno 3 7 2 3 16 2" xfId="898"/>
    <cellStyle name="Navadno 3 7 2 3 17" xfId="561"/>
    <cellStyle name="Navadno 3 7 2 3 17 2" xfId="998"/>
    <cellStyle name="Navadno 3 7 2 3 18" xfId="492"/>
    <cellStyle name="Navadno 3 7 2 3 18 2" xfId="929"/>
    <cellStyle name="Navadno 3 7 2 3 19" xfId="536"/>
    <cellStyle name="Navadno 3 7 2 3 19 2" xfId="973"/>
    <cellStyle name="Navadno 3 7 2 3 2" xfId="225"/>
    <cellStyle name="Navadno 3 7 2 3 2 2" xfId="706"/>
    <cellStyle name="Navadno 3 7 2 3 20" xfId="543"/>
    <cellStyle name="Navadno 3 7 2 3 20 2" xfId="980"/>
    <cellStyle name="Navadno 3 7 2 3 21" xfId="576"/>
    <cellStyle name="Navadno 3 7 2 3 21 2" xfId="1013"/>
    <cellStyle name="Navadno 3 7 2 3 22" xfId="645"/>
    <cellStyle name="Navadno 3 7 2 3 22 2" xfId="1082"/>
    <cellStyle name="Navadno 3 7 2 3 23" xfId="611"/>
    <cellStyle name="Navadno 3 7 2 3 23 2" xfId="1048"/>
    <cellStyle name="Navadno 3 7 2 3 24" xfId="678"/>
    <cellStyle name="Navadno 3 7 2 3 3" xfId="272"/>
    <cellStyle name="Navadno 3 7 2 3 3 2" xfId="723"/>
    <cellStyle name="Navadno 3 7 2 3 4" xfId="208"/>
    <cellStyle name="Navadno 3 7 2 3 4 2" xfId="690"/>
    <cellStyle name="Navadno 3 7 2 3 5" xfId="326"/>
    <cellStyle name="Navadno 3 7 2 3 5 2" xfId="774"/>
    <cellStyle name="Navadno 3 7 2 3 6" xfId="301"/>
    <cellStyle name="Navadno 3 7 2 3 6 2" xfId="750"/>
    <cellStyle name="Navadno 3 7 2 3 7" xfId="341"/>
    <cellStyle name="Navadno 3 7 2 3 7 2" xfId="789"/>
    <cellStyle name="Navadno 3 7 2 3 8" xfId="348"/>
    <cellStyle name="Navadno 3 7 2 3 8 2" xfId="794"/>
    <cellStyle name="Navadno 3 7 2 3 9" xfId="412"/>
    <cellStyle name="Navadno 3 7 2 3 9 2" xfId="854"/>
    <cellStyle name="Navadno 3 7 2 4" xfId="189"/>
    <cellStyle name="Navadno 3 7 2 4 10" xfId="385"/>
    <cellStyle name="Navadno 3 7 2 4 10 2" xfId="828"/>
    <cellStyle name="Navadno 3 7 2 4 11" xfId="395"/>
    <cellStyle name="Navadno 3 7 2 4 11 2" xfId="837"/>
    <cellStyle name="Navadno 3 7 2 4 12" xfId="408"/>
    <cellStyle name="Navadno 3 7 2 4 12 2" xfId="850"/>
    <cellStyle name="Navadno 3 7 2 4 13" xfId="407"/>
    <cellStyle name="Navadno 3 7 2 4 13 2" xfId="849"/>
    <cellStyle name="Navadno 3 7 2 4 14" xfId="370"/>
    <cellStyle name="Navadno 3 7 2 4 14 2" xfId="813"/>
    <cellStyle name="Navadno 3 7 2 4 15" xfId="476"/>
    <cellStyle name="Navadno 3 7 2 4 15 2" xfId="913"/>
    <cellStyle name="Navadno 3 7 2 4 16" xfId="467"/>
    <cellStyle name="Navadno 3 7 2 4 16 2" xfId="904"/>
    <cellStyle name="Navadno 3 7 2 4 17" xfId="554"/>
    <cellStyle name="Navadno 3 7 2 4 17 2" xfId="991"/>
    <cellStyle name="Navadno 3 7 2 4 18" xfId="525"/>
    <cellStyle name="Navadno 3 7 2 4 18 2" xfId="962"/>
    <cellStyle name="Navadno 3 7 2 4 19" xfId="588"/>
    <cellStyle name="Navadno 3 7 2 4 19 2" xfId="1025"/>
    <cellStyle name="Navadno 3 7 2 4 2" xfId="222"/>
    <cellStyle name="Navadno 3 7 2 4 2 2" xfId="703"/>
    <cellStyle name="Navadno 3 7 2 4 20" xfId="591"/>
    <cellStyle name="Navadno 3 7 2 4 20 2" xfId="1028"/>
    <cellStyle name="Navadno 3 7 2 4 21" xfId="547"/>
    <cellStyle name="Navadno 3 7 2 4 21 2" xfId="984"/>
    <cellStyle name="Navadno 3 7 2 4 22" xfId="638"/>
    <cellStyle name="Navadno 3 7 2 4 22 2" xfId="1075"/>
    <cellStyle name="Navadno 3 7 2 4 23" xfId="622"/>
    <cellStyle name="Navadno 3 7 2 4 23 2" xfId="1059"/>
    <cellStyle name="Navadno 3 7 2 4 24" xfId="674"/>
    <cellStyle name="Navadno 3 7 2 4 3" xfId="268"/>
    <cellStyle name="Navadno 3 7 2 4 3 2" xfId="719"/>
    <cellStyle name="Navadno 3 7 2 4 4" xfId="212"/>
    <cellStyle name="Navadno 3 7 2 4 4 2" xfId="693"/>
    <cellStyle name="Navadno 3 7 2 4 5" xfId="321"/>
    <cellStyle name="Navadno 3 7 2 4 5 2" xfId="769"/>
    <cellStyle name="Navadno 3 7 2 4 6" xfId="310"/>
    <cellStyle name="Navadno 3 7 2 4 6 2" xfId="758"/>
    <cellStyle name="Navadno 3 7 2 4 7" xfId="337"/>
    <cellStyle name="Navadno 3 7 2 4 7 2" xfId="785"/>
    <cellStyle name="Navadno 3 7 2 4 8" xfId="288"/>
    <cellStyle name="Navadno 3 7 2 4 8 2" xfId="737"/>
    <cellStyle name="Navadno 3 7 2 4 9" xfId="405"/>
    <cellStyle name="Navadno 3 7 2 4 9 2" xfId="847"/>
    <cellStyle name="Navadno 3 7 2 5" xfId="187"/>
    <cellStyle name="Navadno 3 7 2 5 10" xfId="363"/>
    <cellStyle name="Navadno 3 7 2 5 10 2" xfId="806"/>
    <cellStyle name="Navadno 3 7 2 5 11" xfId="434"/>
    <cellStyle name="Navadno 3 7 2 5 11 2" xfId="875"/>
    <cellStyle name="Navadno 3 7 2 5 12" xfId="442"/>
    <cellStyle name="Navadno 3 7 2 5 12 2" xfId="883"/>
    <cellStyle name="Navadno 3 7 2 5 13" xfId="375"/>
    <cellStyle name="Navadno 3 7 2 5 13 2" xfId="818"/>
    <cellStyle name="Navadno 3 7 2 5 14" xfId="441"/>
    <cellStyle name="Navadno 3 7 2 5 14 2" xfId="882"/>
    <cellStyle name="Navadno 3 7 2 5 15" xfId="484"/>
    <cellStyle name="Navadno 3 7 2 5 15 2" xfId="921"/>
    <cellStyle name="Navadno 3 7 2 5 16" xfId="456"/>
    <cellStyle name="Navadno 3 7 2 5 16 2" xfId="894"/>
    <cellStyle name="Navadno 3 7 2 5 17" xfId="565"/>
    <cellStyle name="Navadno 3 7 2 5 17 2" xfId="1002"/>
    <cellStyle name="Navadno 3 7 2 5 18" xfId="546"/>
    <cellStyle name="Navadno 3 7 2 5 18 2" xfId="983"/>
    <cellStyle name="Navadno 3 7 2 5 19" xfId="530"/>
    <cellStyle name="Navadno 3 7 2 5 19 2" xfId="967"/>
    <cellStyle name="Navadno 3 7 2 5 2" xfId="229"/>
    <cellStyle name="Navadno 3 7 2 5 2 2" xfId="710"/>
    <cellStyle name="Navadno 3 7 2 5 20" xfId="585"/>
    <cellStyle name="Navadno 3 7 2 5 20 2" xfId="1022"/>
    <cellStyle name="Navadno 3 7 2 5 21" xfId="519"/>
    <cellStyle name="Navadno 3 7 2 5 21 2" xfId="956"/>
    <cellStyle name="Navadno 3 7 2 5 22" xfId="649"/>
    <cellStyle name="Navadno 3 7 2 5 22 2" xfId="1086"/>
    <cellStyle name="Navadno 3 7 2 5 23" xfId="634"/>
    <cellStyle name="Navadno 3 7 2 5 23 2" xfId="1071"/>
    <cellStyle name="Navadno 3 7 2 5 24" xfId="672"/>
    <cellStyle name="Navadno 3 7 2 5 3" xfId="276"/>
    <cellStyle name="Navadno 3 7 2 5 3 2" xfId="727"/>
    <cellStyle name="Navadno 3 7 2 5 4" xfId="244"/>
    <cellStyle name="Navadno 3 7 2 5 4 2" xfId="717"/>
    <cellStyle name="Navadno 3 7 2 5 5" xfId="330"/>
    <cellStyle name="Navadno 3 7 2 5 5 2" xfId="778"/>
    <cellStyle name="Navadno 3 7 2 5 6" xfId="292"/>
    <cellStyle name="Navadno 3 7 2 5 6 2" xfId="741"/>
    <cellStyle name="Navadno 3 7 2 5 7" xfId="342"/>
    <cellStyle name="Navadno 3 7 2 5 7 2" xfId="790"/>
    <cellStyle name="Navadno 3 7 2 5 8" xfId="349"/>
    <cellStyle name="Navadno 3 7 2 5 8 2" xfId="795"/>
    <cellStyle name="Navadno 3 7 2 5 9" xfId="416"/>
    <cellStyle name="Navadno 3 7 2 5 9 2" xfId="858"/>
    <cellStyle name="Navadno 3 7 2 6" xfId="214"/>
    <cellStyle name="Navadno 3 7 2 6 2" xfId="558"/>
    <cellStyle name="Navadno 3 7 2 6 2 2" xfId="995"/>
    <cellStyle name="Navadno 3 7 2 6 3" xfId="507"/>
    <cellStyle name="Navadno 3 7 2 6 3 2" xfId="944"/>
    <cellStyle name="Navadno 3 7 2 6 4" xfId="577"/>
    <cellStyle name="Navadno 3 7 2 6 4 2" xfId="1014"/>
    <cellStyle name="Navadno 3 7 2 6 5" xfId="500"/>
    <cellStyle name="Navadno 3 7 2 6 5 2" xfId="937"/>
    <cellStyle name="Navadno 3 7 2 6 6" xfId="601"/>
    <cellStyle name="Navadno 3 7 2 6 6 2" xfId="1038"/>
    <cellStyle name="Navadno 3 7 2 6 7" xfId="642"/>
    <cellStyle name="Navadno 3 7 2 6 7 2" xfId="1079"/>
    <cellStyle name="Navadno 3 7 2 6 8" xfId="615"/>
    <cellStyle name="Navadno 3 7 2 6 8 2" xfId="1052"/>
    <cellStyle name="Navadno 3 7 2 6 9" xfId="695"/>
    <cellStyle name="Navadno 3 7 2 7" xfId="234"/>
    <cellStyle name="Navadno 3 7 2 7 2" xfId="570"/>
    <cellStyle name="Navadno 3 7 2 7 2 2" xfId="1007"/>
    <cellStyle name="Navadno 3 7 2 7 3" xfId="515"/>
    <cellStyle name="Navadno 3 7 2 7 3 2" xfId="952"/>
    <cellStyle name="Navadno 3 7 2 7 4" xfId="575"/>
    <cellStyle name="Navadno 3 7 2 7 4 2" xfId="1012"/>
    <cellStyle name="Navadno 3 7 2 7 5" xfId="532"/>
    <cellStyle name="Navadno 3 7 2 7 5 2" xfId="969"/>
    <cellStyle name="Navadno 3 7 2 7 6" xfId="580"/>
    <cellStyle name="Navadno 3 7 2 7 6 2" xfId="1017"/>
    <cellStyle name="Navadno 3 7 2 7 7" xfId="653"/>
    <cellStyle name="Navadno 3 7 2 7 7 2" xfId="1090"/>
    <cellStyle name="Navadno 3 7 2 7 8" xfId="620"/>
    <cellStyle name="Navadno 3 7 2 7 8 2" xfId="1057"/>
    <cellStyle name="Navadno 3 7 2 7 9" xfId="714"/>
    <cellStyle name="Navadno 3 7 2 8" xfId="218"/>
    <cellStyle name="Navadno 3 7 2 8 2" xfId="699"/>
    <cellStyle name="Navadno 3 7 2 9" xfId="279"/>
    <cellStyle name="Navadno 3 7 2 9 2" xfId="730"/>
    <cellStyle name="Navadno 3 7 20" xfId="438"/>
    <cellStyle name="Navadno 3 7 20 2" xfId="879"/>
    <cellStyle name="Navadno 3 7 21" xfId="464"/>
    <cellStyle name="Navadno 3 7 21 2" xfId="902"/>
    <cellStyle name="Navadno 3 7 22" xfId="472"/>
    <cellStyle name="Navadno 3 7 22 2" xfId="909"/>
    <cellStyle name="Navadno 3 7 23" xfId="534"/>
    <cellStyle name="Navadno 3 7 23 2" xfId="971"/>
    <cellStyle name="Navadno 3 7 24" xfId="544"/>
    <cellStyle name="Navadno 3 7 24 2" xfId="981"/>
    <cellStyle name="Navadno 3 7 25" xfId="494"/>
    <cellStyle name="Navadno 3 7 25 2" xfId="931"/>
    <cellStyle name="Navadno 3 7 26" xfId="602"/>
    <cellStyle name="Navadno 3 7 26 2" xfId="1039"/>
    <cellStyle name="Navadno 3 7 27" xfId="607"/>
    <cellStyle name="Navadno 3 7 27 2" xfId="1044"/>
    <cellStyle name="Navadno 3 7 28" xfId="626"/>
    <cellStyle name="Navadno 3 7 28 2" xfId="1063"/>
    <cellStyle name="Navadno 3 7 29" xfId="633"/>
    <cellStyle name="Navadno 3 7 29 2" xfId="1070"/>
    <cellStyle name="Navadno 3 7 3" xfId="163"/>
    <cellStyle name="Navadno 3 7 3 10" xfId="333"/>
    <cellStyle name="Navadno 3 7 3 10 2" xfId="781"/>
    <cellStyle name="Navadno 3 7 3 11" xfId="285"/>
    <cellStyle name="Navadno 3 7 3 11 2" xfId="734"/>
    <cellStyle name="Navadno 3 7 3 12" xfId="286"/>
    <cellStyle name="Navadno 3 7 3 12 2" xfId="735"/>
    <cellStyle name="Navadno 3 7 3 13" xfId="393"/>
    <cellStyle name="Navadno 3 7 3 13 2" xfId="835"/>
    <cellStyle name="Navadno 3 7 3 14" xfId="421"/>
    <cellStyle name="Navadno 3 7 3 14 2" xfId="862"/>
    <cellStyle name="Navadno 3 7 3 15" xfId="354"/>
    <cellStyle name="Navadno 3 7 3 15 2" xfId="797"/>
    <cellStyle name="Navadno 3 7 3 16" xfId="358"/>
    <cellStyle name="Navadno 3 7 3 16 2" xfId="801"/>
    <cellStyle name="Navadno 3 7 3 17" xfId="425"/>
    <cellStyle name="Navadno 3 7 3 17 2" xfId="866"/>
    <cellStyle name="Navadno 3 7 3 18" xfId="444"/>
    <cellStyle name="Navadno 3 7 3 18 2" xfId="885"/>
    <cellStyle name="Navadno 3 7 3 19" xfId="470"/>
    <cellStyle name="Navadno 3 7 3 19 2" xfId="907"/>
    <cellStyle name="Navadno 3 7 3 2" xfId="196"/>
    <cellStyle name="Navadno 3 7 3 2 10" xfId="367"/>
    <cellStyle name="Navadno 3 7 3 2 10 2" xfId="810"/>
    <cellStyle name="Navadno 3 7 3 2 11" xfId="430"/>
    <cellStyle name="Navadno 3 7 3 2 11 2" xfId="871"/>
    <cellStyle name="Navadno 3 7 3 2 12" xfId="362"/>
    <cellStyle name="Navadno 3 7 3 2 12 2" xfId="805"/>
    <cellStyle name="Navadno 3 7 3 2 13" xfId="417"/>
    <cellStyle name="Navadno 3 7 3 2 13 2" xfId="859"/>
    <cellStyle name="Navadno 3 7 3 2 14" xfId="371"/>
    <cellStyle name="Navadno 3 7 3 2 14 2" xfId="814"/>
    <cellStyle name="Navadno 3 7 3 2 15" xfId="482"/>
    <cellStyle name="Navadno 3 7 3 2 15 2" xfId="919"/>
    <cellStyle name="Navadno 3 7 3 2 16" xfId="458"/>
    <cellStyle name="Navadno 3 7 3 2 16 2" xfId="896"/>
    <cellStyle name="Navadno 3 7 3 2 17" xfId="563"/>
    <cellStyle name="Navadno 3 7 3 2 17 2" xfId="1000"/>
    <cellStyle name="Navadno 3 7 3 2 18" xfId="490"/>
    <cellStyle name="Navadno 3 7 3 2 18 2" xfId="927"/>
    <cellStyle name="Navadno 3 7 3 2 19" xfId="537"/>
    <cellStyle name="Navadno 3 7 3 2 19 2" xfId="974"/>
    <cellStyle name="Navadno 3 7 3 2 2" xfId="227"/>
    <cellStyle name="Navadno 3 7 3 2 2 2" xfId="708"/>
    <cellStyle name="Navadno 3 7 3 2 20" xfId="550"/>
    <cellStyle name="Navadno 3 7 3 2 20 2" xfId="987"/>
    <cellStyle name="Navadno 3 7 3 2 21" xfId="584"/>
    <cellStyle name="Navadno 3 7 3 2 21 2" xfId="1021"/>
    <cellStyle name="Navadno 3 7 3 2 22" xfId="647"/>
    <cellStyle name="Navadno 3 7 3 2 22 2" xfId="1084"/>
    <cellStyle name="Navadno 3 7 3 2 23" xfId="609"/>
    <cellStyle name="Navadno 3 7 3 2 23 2" xfId="1046"/>
    <cellStyle name="Navadno 3 7 3 2 24" xfId="679"/>
    <cellStyle name="Navadno 3 7 3 2 3" xfId="274"/>
    <cellStyle name="Navadno 3 7 3 2 3 2" xfId="725"/>
    <cellStyle name="Navadno 3 7 3 2 4" xfId="219"/>
    <cellStyle name="Navadno 3 7 3 2 4 2" xfId="700"/>
    <cellStyle name="Navadno 3 7 3 2 5" xfId="328"/>
    <cellStyle name="Navadno 3 7 3 2 5 2" xfId="776"/>
    <cellStyle name="Navadno 3 7 3 2 6" xfId="299"/>
    <cellStyle name="Navadno 3 7 3 2 6 2" xfId="748"/>
    <cellStyle name="Navadno 3 7 3 2 7" xfId="335"/>
    <cellStyle name="Navadno 3 7 3 2 7 2" xfId="783"/>
    <cellStyle name="Navadno 3 7 3 2 8" xfId="296"/>
    <cellStyle name="Navadno 3 7 3 2 8 2" xfId="745"/>
    <cellStyle name="Navadno 3 7 3 2 9" xfId="414"/>
    <cellStyle name="Navadno 3 7 3 2 9 2" xfId="856"/>
    <cellStyle name="Navadno 3 7 3 20" xfId="487"/>
    <cellStyle name="Navadno 3 7 3 20 2" xfId="924"/>
    <cellStyle name="Navadno 3 7 3 21" xfId="541"/>
    <cellStyle name="Navadno 3 7 3 21 2" xfId="978"/>
    <cellStyle name="Navadno 3 7 3 22" xfId="503"/>
    <cellStyle name="Navadno 3 7 3 22 2" xfId="940"/>
    <cellStyle name="Navadno 3 7 3 23" xfId="521"/>
    <cellStyle name="Navadno 3 7 3 23 2" xfId="958"/>
    <cellStyle name="Navadno 3 7 3 24" xfId="574"/>
    <cellStyle name="Navadno 3 7 3 24 2" xfId="1011"/>
    <cellStyle name="Navadno 3 7 3 25" xfId="594"/>
    <cellStyle name="Navadno 3 7 3 25 2" xfId="1031"/>
    <cellStyle name="Navadno 3 7 3 26" xfId="631"/>
    <cellStyle name="Navadno 3 7 3 26 2" xfId="1068"/>
    <cellStyle name="Navadno 3 7 3 27" xfId="613"/>
    <cellStyle name="Navadno 3 7 3 27 2" xfId="1050"/>
    <cellStyle name="Navadno 3 7 3 28" xfId="667"/>
    <cellStyle name="Navadno 3 7 3 3" xfId="186"/>
    <cellStyle name="Navadno 3 7 3 3 10" xfId="389"/>
    <cellStyle name="Navadno 3 7 3 3 10 2" xfId="832"/>
    <cellStyle name="Navadno 3 7 3 3 11" xfId="423"/>
    <cellStyle name="Navadno 3 7 3 3 11 2" xfId="864"/>
    <cellStyle name="Navadno 3 7 3 3 12" xfId="392"/>
    <cellStyle name="Navadno 3 7 3 3 12 2" xfId="834"/>
    <cellStyle name="Navadno 3 7 3 3 13" xfId="422"/>
    <cellStyle name="Navadno 3 7 3 3 13 2" xfId="863"/>
    <cellStyle name="Navadno 3 7 3 3 14" xfId="436"/>
    <cellStyle name="Navadno 3 7 3 3 14 2" xfId="877"/>
    <cellStyle name="Navadno 3 7 3 3 15" xfId="474"/>
    <cellStyle name="Navadno 3 7 3 3 15 2" xfId="911"/>
    <cellStyle name="Navadno 3 7 3 3 16" xfId="462"/>
    <cellStyle name="Navadno 3 7 3 3 16 2" xfId="900"/>
    <cellStyle name="Navadno 3 7 3 3 17" xfId="552"/>
    <cellStyle name="Navadno 3 7 3 3 17 2" xfId="989"/>
    <cellStyle name="Navadno 3 7 3 3 18" xfId="531"/>
    <cellStyle name="Navadno 3 7 3 3 18 2" xfId="968"/>
    <cellStyle name="Navadno 3 7 3 3 19" xfId="549"/>
    <cellStyle name="Navadno 3 7 3 3 19 2" xfId="986"/>
    <cellStyle name="Navadno 3 7 3 3 2" xfId="220"/>
    <cellStyle name="Navadno 3 7 3 3 2 2" xfId="701"/>
    <cellStyle name="Navadno 3 7 3 3 20" xfId="597"/>
    <cellStyle name="Navadno 3 7 3 3 20 2" xfId="1034"/>
    <cellStyle name="Navadno 3 7 3 3 21" xfId="528"/>
    <cellStyle name="Navadno 3 7 3 3 21 2" xfId="965"/>
    <cellStyle name="Navadno 3 7 3 3 22" xfId="636"/>
    <cellStyle name="Navadno 3 7 3 3 22 2" xfId="1073"/>
    <cellStyle name="Navadno 3 7 3 3 23" xfId="624"/>
    <cellStyle name="Navadno 3 7 3 3 23 2" xfId="1061"/>
    <cellStyle name="Navadno 3 7 3 3 24" xfId="671"/>
    <cellStyle name="Navadno 3 7 3 3 3" xfId="203"/>
    <cellStyle name="Navadno 3 7 3 3 3 2" xfId="685"/>
    <cellStyle name="Navadno 3 7 3 3 4" xfId="206"/>
    <cellStyle name="Navadno 3 7 3 3 4 2" xfId="688"/>
    <cellStyle name="Navadno 3 7 3 3 5" xfId="319"/>
    <cellStyle name="Navadno 3 7 3 3 5 2" xfId="767"/>
    <cellStyle name="Navadno 3 7 3 3 6" xfId="304"/>
    <cellStyle name="Navadno 3 7 3 3 6 2" xfId="753"/>
    <cellStyle name="Navadno 3 7 3 3 7" xfId="338"/>
    <cellStyle name="Navadno 3 7 3 3 7 2" xfId="786"/>
    <cellStyle name="Navadno 3 7 3 3 8" xfId="287"/>
    <cellStyle name="Navadno 3 7 3 3 8 2" xfId="736"/>
    <cellStyle name="Navadno 3 7 3 3 9" xfId="403"/>
    <cellStyle name="Navadno 3 7 3 3 9 2" xfId="845"/>
    <cellStyle name="Navadno 3 7 3 4" xfId="191"/>
    <cellStyle name="Navadno 3 7 3 4 10" xfId="355"/>
    <cellStyle name="Navadno 3 7 3 4 10 2" xfId="798"/>
    <cellStyle name="Navadno 3 7 3 4 11" xfId="357"/>
    <cellStyle name="Navadno 3 7 3 4 11 2" xfId="800"/>
    <cellStyle name="Navadno 3 7 3 4 12" xfId="365"/>
    <cellStyle name="Navadno 3 7 3 4 12 2" xfId="808"/>
    <cellStyle name="Navadno 3 7 3 4 13" xfId="397"/>
    <cellStyle name="Navadno 3 7 3 4 13 2" xfId="839"/>
    <cellStyle name="Navadno 3 7 3 4 14" xfId="372"/>
    <cellStyle name="Navadno 3 7 3 4 14 2" xfId="815"/>
    <cellStyle name="Navadno 3 7 3 4 15" xfId="486"/>
    <cellStyle name="Navadno 3 7 3 4 15 2" xfId="923"/>
    <cellStyle name="Navadno 3 7 3 4 16" xfId="468"/>
    <cellStyle name="Navadno 3 7 3 4 16 2" xfId="905"/>
    <cellStyle name="Navadno 3 7 3 4 17" xfId="568"/>
    <cellStyle name="Navadno 3 7 3 4 17 2" xfId="1005"/>
    <cellStyle name="Navadno 3 7 3 4 18" xfId="539"/>
    <cellStyle name="Navadno 3 7 3 4 18 2" xfId="976"/>
    <cellStyle name="Navadno 3 7 3 4 19" xfId="508"/>
    <cellStyle name="Navadno 3 7 3 4 19 2" xfId="945"/>
    <cellStyle name="Navadno 3 7 3 4 2" xfId="232"/>
    <cellStyle name="Navadno 3 7 3 4 2 2" xfId="712"/>
    <cellStyle name="Navadno 3 7 3 4 20" xfId="516"/>
    <cellStyle name="Navadno 3 7 3 4 20 2" xfId="953"/>
    <cellStyle name="Navadno 3 7 3 4 21" xfId="603"/>
    <cellStyle name="Navadno 3 7 3 4 21 2" xfId="1040"/>
    <cellStyle name="Navadno 3 7 3 4 22" xfId="651"/>
    <cellStyle name="Navadno 3 7 3 4 22 2" xfId="1088"/>
    <cellStyle name="Navadno 3 7 3 4 23" xfId="629"/>
    <cellStyle name="Navadno 3 7 3 4 23 2" xfId="1066"/>
    <cellStyle name="Navadno 3 7 3 4 24" xfId="675"/>
    <cellStyle name="Navadno 3 7 3 4 3" xfId="278"/>
    <cellStyle name="Navadno 3 7 3 4 3 2" xfId="729"/>
    <cellStyle name="Navadno 3 7 3 4 4" xfId="213"/>
    <cellStyle name="Navadno 3 7 3 4 4 2" xfId="694"/>
    <cellStyle name="Navadno 3 7 3 4 5" xfId="332"/>
    <cellStyle name="Navadno 3 7 3 4 5 2" xfId="780"/>
    <cellStyle name="Navadno 3 7 3 4 6" xfId="311"/>
    <cellStyle name="Navadno 3 7 3 4 6 2" xfId="759"/>
    <cellStyle name="Navadno 3 7 3 4 7" xfId="334"/>
    <cellStyle name="Navadno 3 7 3 4 7 2" xfId="782"/>
    <cellStyle name="Navadno 3 7 3 4 8" xfId="297"/>
    <cellStyle name="Navadno 3 7 3 4 8 2" xfId="746"/>
    <cellStyle name="Navadno 3 7 3 4 9" xfId="419"/>
    <cellStyle name="Navadno 3 7 3 4 9 2" xfId="861"/>
    <cellStyle name="Navadno 3 7 3 5" xfId="216"/>
    <cellStyle name="Navadno 3 7 3 5 2" xfId="556"/>
    <cellStyle name="Navadno 3 7 3 5 2 2" xfId="993"/>
    <cellStyle name="Navadno 3 7 3 5 3" xfId="511"/>
    <cellStyle name="Navadno 3 7 3 5 3 2" xfId="948"/>
    <cellStyle name="Navadno 3 7 3 5 4" xfId="583"/>
    <cellStyle name="Navadno 3 7 3 5 4 2" xfId="1020"/>
    <cellStyle name="Navadno 3 7 3 5 5" xfId="501"/>
    <cellStyle name="Navadno 3 7 3 5 5 2" xfId="938"/>
    <cellStyle name="Navadno 3 7 3 5 6" xfId="598"/>
    <cellStyle name="Navadno 3 7 3 5 6 2" xfId="1035"/>
    <cellStyle name="Navadno 3 7 3 5 7" xfId="640"/>
    <cellStyle name="Navadno 3 7 3 5 7 2" xfId="1077"/>
    <cellStyle name="Navadno 3 7 3 5 8" xfId="617"/>
    <cellStyle name="Navadno 3 7 3 5 8 2" xfId="1054"/>
    <cellStyle name="Navadno 3 7 3 5 9" xfId="697"/>
    <cellStyle name="Navadno 3 7 3 6" xfId="236"/>
    <cellStyle name="Navadno 3 7 3 6 2" xfId="572"/>
    <cellStyle name="Navadno 3 7 3 6 2 2" xfId="1009"/>
    <cellStyle name="Navadno 3 7 3 6 3" xfId="512"/>
    <cellStyle name="Navadno 3 7 3 6 3 2" xfId="949"/>
    <cellStyle name="Navadno 3 7 3 6 4" xfId="551"/>
    <cellStyle name="Navadno 3 7 3 6 4 2" xfId="988"/>
    <cellStyle name="Navadno 3 7 3 6 5" xfId="517"/>
    <cellStyle name="Navadno 3 7 3 6 5 2" xfId="954"/>
    <cellStyle name="Navadno 3 7 3 6 6" xfId="522"/>
    <cellStyle name="Navadno 3 7 3 6 6 2" xfId="959"/>
    <cellStyle name="Navadno 3 7 3 6 7" xfId="655"/>
    <cellStyle name="Navadno 3 7 3 6 7 2" xfId="1092"/>
    <cellStyle name="Navadno 3 7 3 6 8" xfId="618"/>
    <cellStyle name="Navadno 3 7 3 6 8 2" xfId="1055"/>
    <cellStyle name="Navadno 3 7 3 6 9" xfId="716"/>
    <cellStyle name="Navadno 3 7 3 7" xfId="215"/>
    <cellStyle name="Navadno 3 7 3 7 2" xfId="696"/>
    <cellStyle name="Navadno 3 7 3 8" xfId="270"/>
    <cellStyle name="Navadno 3 7 3 8 2" xfId="721"/>
    <cellStyle name="Navadno 3 7 3 9" xfId="313"/>
    <cellStyle name="Navadno 3 7 3 9 2" xfId="761"/>
    <cellStyle name="Navadno 3 7 30" xfId="665"/>
    <cellStyle name="Navadno 3 7 4" xfId="193"/>
    <cellStyle name="Navadno 3 7 4 10" xfId="377"/>
    <cellStyle name="Navadno 3 7 4 10 2" xfId="820"/>
    <cellStyle name="Navadno 3 7 4 11" xfId="432"/>
    <cellStyle name="Navadno 3 7 4 11 2" xfId="873"/>
    <cellStyle name="Navadno 3 7 4 12" xfId="440"/>
    <cellStyle name="Navadno 3 7 4 12 2" xfId="881"/>
    <cellStyle name="Navadno 3 7 4 13" xfId="373"/>
    <cellStyle name="Navadno 3 7 4 13 2" xfId="816"/>
    <cellStyle name="Navadno 3 7 4 14" xfId="386"/>
    <cellStyle name="Navadno 3 7 4 14 2" xfId="829"/>
    <cellStyle name="Navadno 3 7 4 15" xfId="479"/>
    <cellStyle name="Navadno 3 7 4 15 2" xfId="916"/>
    <cellStyle name="Navadno 3 7 4 16" xfId="463"/>
    <cellStyle name="Navadno 3 7 4 16 2" xfId="901"/>
    <cellStyle name="Navadno 3 7 4 17" xfId="560"/>
    <cellStyle name="Navadno 3 7 4 17 2" xfId="997"/>
    <cellStyle name="Navadno 3 7 4 18" xfId="535"/>
    <cellStyle name="Navadno 3 7 4 18 2" xfId="972"/>
    <cellStyle name="Navadno 3 7 4 19" xfId="578"/>
    <cellStyle name="Navadno 3 7 4 19 2" xfId="1015"/>
    <cellStyle name="Navadno 3 7 4 2" xfId="224"/>
    <cellStyle name="Navadno 3 7 4 2 2" xfId="705"/>
    <cellStyle name="Navadno 3 7 4 20" xfId="510"/>
    <cellStyle name="Navadno 3 7 4 20 2" xfId="947"/>
    <cellStyle name="Navadno 3 7 4 21" xfId="518"/>
    <cellStyle name="Navadno 3 7 4 21 2" xfId="955"/>
    <cellStyle name="Navadno 3 7 4 22" xfId="644"/>
    <cellStyle name="Navadno 3 7 4 22 2" xfId="1081"/>
    <cellStyle name="Navadno 3 7 4 23" xfId="627"/>
    <cellStyle name="Navadno 3 7 4 23 2" xfId="1064"/>
    <cellStyle name="Navadno 3 7 4 24" xfId="677"/>
    <cellStyle name="Navadno 3 7 4 3" xfId="271"/>
    <cellStyle name="Navadno 3 7 4 3 2" xfId="722"/>
    <cellStyle name="Navadno 3 7 4 4" xfId="207"/>
    <cellStyle name="Navadno 3 7 4 4 2" xfId="689"/>
    <cellStyle name="Navadno 3 7 4 5" xfId="325"/>
    <cellStyle name="Navadno 3 7 4 5 2" xfId="773"/>
    <cellStyle name="Navadno 3 7 4 6" xfId="305"/>
    <cellStyle name="Navadno 3 7 4 6 2" xfId="754"/>
    <cellStyle name="Navadno 3 7 4 7" xfId="318"/>
    <cellStyle name="Navadno 3 7 4 7 2" xfId="766"/>
    <cellStyle name="Navadno 3 7 4 8" xfId="289"/>
    <cellStyle name="Navadno 3 7 4 8 2" xfId="738"/>
    <cellStyle name="Navadno 3 7 4 9" xfId="411"/>
    <cellStyle name="Navadno 3 7 4 9 2" xfId="853"/>
    <cellStyle name="Navadno 3 7 5" xfId="184"/>
    <cellStyle name="Navadno 3 7 5 10" xfId="380"/>
    <cellStyle name="Navadno 3 7 5 10 2" xfId="823"/>
    <cellStyle name="Navadno 3 7 5 11" xfId="431"/>
    <cellStyle name="Navadno 3 7 5 11 2" xfId="872"/>
    <cellStyle name="Navadno 3 7 5 12" xfId="361"/>
    <cellStyle name="Navadno 3 7 5 12 2" xfId="804"/>
    <cellStyle name="Navadno 3 7 5 13" xfId="401"/>
    <cellStyle name="Navadno 3 7 5 13 2" xfId="843"/>
    <cellStyle name="Navadno 3 7 5 14" xfId="359"/>
    <cellStyle name="Navadno 3 7 5 14 2" xfId="802"/>
    <cellStyle name="Navadno 3 7 5 15" xfId="477"/>
    <cellStyle name="Navadno 3 7 5 15 2" xfId="914"/>
    <cellStyle name="Navadno 3 7 5 16" xfId="466"/>
    <cellStyle name="Navadno 3 7 5 16 2" xfId="903"/>
    <cellStyle name="Navadno 3 7 5 17" xfId="555"/>
    <cellStyle name="Navadno 3 7 5 17 2" xfId="992"/>
    <cellStyle name="Navadno 3 7 5 18" xfId="523"/>
    <cellStyle name="Navadno 3 7 5 18 2" xfId="960"/>
    <cellStyle name="Navadno 3 7 5 19" xfId="581"/>
    <cellStyle name="Navadno 3 7 5 19 2" xfId="1018"/>
    <cellStyle name="Navadno 3 7 5 2" xfId="223"/>
    <cellStyle name="Navadno 3 7 5 2 2" xfId="704"/>
    <cellStyle name="Navadno 3 7 5 20" xfId="596"/>
    <cellStyle name="Navadno 3 7 5 20 2" xfId="1033"/>
    <cellStyle name="Navadno 3 7 5 21" xfId="566"/>
    <cellStyle name="Navadno 3 7 5 21 2" xfId="1003"/>
    <cellStyle name="Navadno 3 7 5 22" xfId="639"/>
    <cellStyle name="Navadno 3 7 5 22 2" xfId="1076"/>
    <cellStyle name="Navadno 3 7 5 23" xfId="621"/>
    <cellStyle name="Navadno 3 7 5 23 2" xfId="1058"/>
    <cellStyle name="Navadno 3 7 5 24" xfId="669"/>
    <cellStyle name="Navadno 3 7 5 3" xfId="269"/>
    <cellStyle name="Navadno 3 7 5 3 2" xfId="720"/>
    <cellStyle name="Navadno 3 7 5 4" xfId="205"/>
    <cellStyle name="Navadno 3 7 5 4 2" xfId="687"/>
    <cellStyle name="Navadno 3 7 5 5" xfId="322"/>
    <cellStyle name="Navadno 3 7 5 5 2" xfId="770"/>
    <cellStyle name="Navadno 3 7 5 6" xfId="309"/>
    <cellStyle name="Navadno 3 7 5 6 2" xfId="757"/>
    <cellStyle name="Navadno 3 7 5 7" xfId="339"/>
    <cellStyle name="Navadno 3 7 5 7 2" xfId="787"/>
    <cellStyle name="Navadno 3 7 5 8" xfId="346"/>
    <cellStyle name="Navadno 3 7 5 8 2" xfId="792"/>
    <cellStyle name="Navadno 3 7 5 9" xfId="406"/>
    <cellStyle name="Navadno 3 7 5 9 2" xfId="848"/>
    <cellStyle name="Navadno 3 7 6" xfId="188"/>
    <cellStyle name="Navadno 3 7 6 10" xfId="364"/>
    <cellStyle name="Navadno 3 7 6 10 2" xfId="807"/>
    <cellStyle name="Navadno 3 7 6 11" xfId="439"/>
    <cellStyle name="Navadno 3 7 6 11 2" xfId="880"/>
    <cellStyle name="Navadno 3 7 6 12" xfId="445"/>
    <cellStyle name="Navadno 3 7 6 12 2" xfId="886"/>
    <cellStyle name="Navadno 3 7 6 13" xfId="427"/>
    <cellStyle name="Navadno 3 7 6 13 2" xfId="868"/>
    <cellStyle name="Navadno 3 7 6 14" xfId="399"/>
    <cellStyle name="Navadno 3 7 6 14 2" xfId="841"/>
    <cellStyle name="Navadno 3 7 6 15" xfId="483"/>
    <cellStyle name="Navadno 3 7 6 15 2" xfId="920"/>
    <cellStyle name="Navadno 3 7 6 16" xfId="457"/>
    <cellStyle name="Navadno 3 7 6 16 2" xfId="895"/>
    <cellStyle name="Navadno 3 7 6 17" xfId="564"/>
    <cellStyle name="Navadno 3 7 6 17 2" xfId="1001"/>
    <cellStyle name="Navadno 3 7 6 18" xfId="489"/>
    <cellStyle name="Navadno 3 7 6 18 2" xfId="926"/>
    <cellStyle name="Navadno 3 7 6 19" xfId="499"/>
    <cellStyle name="Navadno 3 7 6 19 2" xfId="936"/>
    <cellStyle name="Navadno 3 7 6 2" xfId="228"/>
    <cellStyle name="Navadno 3 7 6 2 2" xfId="709"/>
    <cellStyle name="Navadno 3 7 6 20" xfId="579"/>
    <cellStyle name="Navadno 3 7 6 20 2" xfId="1016"/>
    <cellStyle name="Navadno 3 7 6 21" xfId="592"/>
    <cellStyle name="Navadno 3 7 6 21 2" xfId="1029"/>
    <cellStyle name="Navadno 3 7 6 22" xfId="648"/>
    <cellStyle name="Navadno 3 7 6 22 2" xfId="1085"/>
    <cellStyle name="Navadno 3 7 6 23" xfId="608"/>
    <cellStyle name="Navadno 3 7 6 23 2" xfId="1045"/>
    <cellStyle name="Navadno 3 7 6 24" xfId="673"/>
    <cellStyle name="Navadno 3 7 6 3" xfId="275"/>
    <cellStyle name="Navadno 3 7 6 3 2" xfId="726"/>
    <cellStyle name="Navadno 3 7 6 4" xfId="202"/>
    <cellStyle name="Navadno 3 7 6 4 2" xfId="684"/>
    <cellStyle name="Navadno 3 7 6 5" xfId="329"/>
    <cellStyle name="Navadno 3 7 6 5 2" xfId="777"/>
    <cellStyle name="Navadno 3 7 6 6" xfId="293"/>
    <cellStyle name="Navadno 3 7 6 6 2" xfId="742"/>
    <cellStyle name="Navadno 3 7 6 7" xfId="336"/>
    <cellStyle name="Navadno 3 7 6 7 2" xfId="784"/>
    <cellStyle name="Navadno 3 7 6 8" xfId="294"/>
    <cellStyle name="Navadno 3 7 6 8 2" xfId="743"/>
    <cellStyle name="Navadno 3 7 6 9" xfId="415"/>
    <cellStyle name="Navadno 3 7 6 9 2" xfId="857"/>
    <cellStyle name="Navadno 3 7 7" xfId="210"/>
    <cellStyle name="Navadno 3 7 7 2" xfId="559"/>
    <cellStyle name="Navadno 3 7 7 2 2" xfId="996"/>
    <cellStyle name="Navadno 3 7 7 3" xfId="505"/>
    <cellStyle name="Navadno 3 7 7 3 2" xfId="942"/>
    <cellStyle name="Navadno 3 7 7 4" xfId="496"/>
    <cellStyle name="Navadno 3 7 7 4 2" xfId="933"/>
    <cellStyle name="Navadno 3 7 7 5" xfId="573"/>
    <cellStyle name="Navadno 3 7 7 5 2" xfId="1010"/>
    <cellStyle name="Navadno 3 7 7 6" xfId="524"/>
    <cellStyle name="Navadno 3 7 7 6 2" xfId="961"/>
    <cellStyle name="Navadno 3 7 7 7" xfId="643"/>
    <cellStyle name="Navadno 3 7 7 7 2" xfId="1080"/>
    <cellStyle name="Navadno 3 7 7 8" xfId="614"/>
    <cellStyle name="Navadno 3 7 7 8 2" xfId="1051"/>
    <cellStyle name="Navadno 3 7 7 9" xfId="692"/>
    <cellStyle name="Navadno 3 7 8" xfId="233"/>
    <cellStyle name="Navadno 3 7 8 2" xfId="569"/>
    <cellStyle name="Navadno 3 7 8 2 2" xfId="1006"/>
    <cellStyle name="Navadno 3 7 8 3" xfId="533"/>
    <cellStyle name="Navadno 3 7 8 3 2" xfId="970"/>
    <cellStyle name="Navadno 3 7 8 4" xfId="545"/>
    <cellStyle name="Navadno 3 7 8 4 2" xfId="982"/>
    <cellStyle name="Navadno 3 7 8 5" xfId="590"/>
    <cellStyle name="Navadno 3 7 8 5 2" xfId="1027"/>
    <cellStyle name="Navadno 3 7 8 6" xfId="604"/>
    <cellStyle name="Navadno 3 7 8 6 2" xfId="1041"/>
    <cellStyle name="Navadno 3 7 8 7" xfId="652"/>
    <cellStyle name="Navadno 3 7 8 7 2" xfId="1089"/>
    <cellStyle name="Navadno 3 7 8 8" xfId="625"/>
    <cellStyle name="Navadno 3 7 8 8 2" xfId="1062"/>
    <cellStyle name="Navadno 3 7 8 9" xfId="713"/>
    <cellStyle name="Navadno 3 7 9" xfId="204"/>
    <cellStyle name="Navadno 3 7 9 2" xfId="686"/>
    <cellStyle name="Navadno 3 8" xfId="90"/>
    <cellStyle name="Navadno 3 9" xfId="71"/>
    <cellStyle name="Navadno 30" xfId="40"/>
    <cellStyle name="Navadno 30 2" xfId="165"/>
    <cellStyle name="Navadno 30 3" xfId="237"/>
    <cellStyle name="Navadno 30 4" xfId="245"/>
    <cellStyle name="Navadno 30 5" xfId="54"/>
    <cellStyle name="Navadno 30 6" xfId="253"/>
    <cellStyle name="Navadno 30 7" xfId="260"/>
    <cellStyle name="Navadno 30 8" xfId="171"/>
    <cellStyle name="Navadno 31" xfId="166"/>
    <cellStyle name="Navadno 32" xfId="167"/>
    <cellStyle name="Navadno 33" xfId="68"/>
    <cellStyle name="Navadno 33 2" xfId="230"/>
    <cellStyle name="Navadno 33 3" xfId="170"/>
    <cellStyle name="Navadno 34" xfId="172"/>
    <cellStyle name="Navadno 35" xfId="173"/>
    <cellStyle name="Navadno 35 2" xfId="238"/>
    <cellStyle name="Navadno 35 3" xfId="246"/>
    <cellStyle name="Navadno 35 4" xfId="59"/>
    <cellStyle name="Navadno 35 5" xfId="254"/>
    <cellStyle name="Navadno 35 6" xfId="261"/>
    <cellStyle name="Navadno 36" xfId="44"/>
    <cellStyle name="Navadno 36 2" xfId="239"/>
    <cellStyle name="Navadno 36 3" xfId="247"/>
    <cellStyle name="Navadno 36 4" xfId="55"/>
    <cellStyle name="Navadno 36 5" xfId="255"/>
    <cellStyle name="Navadno 36 6" xfId="262"/>
    <cellStyle name="Navadno 36 7" xfId="174"/>
    <cellStyle name="Navadno 37" xfId="175"/>
    <cellStyle name="Navadno 37 2" xfId="240"/>
    <cellStyle name="Navadno 37 3" xfId="248"/>
    <cellStyle name="Navadno 37 4" xfId="252"/>
    <cellStyle name="Navadno 37 5" xfId="256"/>
    <cellStyle name="Navadno 37 6" xfId="263"/>
    <cellStyle name="Navadno 38" xfId="176"/>
    <cellStyle name="Navadno 38 2" xfId="241"/>
    <cellStyle name="Navadno 38 3" xfId="249"/>
    <cellStyle name="Navadno 38 4" xfId="56"/>
    <cellStyle name="Navadno 38 5" xfId="257"/>
    <cellStyle name="Navadno 38 6" xfId="264"/>
    <cellStyle name="Navadno 39" xfId="177"/>
    <cellStyle name="Navadno 39 2" xfId="242"/>
    <cellStyle name="Navadno 39 3" xfId="250"/>
    <cellStyle name="Navadno 39 4" xfId="57"/>
    <cellStyle name="Navadno 39 5" xfId="258"/>
    <cellStyle name="Navadno 39 6" xfId="265"/>
    <cellStyle name="Navadno 4" xfId="6"/>
    <cellStyle name="Navadno 4 2" xfId="14"/>
    <cellStyle name="Navadno 4 2 2" xfId="92"/>
    <cellStyle name="Navadno 40" xfId="69"/>
    <cellStyle name="Navadno 40 2" xfId="243"/>
    <cellStyle name="Navadno 40 3" xfId="251"/>
    <cellStyle name="Navadno 40 4" xfId="58"/>
    <cellStyle name="Navadno 40 5" xfId="259"/>
    <cellStyle name="Navadno 40 6" xfId="266"/>
    <cellStyle name="Navadno 40 7" xfId="178"/>
    <cellStyle name="Navadno 41" xfId="52"/>
    <cellStyle name="Navadno 41 2" xfId="179"/>
    <cellStyle name="Navadno 42" xfId="30"/>
    <cellStyle name="Navadno 42 2" xfId="180"/>
    <cellStyle name="Navadno 43" xfId="37"/>
    <cellStyle name="Navadno 43 2" xfId="181"/>
    <cellStyle name="Navadno 44" xfId="38"/>
    <cellStyle name="Navadno 44 2" xfId="182"/>
    <cellStyle name="Navadno 45" xfId="39"/>
    <cellStyle name="Navadno 45 2" xfId="183"/>
    <cellStyle name="Navadno 46" xfId="42"/>
    <cellStyle name="Navadno 46 2" xfId="194"/>
    <cellStyle name="Navadno 47" xfId="43"/>
    <cellStyle name="Navadno 47 2" xfId="190"/>
    <cellStyle name="Navadno 48" xfId="27"/>
    <cellStyle name="Navadno 48 2" xfId="198"/>
    <cellStyle name="Navadno 49" xfId="29"/>
    <cellStyle name="Navadno 49 2" xfId="211"/>
    <cellStyle name="Navadno 5" xfId="20"/>
    <cellStyle name="Navadno 5 2" xfId="61"/>
    <cellStyle name="Navadno 5 2 2" xfId="93"/>
    <cellStyle name="Navadno 50" xfId="85"/>
    <cellStyle name="Navadno 51" xfId="32"/>
    <cellStyle name="Navadno 51 2" xfId="282"/>
    <cellStyle name="Navadno 52" xfId="33"/>
    <cellStyle name="Navadno 52 2" xfId="281"/>
    <cellStyle name="Navadno 53" xfId="70"/>
    <cellStyle name="Navadno 54" xfId="34"/>
    <cellStyle name="Navadno 54 2" xfId="308"/>
    <cellStyle name="Navadno 55" xfId="35"/>
    <cellStyle name="Navadno 55 2" xfId="343"/>
    <cellStyle name="Navadno 56" xfId="31"/>
    <cellStyle name="Navadno 56 2" xfId="350"/>
    <cellStyle name="Navadno 57" xfId="53"/>
    <cellStyle name="Navadno 57 2" xfId="352"/>
    <cellStyle name="Navadno 58" xfId="36"/>
    <cellStyle name="Navadno 58 2" xfId="345"/>
    <cellStyle name="Navadno 59" xfId="45"/>
    <cellStyle name="Navadno 59 2" xfId="353"/>
    <cellStyle name="Navadno 6" xfId="23"/>
    <cellStyle name="Navadno 6 10" xfId="127"/>
    <cellStyle name="Navadno 6 11" xfId="131"/>
    <cellStyle name="Navadno 6 12" xfId="130"/>
    <cellStyle name="Navadno 6 13" xfId="133"/>
    <cellStyle name="Navadno 6 14" xfId="136"/>
    <cellStyle name="Navadno 6 15" xfId="135"/>
    <cellStyle name="Navadno 6 16" xfId="139"/>
    <cellStyle name="Navadno 6 17" xfId="142"/>
    <cellStyle name="Navadno 6 18" xfId="141"/>
    <cellStyle name="Navadno 6 19" xfId="94"/>
    <cellStyle name="Navadno 6 2" xfId="24"/>
    <cellStyle name="Navadno 6 2 2" xfId="106"/>
    <cellStyle name="Navadno 6 20" xfId="77"/>
    <cellStyle name="Navadno 6 3" xfId="108"/>
    <cellStyle name="Navadno 6 4" xfId="111"/>
    <cellStyle name="Navadno 6 5" xfId="114"/>
    <cellStyle name="Navadno 6 6" xfId="116"/>
    <cellStyle name="Navadno 6 7" xfId="120"/>
    <cellStyle name="Navadno 6 8" xfId="119"/>
    <cellStyle name="Navadno 6 9" xfId="125"/>
    <cellStyle name="Navadno 60" xfId="46"/>
    <cellStyle name="Navadno 60 2" xfId="390"/>
    <cellStyle name="Navadno 61" xfId="47"/>
    <cellStyle name="Navadno 61 2" xfId="420"/>
    <cellStyle name="Navadno 62" xfId="663"/>
    <cellStyle name="Navadno 65" xfId="48"/>
    <cellStyle name="Navadno 65 2" xfId="451"/>
    <cellStyle name="Navadno 66" xfId="49"/>
    <cellStyle name="Navadno 66 2" xfId="453"/>
    <cellStyle name="Navadno 67" xfId="50"/>
    <cellStyle name="Navadno 67 2" xfId="454"/>
    <cellStyle name="Navadno 69" xfId="51"/>
    <cellStyle name="Navadno 69 2" xfId="465"/>
    <cellStyle name="Navadno 7" xfId="28"/>
    <cellStyle name="Navadno 7 2" xfId="98"/>
    <cellStyle name="Navadno 7 3" xfId="82"/>
    <cellStyle name="Navadno 8" xfId="83"/>
    <cellStyle name="Navadno 8 2" xfId="158"/>
    <cellStyle name="Navadno 8 3" xfId="95"/>
    <cellStyle name="Navadno 9" xfId="96"/>
    <cellStyle name="Navadno 9 2" xfId="159"/>
    <cellStyle name="Normal 2" xfId="13"/>
    <cellStyle name="Normal 2 2" xfId="65"/>
    <cellStyle name="Normal 3" xfId="16"/>
    <cellStyle name="Normal 4" xfId="17"/>
    <cellStyle name="Normal 4 2" xfId="63"/>
    <cellStyle name="Normal 5" xfId="18"/>
    <cellStyle name="Normal 6" xfId="19"/>
    <cellStyle name="Normal 7" xfId="21"/>
    <cellStyle name="Normal 8" xfId="22"/>
    <cellStyle name="Normal 9" xfId="60"/>
    <cellStyle name="Normal 9 2" xfId="662"/>
    <cellStyle name="Normal 9 3" xfId="1094"/>
    <cellStyle name="Odstotek 2" xfId="25"/>
    <cellStyle name="Odstotek 3" xfId="661"/>
    <cellStyle name="Odstotek 4" xfId="1093"/>
    <cellStyle name="Valuta 2" xfId="26"/>
    <cellStyle name="Valuta 2 2" xfId="659"/>
    <cellStyle name="Valuta 2 3" xfId="75"/>
    <cellStyle name="Valuta 3" xfId="74"/>
    <cellStyle name="Valuta 4" xfId="81"/>
    <cellStyle name="Vejica 2" xfId="7"/>
    <cellStyle name="Vejica 2 2" xfId="8"/>
    <cellStyle name="Vejica 2 2 2" xfId="154"/>
    <cellStyle name="Vejica 2 3" xfId="656"/>
    <cellStyle name="Vejica 2 4" xfId="73"/>
    <cellStyle name="Vejica 3" xfId="11"/>
    <cellStyle name="Vejica 3 2" xfId="658"/>
  </cellStyles>
  <dxfs count="0"/>
  <tableStyles count="0" defaultTableStyle="TableStyleMedium2" defaultPivotStyle="PivotStyleLight16"/>
  <colors>
    <mruColors>
      <color rgb="FFE8E8E8"/>
      <color rgb="FFFFBDBD"/>
      <color rgb="FFFFB9B9"/>
      <color rgb="FFFFC5C5"/>
      <color rgb="FFFFB3B3"/>
      <color rgb="FFFF9B9B"/>
      <color rgb="FFFFC1C1"/>
      <color rgb="FFFFAFAF"/>
      <color rgb="FFFF7979"/>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 name="Text Box 3">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4" name="Text Box 4">
          <a:extLst>
            <a:ext uri="{FF2B5EF4-FFF2-40B4-BE49-F238E27FC236}">
              <a16:creationId xmlns:a16="http://schemas.microsoft.com/office/drawing/2014/main" xmlns="" id="{00000000-0008-0000-0100-00000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 name="Text Box 5">
          <a:extLst>
            <a:ext uri="{FF2B5EF4-FFF2-40B4-BE49-F238E27FC236}">
              <a16:creationId xmlns:a16="http://schemas.microsoft.com/office/drawing/2014/main" xmlns="" id="{00000000-0008-0000-0100-00000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 name="Text Box 6">
          <a:extLst>
            <a:ext uri="{FF2B5EF4-FFF2-40B4-BE49-F238E27FC236}">
              <a16:creationId xmlns:a16="http://schemas.microsoft.com/office/drawing/2014/main" xmlns="" id="{00000000-0008-0000-0100-00000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 name="Text Box 7">
          <a:extLst>
            <a:ext uri="{FF2B5EF4-FFF2-40B4-BE49-F238E27FC236}">
              <a16:creationId xmlns:a16="http://schemas.microsoft.com/office/drawing/2014/main" xmlns="" id="{00000000-0008-0000-0100-00000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8" name="Text Box 8">
          <a:extLst>
            <a:ext uri="{FF2B5EF4-FFF2-40B4-BE49-F238E27FC236}">
              <a16:creationId xmlns:a16="http://schemas.microsoft.com/office/drawing/2014/main" xmlns="" id="{00000000-0008-0000-0100-00000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9">
          <a:extLst>
            <a:ext uri="{FF2B5EF4-FFF2-40B4-BE49-F238E27FC236}">
              <a16:creationId xmlns:a16="http://schemas.microsoft.com/office/drawing/2014/main" xmlns="" id="{00000000-0008-0000-0100-00000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10">
          <a:extLst>
            <a:ext uri="{FF2B5EF4-FFF2-40B4-BE49-F238E27FC236}">
              <a16:creationId xmlns:a16="http://schemas.microsoft.com/office/drawing/2014/main" xmlns="" id="{00000000-0008-0000-0100-00000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11">
          <a:extLst>
            <a:ext uri="{FF2B5EF4-FFF2-40B4-BE49-F238E27FC236}">
              <a16:creationId xmlns:a16="http://schemas.microsoft.com/office/drawing/2014/main" xmlns="" id="{00000000-0008-0000-0100-00000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12">
          <a:extLst>
            <a:ext uri="{FF2B5EF4-FFF2-40B4-BE49-F238E27FC236}">
              <a16:creationId xmlns:a16="http://schemas.microsoft.com/office/drawing/2014/main" xmlns="" id="{00000000-0008-0000-0100-00000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13">
          <a:extLst>
            <a:ext uri="{FF2B5EF4-FFF2-40B4-BE49-F238E27FC236}">
              <a16:creationId xmlns:a16="http://schemas.microsoft.com/office/drawing/2014/main" xmlns="" id="{00000000-0008-0000-0100-00000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14">
          <a:extLst>
            <a:ext uri="{FF2B5EF4-FFF2-40B4-BE49-F238E27FC236}">
              <a16:creationId xmlns:a16="http://schemas.microsoft.com/office/drawing/2014/main" xmlns="" id="{00000000-0008-0000-0100-00000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15">
          <a:extLst>
            <a:ext uri="{FF2B5EF4-FFF2-40B4-BE49-F238E27FC236}">
              <a16:creationId xmlns:a16="http://schemas.microsoft.com/office/drawing/2014/main" xmlns="" id="{00000000-0008-0000-0100-00000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6">
          <a:extLst>
            <a:ext uri="{FF2B5EF4-FFF2-40B4-BE49-F238E27FC236}">
              <a16:creationId xmlns:a16="http://schemas.microsoft.com/office/drawing/2014/main" xmlns="" id="{00000000-0008-0000-0100-00001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7">
          <a:extLst>
            <a:ext uri="{FF2B5EF4-FFF2-40B4-BE49-F238E27FC236}">
              <a16:creationId xmlns:a16="http://schemas.microsoft.com/office/drawing/2014/main" xmlns="" id="{00000000-0008-0000-0100-00001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8">
          <a:extLst>
            <a:ext uri="{FF2B5EF4-FFF2-40B4-BE49-F238E27FC236}">
              <a16:creationId xmlns:a16="http://schemas.microsoft.com/office/drawing/2014/main" xmlns="" id="{00000000-0008-0000-0100-00001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9">
          <a:extLst>
            <a:ext uri="{FF2B5EF4-FFF2-40B4-BE49-F238E27FC236}">
              <a16:creationId xmlns:a16="http://schemas.microsoft.com/office/drawing/2014/main" xmlns="" id="{00000000-0008-0000-0100-00001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20">
          <a:extLst>
            <a:ext uri="{FF2B5EF4-FFF2-40B4-BE49-F238E27FC236}">
              <a16:creationId xmlns:a16="http://schemas.microsoft.com/office/drawing/2014/main" xmlns="" id="{00000000-0008-0000-0100-00001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21">
          <a:extLst>
            <a:ext uri="{FF2B5EF4-FFF2-40B4-BE49-F238E27FC236}">
              <a16:creationId xmlns:a16="http://schemas.microsoft.com/office/drawing/2014/main" xmlns="" id="{00000000-0008-0000-0100-00001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22">
          <a:extLst>
            <a:ext uri="{FF2B5EF4-FFF2-40B4-BE49-F238E27FC236}">
              <a16:creationId xmlns:a16="http://schemas.microsoft.com/office/drawing/2014/main" xmlns="" id="{00000000-0008-0000-0100-00001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23">
          <a:extLst>
            <a:ext uri="{FF2B5EF4-FFF2-40B4-BE49-F238E27FC236}">
              <a16:creationId xmlns:a16="http://schemas.microsoft.com/office/drawing/2014/main" xmlns="" id="{00000000-0008-0000-0100-00001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24">
          <a:extLst>
            <a:ext uri="{FF2B5EF4-FFF2-40B4-BE49-F238E27FC236}">
              <a16:creationId xmlns:a16="http://schemas.microsoft.com/office/drawing/2014/main" xmlns="" id="{00000000-0008-0000-0100-00001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25">
          <a:extLst>
            <a:ext uri="{FF2B5EF4-FFF2-40B4-BE49-F238E27FC236}">
              <a16:creationId xmlns:a16="http://schemas.microsoft.com/office/drawing/2014/main" xmlns="" id="{00000000-0008-0000-0100-00001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48">
          <a:extLst>
            <a:ext uri="{FF2B5EF4-FFF2-40B4-BE49-F238E27FC236}">
              <a16:creationId xmlns:a16="http://schemas.microsoft.com/office/drawing/2014/main" xmlns="" id="{00000000-0008-0000-0100-00001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93">
          <a:extLst>
            <a:ext uri="{FF2B5EF4-FFF2-40B4-BE49-F238E27FC236}">
              <a16:creationId xmlns:a16="http://schemas.microsoft.com/office/drawing/2014/main" xmlns="" id="{00000000-0008-0000-0100-00001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94">
          <a:extLst>
            <a:ext uri="{FF2B5EF4-FFF2-40B4-BE49-F238E27FC236}">
              <a16:creationId xmlns:a16="http://schemas.microsoft.com/office/drawing/2014/main" xmlns="" id="{00000000-0008-0000-0100-00001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9" name="Text Box 95">
          <a:extLst>
            <a:ext uri="{FF2B5EF4-FFF2-40B4-BE49-F238E27FC236}">
              <a16:creationId xmlns:a16="http://schemas.microsoft.com/office/drawing/2014/main" xmlns="" id="{00000000-0008-0000-0100-00001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 name="Text Box 96">
          <a:extLst>
            <a:ext uri="{FF2B5EF4-FFF2-40B4-BE49-F238E27FC236}">
              <a16:creationId xmlns:a16="http://schemas.microsoft.com/office/drawing/2014/main" xmlns="" id="{00000000-0008-0000-0100-00001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 name="Text Box 97">
          <a:extLst>
            <a:ext uri="{FF2B5EF4-FFF2-40B4-BE49-F238E27FC236}">
              <a16:creationId xmlns:a16="http://schemas.microsoft.com/office/drawing/2014/main" xmlns="" id="{00000000-0008-0000-0100-00001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 name="Text Box 98">
          <a:extLst>
            <a:ext uri="{FF2B5EF4-FFF2-40B4-BE49-F238E27FC236}">
              <a16:creationId xmlns:a16="http://schemas.microsoft.com/office/drawing/2014/main" xmlns="" id="{00000000-0008-0000-0100-00002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 name="Text Box 99">
          <a:extLst>
            <a:ext uri="{FF2B5EF4-FFF2-40B4-BE49-F238E27FC236}">
              <a16:creationId xmlns:a16="http://schemas.microsoft.com/office/drawing/2014/main" xmlns="" id="{00000000-0008-0000-0100-00002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 name="Text Box 100">
          <a:extLst>
            <a:ext uri="{FF2B5EF4-FFF2-40B4-BE49-F238E27FC236}">
              <a16:creationId xmlns:a16="http://schemas.microsoft.com/office/drawing/2014/main" xmlns="" id="{00000000-0008-0000-0100-00002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101">
          <a:extLst>
            <a:ext uri="{FF2B5EF4-FFF2-40B4-BE49-F238E27FC236}">
              <a16:creationId xmlns:a16="http://schemas.microsoft.com/office/drawing/2014/main" xmlns="" id="{00000000-0008-0000-0100-00002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102">
          <a:extLst>
            <a:ext uri="{FF2B5EF4-FFF2-40B4-BE49-F238E27FC236}">
              <a16:creationId xmlns:a16="http://schemas.microsoft.com/office/drawing/2014/main" xmlns="" id="{00000000-0008-0000-0100-00002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103">
          <a:extLst>
            <a:ext uri="{FF2B5EF4-FFF2-40B4-BE49-F238E27FC236}">
              <a16:creationId xmlns:a16="http://schemas.microsoft.com/office/drawing/2014/main" xmlns="" id="{00000000-0008-0000-0100-00002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104">
          <a:extLst>
            <a:ext uri="{FF2B5EF4-FFF2-40B4-BE49-F238E27FC236}">
              <a16:creationId xmlns:a16="http://schemas.microsoft.com/office/drawing/2014/main" xmlns="" id="{00000000-0008-0000-0100-00002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105">
          <a:extLst>
            <a:ext uri="{FF2B5EF4-FFF2-40B4-BE49-F238E27FC236}">
              <a16:creationId xmlns:a16="http://schemas.microsoft.com/office/drawing/2014/main" xmlns="" id="{00000000-0008-0000-0100-00002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6">
          <a:extLst>
            <a:ext uri="{FF2B5EF4-FFF2-40B4-BE49-F238E27FC236}">
              <a16:creationId xmlns:a16="http://schemas.microsoft.com/office/drawing/2014/main" xmlns="" id="{00000000-0008-0000-0100-00002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7">
          <a:extLst>
            <a:ext uri="{FF2B5EF4-FFF2-40B4-BE49-F238E27FC236}">
              <a16:creationId xmlns:a16="http://schemas.microsoft.com/office/drawing/2014/main" xmlns="" id="{00000000-0008-0000-0100-00002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8">
          <a:extLst>
            <a:ext uri="{FF2B5EF4-FFF2-40B4-BE49-F238E27FC236}">
              <a16:creationId xmlns:a16="http://schemas.microsoft.com/office/drawing/2014/main" xmlns="" id="{00000000-0008-0000-0100-00002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9">
          <a:extLst>
            <a:ext uri="{FF2B5EF4-FFF2-40B4-BE49-F238E27FC236}">
              <a16:creationId xmlns:a16="http://schemas.microsoft.com/office/drawing/2014/main" xmlns="" id="{00000000-0008-0000-0100-00002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10">
          <a:extLst>
            <a:ext uri="{FF2B5EF4-FFF2-40B4-BE49-F238E27FC236}">
              <a16:creationId xmlns:a16="http://schemas.microsoft.com/office/drawing/2014/main" xmlns="" id="{00000000-0008-0000-0100-00002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11">
          <a:extLst>
            <a:ext uri="{FF2B5EF4-FFF2-40B4-BE49-F238E27FC236}">
              <a16:creationId xmlns:a16="http://schemas.microsoft.com/office/drawing/2014/main" xmlns="" id="{00000000-0008-0000-0100-00002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12">
          <a:extLst>
            <a:ext uri="{FF2B5EF4-FFF2-40B4-BE49-F238E27FC236}">
              <a16:creationId xmlns:a16="http://schemas.microsoft.com/office/drawing/2014/main" xmlns="" id="{00000000-0008-0000-0100-00002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13">
          <a:extLst>
            <a:ext uri="{FF2B5EF4-FFF2-40B4-BE49-F238E27FC236}">
              <a16:creationId xmlns:a16="http://schemas.microsoft.com/office/drawing/2014/main" xmlns="" id="{00000000-0008-0000-0100-00002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14">
          <a:extLst>
            <a:ext uri="{FF2B5EF4-FFF2-40B4-BE49-F238E27FC236}">
              <a16:creationId xmlns:a16="http://schemas.microsoft.com/office/drawing/2014/main" xmlns="" id="{00000000-0008-0000-0100-00003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15">
          <a:extLst>
            <a:ext uri="{FF2B5EF4-FFF2-40B4-BE49-F238E27FC236}">
              <a16:creationId xmlns:a16="http://schemas.microsoft.com/office/drawing/2014/main" xmlns="" id="{00000000-0008-0000-0100-00003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6">
          <a:extLst>
            <a:ext uri="{FF2B5EF4-FFF2-40B4-BE49-F238E27FC236}">
              <a16:creationId xmlns:a16="http://schemas.microsoft.com/office/drawing/2014/main" xmlns="" id="{00000000-0008-0000-0100-00003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7">
          <a:extLst>
            <a:ext uri="{FF2B5EF4-FFF2-40B4-BE49-F238E27FC236}">
              <a16:creationId xmlns:a16="http://schemas.microsoft.com/office/drawing/2014/main" xmlns="" id="{00000000-0008-0000-0100-00003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2" name="Text Box 118">
          <a:extLst>
            <a:ext uri="{FF2B5EF4-FFF2-40B4-BE49-F238E27FC236}">
              <a16:creationId xmlns:a16="http://schemas.microsoft.com/office/drawing/2014/main" xmlns="" id="{00000000-0008-0000-0100-00003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9">
          <a:extLst>
            <a:ext uri="{FF2B5EF4-FFF2-40B4-BE49-F238E27FC236}">
              <a16:creationId xmlns:a16="http://schemas.microsoft.com/office/drawing/2014/main" xmlns="" id="{00000000-0008-0000-0100-00003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20">
          <a:extLst>
            <a:ext uri="{FF2B5EF4-FFF2-40B4-BE49-F238E27FC236}">
              <a16:creationId xmlns:a16="http://schemas.microsoft.com/office/drawing/2014/main" xmlns="" id="{00000000-0008-0000-0100-00003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23">
          <a:extLst>
            <a:ext uri="{FF2B5EF4-FFF2-40B4-BE49-F238E27FC236}">
              <a16:creationId xmlns:a16="http://schemas.microsoft.com/office/drawing/2014/main" xmlns="" id="{00000000-0008-0000-0100-00003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24">
          <a:extLst>
            <a:ext uri="{FF2B5EF4-FFF2-40B4-BE49-F238E27FC236}">
              <a16:creationId xmlns:a16="http://schemas.microsoft.com/office/drawing/2014/main" xmlns="" id="{00000000-0008-0000-0100-00003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25">
          <a:extLst>
            <a:ext uri="{FF2B5EF4-FFF2-40B4-BE49-F238E27FC236}">
              <a16:creationId xmlns:a16="http://schemas.microsoft.com/office/drawing/2014/main" xmlns="" id="{00000000-0008-0000-0100-00003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8" name="Text Box 126">
          <a:extLst>
            <a:ext uri="{FF2B5EF4-FFF2-40B4-BE49-F238E27FC236}">
              <a16:creationId xmlns:a16="http://schemas.microsoft.com/office/drawing/2014/main" xmlns="" id="{00000000-0008-0000-0100-00003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27">
          <a:extLst>
            <a:ext uri="{FF2B5EF4-FFF2-40B4-BE49-F238E27FC236}">
              <a16:creationId xmlns:a16="http://schemas.microsoft.com/office/drawing/2014/main" xmlns="" id="{00000000-0008-0000-0100-00003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8">
          <a:extLst>
            <a:ext uri="{FF2B5EF4-FFF2-40B4-BE49-F238E27FC236}">
              <a16:creationId xmlns:a16="http://schemas.microsoft.com/office/drawing/2014/main" xmlns="" id="{00000000-0008-0000-0100-00003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9">
          <a:extLst>
            <a:ext uri="{FF2B5EF4-FFF2-40B4-BE49-F238E27FC236}">
              <a16:creationId xmlns:a16="http://schemas.microsoft.com/office/drawing/2014/main" xmlns="" id="{00000000-0008-0000-0100-00003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30">
          <a:extLst>
            <a:ext uri="{FF2B5EF4-FFF2-40B4-BE49-F238E27FC236}">
              <a16:creationId xmlns:a16="http://schemas.microsoft.com/office/drawing/2014/main" xmlns="" id="{00000000-0008-0000-0100-00003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3" name="Text Box 1">
          <a:extLst>
            <a:ext uri="{FF2B5EF4-FFF2-40B4-BE49-F238E27FC236}">
              <a16:creationId xmlns:a16="http://schemas.microsoft.com/office/drawing/2014/main" xmlns="" id="{00000000-0008-0000-0100-00003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4" name="Text Box 118">
          <a:extLst>
            <a:ext uri="{FF2B5EF4-FFF2-40B4-BE49-F238E27FC236}">
              <a16:creationId xmlns:a16="http://schemas.microsoft.com/office/drawing/2014/main" xmlns="" id="{00000000-0008-0000-0100-000040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5" name="Text Box 1">
          <a:extLst>
            <a:ext uri="{FF2B5EF4-FFF2-40B4-BE49-F238E27FC236}">
              <a16:creationId xmlns:a16="http://schemas.microsoft.com/office/drawing/2014/main" xmlns="" id="{00000000-0008-0000-0100-00004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6" name="Text Box 3">
          <a:extLst>
            <a:ext uri="{FF2B5EF4-FFF2-40B4-BE49-F238E27FC236}">
              <a16:creationId xmlns:a16="http://schemas.microsoft.com/office/drawing/2014/main" xmlns="" id="{00000000-0008-0000-0100-00004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7" name="Text Box 4">
          <a:extLst>
            <a:ext uri="{FF2B5EF4-FFF2-40B4-BE49-F238E27FC236}">
              <a16:creationId xmlns:a16="http://schemas.microsoft.com/office/drawing/2014/main" xmlns="" id="{00000000-0008-0000-0100-00004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8" name="Text Box 5">
          <a:extLst>
            <a:ext uri="{FF2B5EF4-FFF2-40B4-BE49-F238E27FC236}">
              <a16:creationId xmlns:a16="http://schemas.microsoft.com/office/drawing/2014/main" xmlns="" id="{00000000-0008-0000-0100-00004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9" name="Text Box 6">
          <a:extLst>
            <a:ext uri="{FF2B5EF4-FFF2-40B4-BE49-F238E27FC236}">
              <a16:creationId xmlns:a16="http://schemas.microsoft.com/office/drawing/2014/main" xmlns="" id="{00000000-0008-0000-0100-00004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0" name="Text Box 7">
          <a:extLst>
            <a:ext uri="{FF2B5EF4-FFF2-40B4-BE49-F238E27FC236}">
              <a16:creationId xmlns:a16="http://schemas.microsoft.com/office/drawing/2014/main" xmlns="" id="{00000000-0008-0000-0100-00004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1" name="Text Box 8">
          <a:extLst>
            <a:ext uri="{FF2B5EF4-FFF2-40B4-BE49-F238E27FC236}">
              <a16:creationId xmlns:a16="http://schemas.microsoft.com/office/drawing/2014/main" xmlns="" id="{00000000-0008-0000-0100-00004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9">
          <a:extLst>
            <a:ext uri="{FF2B5EF4-FFF2-40B4-BE49-F238E27FC236}">
              <a16:creationId xmlns:a16="http://schemas.microsoft.com/office/drawing/2014/main" xmlns="" id="{00000000-0008-0000-0100-00004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10">
          <a:extLst>
            <a:ext uri="{FF2B5EF4-FFF2-40B4-BE49-F238E27FC236}">
              <a16:creationId xmlns:a16="http://schemas.microsoft.com/office/drawing/2014/main" xmlns="" id="{00000000-0008-0000-0100-00004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11">
          <a:extLst>
            <a:ext uri="{FF2B5EF4-FFF2-40B4-BE49-F238E27FC236}">
              <a16:creationId xmlns:a16="http://schemas.microsoft.com/office/drawing/2014/main" xmlns="" id="{00000000-0008-0000-0100-00004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12">
          <a:extLst>
            <a:ext uri="{FF2B5EF4-FFF2-40B4-BE49-F238E27FC236}">
              <a16:creationId xmlns:a16="http://schemas.microsoft.com/office/drawing/2014/main" xmlns="" id="{00000000-0008-0000-0100-00004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13">
          <a:extLst>
            <a:ext uri="{FF2B5EF4-FFF2-40B4-BE49-F238E27FC236}">
              <a16:creationId xmlns:a16="http://schemas.microsoft.com/office/drawing/2014/main" xmlns="" id="{00000000-0008-0000-0100-00004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14">
          <a:extLst>
            <a:ext uri="{FF2B5EF4-FFF2-40B4-BE49-F238E27FC236}">
              <a16:creationId xmlns:a16="http://schemas.microsoft.com/office/drawing/2014/main" xmlns="" id="{00000000-0008-0000-0100-00004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15">
          <a:extLst>
            <a:ext uri="{FF2B5EF4-FFF2-40B4-BE49-F238E27FC236}">
              <a16:creationId xmlns:a16="http://schemas.microsoft.com/office/drawing/2014/main" xmlns="" id="{00000000-0008-0000-0100-00004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6">
          <a:extLst>
            <a:ext uri="{FF2B5EF4-FFF2-40B4-BE49-F238E27FC236}">
              <a16:creationId xmlns:a16="http://schemas.microsoft.com/office/drawing/2014/main" xmlns="" id="{00000000-0008-0000-0100-00004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7">
          <a:extLst>
            <a:ext uri="{FF2B5EF4-FFF2-40B4-BE49-F238E27FC236}">
              <a16:creationId xmlns:a16="http://schemas.microsoft.com/office/drawing/2014/main" xmlns="" id="{00000000-0008-0000-0100-00005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8">
          <a:extLst>
            <a:ext uri="{FF2B5EF4-FFF2-40B4-BE49-F238E27FC236}">
              <a16:creationId xmlns:a16="http://schemas.microsoft.com/office/drawing/2014/main" xmlns="" id="{00000000-0008-0000-0100-00005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9">
          <a:extLst>
            <a:ext uri="{FF2B5EF4-FFF2-40B4-BE49-F238E27FC236}">
              <a16:creationId xmlns:a16="http://schemas.microsoft.com/office/drawing/2014/main" xmlns="" id="{00000000-0008-0000-0100-00005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20">
          <a:extLst>
            <a:ext uri="{FF2B5EF4-FFF2-40B4-BE49-F238E27FC236}">
              <a16:creationId xmlns:a16="http://schemas.microsoft.com/office/drawing/2014/main" xmlns="" id="{00000000-0008-0000-0100-00005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21">
          <a:extLst>
            <a:ext uri="{FF2B5EF4-FFF2-40B4-BE49-F238E27FC236}">
              <a16:creationId xmlns:a16="http://schemas.microsoft.com/office/drawing/2014/main" xmlns="" id="{00000000-0008-0000-0100-00005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22">
          <a:extLst>
            <a:ext uri="{FF2B5EF4-FFF2-40B4-BE49-F238E27FC236}">
              <a16:creationId xmlns:a16="http://schemas.microsoft.com/office/drawing/2014/main" xmlns="" id="{00000000-0008-0000-0100-00005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23">
          <a:extLst>
            <a:ext uri="{FF2B5EF4-FFF2-40B4-BE49-F238E27FC236}">
              <a16:creationId xmlns:a16="http://schemas.microsoft.com/office/drawing/2014/main" xmlns="" id="{00000000-0008-0000-0100-00005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24">
          <a:extLst>
            <a:ext uri="{FF2B5EF4-FFF2-40B4-BE49-F238E27FC236}">
              <a16:creationId xmlns:a16="http://schemas.microsoft.com/office/drawing/2014/main" xmlns="" id="{00000000-0008-0000-0100-00005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25">
          <a:extLst>
            <a:ext uri="{FF2B5EF4-FFF2-40B4-BE49-F238E27FC236}">
              <a16:creationId xmlns:a16="http://schemas.microsoft.com/office/drawing/2014/main" xmlns="" id="{00000000-0008-0000-0100-00005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48">
          <a:extLst>
            <a:ext uri="{FF2B5EF4-FFF2-40B4-BE49-F238E27FC236}">
              <a16:creationId xmlns:a16="http://schemas.microsoft.com/office/drawing/2014/main" xmlns="" id="{00000000-0008-0000-0100-00005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93">
          <a:extLst>
            <a:ext uri="{FF2B5EF4-FFF2-40B4-BE49-F238E27FC236}">
              <a16:creationId xmlns:a16="http://schemas.microsoft.com/office/drawing/2014/main" xmlns="" id="{00000000-0008-0000-0100-00005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94">
          <a:extLst>
            <a:ext uri="{FF2B5EF4-FFF2-40B4-BE49-F238E27FC236}">
              <a16:creationId xmlns:a16="http://schemas.microsoft.com/office/drawing/2014/main" xmlns="" id="{00000000-0008-0000-0100-00005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2" name="Text Box 95">
          <a:extLst>
            <a:ext uri="{FF2B5EF4-FFF2-40B4-BE49-F238E27FC236}">
              <a16:creationId xmlns:a16="http://schemas.microsoft.com/office/drawing/2014/main" xmlns="" id="{00000000-0008-0000-0100-00005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3" name="Text Box 96">
          <a:extLst>
            <a:ext uri="{FF2B5EF4-FFF2-40B4-BE49-F238E27FC236}">
              <a16:creationId xmlns:a16="http://schemas.microsoft.com/office/drawing/2014/main" xmlns="" id="{00000000-0008-0000-0100-00005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4" name="Text Box 97">
          <a:extLst>
            <a:ext uri="{FF2B5EF4-FFF2-40B4-BE49-F238E27FC236}">
              <a16:creationId xmlns:a16="http://schemas.microsoft.com/office/drawing/2014/main" xmlns="" id="{00000000-0008-0000-0100-00005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5" name="Text Box 98">
          <a:extLst>
            <a:ext uri="{FF2B5EF4-FFF2-40B4-BE49-F238E27FC236}">
              <a16:creationId xmlns:a16="http://schemas.microsoft.com/office/drawing/2014/main" xmlns="" id="{00000000-0008-0000-0100-00005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6" name="Text Box 99">
          <a:extLst>
            <a:ext uri="{FF2B5EF4-FFF2-40B4-BE49-F238E27FC236}">
              <a16:creationId xmlns:a16="http://schemas.microsoft.com/office/drawing/2014/main" xmlns="" id="{00000000-0008-0000-0100-00006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7" name="Text Box 100">
          <a:extLst>
            <a:ext uri="{FF2B5EF4-FFF2-40B4-BE49-F238E27FC236}">
              <a16:creationId xmlns:a16="http://schemas.microsoft.com/office/drawing/2014/main" xmlns="" id="{00000000-0008-0000-0100-00006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101">
          <a:extLst>
            <a:ext uri="{FF2B5EF4-FFF2-40B4-BE49-F238E27FC236}">
              <a16:creationId xmlns:a16="http://schemas.microsoft.com/office/drawing/2014/main" xmlns="" id="{00000000-0008-0000-0100-00006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102">
          <a:extLst>
            <a:ext uri="{FF2B5EF4-FFF2-40B4-BE49-F238E27FC236}">
              <a16:creationId xmlns:a16="http://schemas.microsoft.com/office/drawing/2014/main" xmlns="" id="{00000000-0008-0000-0100-00006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103">
          <a:extLst>
            <a:ext uri="{FF2B5EF4-FFF2-40B4-BE49-F238E27FC236}">
              <a16:creationId xmlns:a16="http://schemas.microsoft.com/office/drawing/2014/main" xmlns="" id="{00000000-0008-0000-0100-00006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104">
          <a:extLst>
            <a:ext uri="{FF2B5EF4-FFF2-40B4-BE49-F238E27FC236}">
              <a16:creationId xmlns:a16="http://schemas.microsoft.com/office/drawing/2014/main" xmlns="" id="{00000000-0008-0000-0100-00006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105">
          <a:extLst>
            <a:ext uri="{FF2B5EF4-FFF2-40B4-BE49-F238E27FC236}">
              <a16:creationId xmlns:a16="http://schemas.microsoft.com/office/drawing/2014/main" xmlns="" id="{00000000-0008-0000-0100-00006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6">
          <a:extLst>
            <a:ext uri="{FF2B5EF4-FFF2-40B4-BE49-F238E27FC236}">
              <a16:creationId xmlns:a16="http://schemas.microsoft.com/office/drawing/2014/main" xmlns="" id="{00000000-0008-0000-0100-00006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7">
          <a:extLst>
            <a:ext uri="{FF2B5EF4-FFF2-40B4-BE49-F238E27FC236}">
              <a16:creationId xmlns:a16="http://schemas.microsoft.com/office/drawing/2014/main" xmlns="" id="{00000000-0008-0000-0100-00006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8">
          <a:extLst>
            <a:ext uri="{FF2B5EF4-FFF2-40B4-BE49-F238E27FC236}">
              <a16:creationId xmlns:a16="http://schemas.microsoft.com/office/drawing/2014/main" xmlns="" id="{00000000-0008-0000-0100-00006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9">
          <a:extLst>
            <a:ext uri="{FF2B5EF4-FFF2-40B4-BE49-F238E27FC236}">
              <a16:creationId xmlns:a16="http://schemas.microsoft.com/office/drawing/2014/main" xmlns="" id="{00000000-0008-0000-0100-00006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10">
          <a:extLst>
            <a:ext uri="{FF2B5EF4-FFF2-40B4-BE49-F238E27FC236}">
              <a16:creationId xmlns:a16="http://schemas.microsoft.com/office/drawing/2014/main" xmlns="" id="{00000000-0008-0000-0100-00006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11">
          <a:extLst>
            <a:ext uri="{FF2B5EF4-FFF2-40B4-BE49-F238E27FC236}">
              <a16:creationId xmlns:a16="http://schemas.microsoft.com/office/drawing/2014/main" xmlns="" id="{00000000-0008-0000-0100-00006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12">
          <a:extLst>
            <a:ext uri="{FF2B5EF4-FFF2-40B4-BE49-F238E27FC236}">
              <a16:creationId xmlns:a16="http://schemas.microsoft.com/office/drawing/2014/main" xmlns="" id="{00000000-0008-0000-0100-00006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13">
          <a:extLst>
            <a:ext uri="{FF2B5EF4-FFF2-40B4-BE49-F238E27FC236}">
              <a16:creationId xmlns:a16="http://schemas.microsoft.com/office/drawing/2014/main" xmlns="" id="{00000000-0008-0000-0100-00006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14">
          <a:extLst>
            <a:ext uri="{FF2B5EF4-FFF2-40B4-BE49-F238E27FC236}">
              <a16:creationId xmlns:a16="http://schemas.microsoft.com/office/drawing/2014/main" xmlns="" id="{00000000-0008-0000-0100-00006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15">
          <a:extLst>
            <a:ext uri="{FF2B5EF4-FFF2-40B4-BE49-F238E27FC236}">
              <a16:creationId xmlns:a16="http://schemas.microsoft.com/office/drawing/2014/main" xmlns="" id="{00000000-0008-0000-0100-00007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6">
          <a:extLst>
            <a:ext uri="{FF2B5EF4-FFF2-40B4-BE49-F238E27FC236}">
              <a16:creationId xmlns:a16="http://schemas.microsoft.com/office/drawing/2014/main" xmlns="" id="{00000000-0008-0000-0100-00007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7">
          <a:extLst>
            <a:ext uri="{FF2B5EF4-FFF2-40B4-BE49-F238E27FC236}">
              <a16:creationId xmlns:a16="http://schemas.microsoft.com/office/drawing/2014/main" xmlns="" id="{00000000-0008-0000-0100-00007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5" name="Text Box 118">
          <a:extLst>
            <a:ext uri="{FF2B5EF4-FFF2-40B4-BE49-F238E27FC236}">
              <a16:creationId xmlns:a16="http://schemas.microsoft.com/office/drawing/2014/main" xmlns="" id="{00000000-0008-0000-0100-00007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9">
          <a:extLst>
            <a:ext uri="{FF2B5EF4-FFF2-40B4-BE49-F238E27FC236}">
              <a16:creationId xmlns:a16="http://schemas.microsoft.com/office/drawing/2014/main" xmlns="" id="{00000000-0008-0000-0100-00007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20">
          <a:extLst>
            <a:ext uri="{FF2B5EF4-FFF2-40B4-BE49-F238E27FC236}">
              <a16:creationId xmlns:a16="http://schemas.microsoft.com/office/drawing/2014/main" xmlns="" id="{00000000-0008-0000-0100-00007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23">
          <a:extLst>
            <a:ext uri="{FF2B5EF4-FFF2-40B4-BE49-F238E27FC236}">
              <a16:creationId xmlns:a16="http://schemas.microsoft.com/office/drawing/2014/main" xmlns="" id="{00000000-0008-0000-0100-00007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24">
          <a:extLst>
            <a:ext uri="{FF2B5EF4-FFF2-40B4-BE49-F238E27FC236}">
              <a16:creationId xmlns:a16="http://schemas.microsoft.com/office/drawing/2014/main" xmlns="" id="{00000000-0008-0000-0100-00007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25">
          <a:extLst>
            <a:ext uri="{FF2B5EF4-FFF2-40B4-BE49-F238E27FC236}">
              <a16:creationId xmlns:a16="http://schemas.microsoft.com/office/drawing/2014/main" xmlns="" id="{00000000-0008-0000-0100-00007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1" name="Text Box 126">
          <a:extLst>
            <a:ext uri="{FF2B5EF4-FFF2-40B4-BE49-F238E27FC236}">
              <a16:creationId xmlns:a16="http://schemas.microsoft.com/office/drawing/2014/main" xmlns="" id="{00000000-0008-0000-0100-00007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27">
          <a:extLst>
            <a:ext uri="{FF2B5EF4-FFF2-40B4-BE49-F238E27FC236}">
              <a16:creationId xmlns:a16="http://schemas.microsoft.com/office/drawing/2014/main" xmlns="" id="{00000000-0008-0000-0100-00007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8">
          <a:extLst>
            <a:ext uri="{FF2B5EF4-FFF2-40B4-BE49-F238E27FC236}">
              <a16:creationId xmlns:a16="http://schemas.microsoft.com/office/drawing/2014/main" xmlns="" id="{00000000-0008-0000-0100-00007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9">
          <a:extLst>
            <a:ext uri="{FF2B5EF4-FFF2-40B4-BE49-F238E27FC236}">
              <a16:creationId xmlns:a16="http://schemas.microsoft.com/office/drawing/2014/main" xmlns="" id="{00000000-0008-0000-0100-00007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30">
          <a:extLst>
            <a:ext uri="{FF2B5EF4-FFF2-40B4-BE49-F238E27FC236}">
              <a16:creationId xmlns:a16="http://schemas.microsoft.com/office/drawing/2014/main" xmlns="" id="{00000000-0008-0000-0100-00007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6" name="Text Box 1">
          <a:extLst>
            <a:ext uri="{FF2B5EF4-FFF2-40B4-BE49-F238E27FC236}">
              <a16:creationId xmlns:a16="http://schemas.microsoft.com/office/drawing/2014/main" xmlns="" id="{00000000-0008-0000-0100-00007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7" name="Text Box 118">
          <a:extLst>
            <a:ext uri="{FF2B5EF4-FFF2-40B4-BE49-F238E27FC236}">
              <a16:creationId xmlns:a16="http://schemas.microsoft.com/office/drawing/2014/main" xmlns="" id="{00000000-0008-0000-0100-00007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8" name="Text Box 1">
          <a:extLst>
            <a:ext uri="{FF2B5EF4-FFF2-40B4-BE49-F238E27FC236}">
              <a16:creationId xmlns:a16="http://schemas.microsoft.com/office/drawing/2014/main" xmlns="" id="{00000000-0008-0000-0100-00008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9" name="Text Box 118">
          <a:extLst>
            <a:ext uri="{FF2B5EF4-FFF2-40B4-BE49-F238E27FC236}">
              <a16:creationId xmlns:a16="http://schemas.microsoft.com/office/drawing/2014/main" xmlns="" id="{00000000-0008-0000-0100-00008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0" name="Text Box 1">
          <a:extLst>
            <a:ext uri="{FF2B5EF4-FFF2-40B4-BE49-F238E27FC236}">
              <a16:creationId xmlns:a16="http://schemas.microsoft.com/office/drawing/2014/main" xmlns="" id="{00000000-0008-0000-0100-000082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1" name="Text Box 118">
          <a:extLst>
            <a:ext uri="{FF2B5EF4-FFF2-40B4-BE49-F238E27FC236}">
              <a16:creationId xmlns:a16="http://schemas.microsoft.com/office/drawing/2014/main" xmlns="" id="{00000000-0008-0000-0100-000083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2" name="Text Box 119">
          <a:extLst>
            <a:ext uri="{FF2B5EF4-FFF2-40B4-BE49-F238E27FC236}">
              <a16:creationId xmlns:a16="http://schemas.microsoft.com/office/drawing/2014/main" xmlns="" id="{00000000-0008-0000-0100-00008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3" name="Text Box 120">
          <a:extLst>
            <a:ext uri="{FF2B5EF4-FFF2-40B4-BE49-F238E27FC236}">
              <a16:creationId xmlns:a16="http://schemas.microsoft.com/office/drawing/2014/main" xmlns="" id="{00000000-0008-0000-0100-00008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34" name="Text Box 3">
          <a:extLst>
            <a:ext uri="{FF2B5EF4-FFF2-40B4-BE49-F238E27FC236}">
              <a16:creationId xmlns:a16="http://schemas.microsoft.com/office/drawing/2014/main" xmlns="" id="{00000000-0008-0000-0100-00008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5" name="Text Box 4">
          <a:extLst>
            <a:ext uri="{FF2B5EF4-FFF2-40B4-BE49-F238E27FC236}">
              <a16:creationId xmlns:a16="http://schemas.microsoft.com/office/drawing/2014/main" xmlns="" id="{00000000-0008-0000-0100-00008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6" name="Text Box 5">
          <a:extLst>
            <a:ext uri="{FF2B5EF4-FFF2-40B4-BE49-F238E27FC236}">
              <a16:creationId xmlns:a16="http://schemas.microsoft.com/office/drawing/2014/main" xmlns="" id="{00000000-0008-0000-0100-00008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7" name="Text Box 6">
          <a:extLst>
            <a:ext uri="{FF2B5EF4-FFF2-40B4-BE49-F238E27FC236}">
              <a16:creationId xmlns:a16="http://schemas.microsoft.com/office/drawing/2014/main" xmlns="" id="{00000000-0008-0000-0100-00008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8" name="Text Box 7">
          <a:extLst>
            <a:ext uri="{FF2B5EF4-FFF2-40B4-BE49-F238E27FC236}">
              <a16:creationId xmlns:a16="http://schemas.microsoft.com/office/drawing/2014/main" xmlns="" id="{00000000-0008-0000-0100-00008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9" name="Text Box 8">
          <a:extLst>
            <a:ext uri="{FF2B5EF4-FFF2-40B4-BE49-F238E27FC236}">
              <a16:creationId xmlns:a16="http://schemas.microsoft.com/office/drawing/2014/main" xmlns="" id="{00000000-0008-0000-0100-00008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0" name="Text Box 9">
          <a:extLst>
            <a:ext uri="{FF2B5EF4-FFF2-40B4-BE49-F238E27FC236}">
              <a16:creationId xmlns:a16="http://schemas.microsoft.com/office/drawing/2014/main" xmlns="" id="{00000000-0008-0000-0100-00008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10">
          <a:extLst>
            <a:ext uri="{FF2B5EF4-FFF2-40B4-BE49-F238E27FC236}">
              <a16:creationId xmlns:a16="http://schemas.microsoft.com/office/drawing/2014/main" xmlns="" id="{00000000-0008-0000-0100-00008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11">
          <a:extLst>
            <a:ext uri="{FF2B5EF4-FFF2-40B4-BE49-F238E27FC236}">
              <a16:creationId xmlns:a16="http://schemas.microsoft.com/office/drawing/2014/main" xmlns="" id="{00000000-0008-0000-0100-00008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12">
          <a:extLst>
            <a:ext uri="{FF2B5EF4-FFF2-40B4-BE49-F238E27FC236}">
              <a16:creationId xmlns:a16="http://schemas.microsoft.com/office/drawing/2014/main" xmlns="" id="{00000000-0008-0000-0100-00008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13">
          <a:extLst>
            <a:ext uri="{FF2B5EF4-FFF2-40B4-BE49-F238E27FC236}">
              <a16:creationId xmlns:a16="http://schemas.microsoft.com/office/drawing/2014/main" xmlns="" id="{00000000-0008-0000-0100-00009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14">
          <a:extLst>
            <a:ext uri="{FF2B5EF4-FFF2-40B4-BE49-F238E27FC236}">
              <a16:creationId xmlns:a16="http://schemas.microsoft.com/office/drawing/2014/main" xmlns="" id="{00000000-0008-0000-0100-00009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15">
          <a:extLst>
            <a:ext uri="{FF2B5EF4-FFF2-40B4-BE49-F238E27FC236}">
              <a16:creationId xmlns:a16="http://schemas.microsoft.com/office/drawing/2014/main" xmlns="" id="{00000000-0008-0000-0100-00009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6">
          <a:extLst>
            <a:ext uri="{FF2B5EF4-FFF2-40B4-BE49-F238E27FC236}">
              <a16:creationId xmlns:a16="http://schemas.microsoft.com/office/drawing/2014/main" xmlns="" id="{00000000-0008-0000-0100-00009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7">
          <a:extLst>
            <a:ext uri="{FF2B5EF4-FFF2-40B4-BE49-F238E27FC236}">
              <a16:creationId xmlns:a16="http://schemas.microsoft.com/office/drawing/2014/main" xmlns="" id="{00000000-0008-0000-0100-00009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8">
          <a:extLst>
            <a:ext uri="{FF2B5EF4-FFF2-40B4-BE49-F238E27FC236}">
              <a16:creationId xmlns:a16="http://schemas.microsoft.com/office/drawing/2014/main" xmlns="" id="{00000000-0008-0000-0100-00009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9">
          <a:extLst>
            <a:ext uri="{FF2B5EF4-FFF2-40B4-BE49-F238E27FC236}">
              <a16:creationId xmlns:a16="http://schemas.microsoft.com/office/drawing/2014/main" xmlns="" id="{00000000-0008-0000-0100-00009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20">
          <a:extLst>
            <a:ext uri="{FF2B5EF4-FFF2-40B4-BE49-F238E27FC236}">
              <a16:creationId xmlns:a16="http://schemas.microsoft.com/office/drawing/2014/main" xmlns="" id="{00000000-0008-0000-0100-00009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21">
          <a:extLst>
            <a:ext uri="{FF2B5EF4-FFF2-40B4-BE49-F238E27FC236}">
              <a16:creationId xmlns:a16="http://schemas.microsoft.com/office/drawing/2014/main" xmlns="" id="{00000000-0008-0000-0100-00009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22">
          <a:extLst>
            <a:ext uri="{FF2B5EF4-FFF2-40B4-BE49-F238E27FC236}">
              <a16:creationId xmlns:a16="http://schemas.microsoft.com/office/drawing/2014/main" xmlns="" id="{00000000-0008-0000-0100-00009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23">
          <a:extLst>
            <a:ext uri="{FF2B5EF4-FFF2-40B4-BE49-F238E27FC236}">
              <a16:creationId xmlns:a16="http://schemas.microsoft.com/office/drawing/2014/main" xmlns="" id="{00000000-0008-0000-0100-00009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24">
          <a:extLst>
            <a:ext uri="{FF2B5EF4-FFF2-40B4-BE49-F238E27FC236}">
              <a16:creationId xmlns:a16="http://schemas.microsoft.com/office/drawing/2014/main" xmlns="" id="{00000000-0008-0000-0100-00009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25">
          <a:extLst>
            <a:ext uri="{FF2B5EF4-FFF2-40B4-BE49-F238E27FC236}">
              <a16:creationId xmlns:a16="http://schemas.microsoft.com/office/drawing/2014/main" xmlns="" id="{00000000-0008-0000-0100-00009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48">
          <a:extLst>
            <a:ext uri="{FF2B5EF4-FFF2-40B4-BE49-F238E27FC236}">
              <a16:creationId xmlns:a16="http://schemas.microsoft.com/office/drawing/2014/main" xmlns="" id="{00000000-0008-0000-0100-00009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93">
          <a:extLst>
            <a:ext uri="{FF2B5EF4-FFF2-40B4-BE49-F238E27FC236}">
              <a16:creationId xmlns:a16="http://schemas.microsoft.com/office/drawing/2014/main" xmlns="" id="{00000000-0008-0000-0100-00009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94">
          <a:extLst>
            <a:ext uri="{FF2B5EF4-FFF2-40B4-BE49-F238E27FC236}">
              <a16:creationId xmlns:a16="http://schemas.microsoft.com/office/drawing/2014/main" xmlns="" id="{00000000-0008-0000-0100-00009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0" name="Text Box 1">
          <a:extLst>
            <a:ext uri="{FF2B5EF4-FFF2-40B4-BE49-F238E27FC236}">
              <a16:creationId xmlns:a16="http://schemas.microsoft.com/office/drawing/2014/main" xmlns="" id="{00000000-0008-0000-0100-0000A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1" name="Text Box 3">
          <a:extLst>
            <a:ext uri="{FF2B5EF4-FFF2-40B4-BE49-F238E27FC236}">
              <a16:creationId xmlns:a16="http://schemas.microsoft.com/office/drawing/2014/main" xmlns="" id="{00000000-0008-0000-0100-0000A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2" name="Text Box 4">
          <a:extLst>
            <a:ext uri="{FF2B5EF4-FFF2-40B4-BE49-F238E27FC236}">
              <a16:creationId xmlns:a16="http://schemas.microsoft.com/office/drawing/2014/main" xmlns="" id="{00000000-0008-0000-0100-0000A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3" name="Text Box 5">
          <a:extLst>
            <a:ext uri="{FF2B5EF4-FFF2-40B4-BE49-F238E27FC236}">
              <a16:creationId xmlns:a16="http://schemas.microsoft.com/office/drawing/2014/main" xmlns="" id="{00000000-0008-0000-0100-0000A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4" name="Text Box 6">
          <a:extLst>
            <a:ext uri="{FF2B5EF4-FFF2-40B4-BE49-F238E27FC236}">
              <a16:creationId xmlns:a16="http://schemas.microsoft.com/office/drawing/2014/main" xmlns="" id="{00000000-0008-0000-0100-0000A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5" name="Text Box 7">
          <a:extLst>
            <a:ext uri="{FF2B5EF4-FFF2-40B4-BE49-F238E27FC236}">
              <a16:creationId xmlns:a16="http://schemas.microsoft.com/office/drawing/2014/main" xmlns="" id="{00000000-0008-0000-0100-0000A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6" name="Text Box 8">
          <a:extLst>
            <a:ext uri="{FF2B5EF4-FFF2-40B4-BE49-F238E27FC236}">
              <a16:creationId xmlns:a16="http://schemas.microsoft.com/office/drawing/2014/main" xmlns="" id="{00000000-0008-0000-0100-0000A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9">
          <a:extLst>
            <a:ext uri="{FF2B5EF4-FFF2-40B4-BE49-F238E27FC236}">
              <a16:creationId xmlns:a16="http://schemas.microsoft.com/office/drawing/2014/main" xmlns="" id="{00000000-0008-0000-0100-0000A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10">
          <a:extLst>
            <a:ext uri="{FF2B5EF4-FFF2-40B4-BE49-F238E27FC236}">
              <a16:creationId xmlns:a16="http://schemas.microsoft.com/office/drawing/2014/main" xmlns="" id="{00000000-0008-0000-0100-0000A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11">
          <a:extLst>
            <a:ext uri="{FF2B5EF4-FFF2-40B4-BE49-F238E27FC236}">
              <a16:creationId xmlns:a16="http://schemas.microsoft.com/office/drawing/2014/main" xmlns="" id="{00000000-0008-0000-0100-0000A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12">
          <a:extLst>
            <a:ext uri="{FF2B5EF4-FFF2-40B4-BE49-F238E27FC236}">
              <a16:creationId xmlns:a16="http://schemas.microsoft.com/office/drawing/2014/main" xmlns="" id="{00000000-0008-0000-0100-0000A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13">
          <a:extLst>
            <a:ext uri="{FF2B5EF4-FFF2-40B4-BE49-F238E27FC236}">
              <a16:creationId xmlns:a16="http://schemas.microsoft.com/office/drawing/2014/main" xmlns="" id="{00000000-0008-0000-0100-0000A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14">
          <a:extLst>
            <a:ext uri="{FF2B5EF4-FFF2-40B4-BE49-F238E27FC236}">
              <a16:creationId xmlns:a16="http://schemas.microsoft.com/office/drawing/2014/main" xmlns="" id="{00000000-0008-0000-0100-0000A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15">
          <a:extLst>
            <a:ext uri="{FF2B5EF4-FFF2-40B4-BE49-F238E27FC236}">
              <a16:creationId xmlns:a16="http://schemas.microsoft.com/office/drawing/2014/main" xmlns="" id="{00000000-0008-0000-0100-0000A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6">
          <a:extLst>
            <a:ext uri="{FF2B5EF4-FFF2-40B4-BE49-F238E27FC236}">
              <a16:creationId xmlns:a16="http://schemas.microsoft.com/office/drawing/2014/main" xmlns="" id="{00000000-0008-0000-0100-0000A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7">
          <a:extLst>
            <a:ext uri="{FF2B5EF4-FFF2-40B4-BE49-F238E27FC236}">
              <a16:creationId xmlns:a16="http://schemas.microsoft.com/office/drawing/2014/main" xmlns="" id="{00000000-0008-0000-0100-0000A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8">
          <a:extLst>
            <a:ext uri="{FF2B5EF4-FFF2-40B4-BE49-F238E27FC236}">
              <a16:creationId xmlns:a16="http://schemas.microsoft.com/office/drawing/2014/main" xmlns="" id="{00000000-0008-0000-0100-0000B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9">
          <a:extLst>
            <a:ext uri="{FF2B5EF4-FFF2-40B4-BE49-F238E27FC236}">
              <a16:creationId xmlns:a16="http://schemas.microsoft.com/office/drawing/2014/main" xmlns="" id="{00000000-0008-0000-0100-0000B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20">
          <a:extLst>
            <a:ext uri="{FF2B5EF4-FFF2-40B4-BE49-F238E27FC236}">
              <a16:creationId xmlns:a16="http://schemas.microsoft.com/office/drawing/2014/main" xmlns="" id="{00000000-0008-0000-0100-0000B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21">
          <a:extLst>
            <a:ext uri="{FF2B5EF4-FFF2-40B4-BE49-F238E27FC236}">
              <a16:creationId xmlns:a16="http://schemas.microsoft.com/office/drawing/2014/main" xmlns="" id="{00000000-0008-0000-0100-0000B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22">
          <a:extLst>
            <a:ext uri="{FF2B5EF4-FFF2-40B4-BE49-F238E27FC236}">
              <a16:creationId xmlns:a16="http://schemas.microsoft.com/office/drawing/2014/main" xmlns="" id="{00000000-0008-0000-0100-0000B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23">
          <a:extLst>
            <a:ext uri="{FF2B5EF4-FFF2-40B4-BE49-F238E27FC236}">
              <a16:creationId xmlns:a16="http://schemas.microsoft.com/office/drawing/2014/main" xmlns="" id="{00000000-0008-0000-0100-0000B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24">
          <a:extLst>
            <a:ext uri="{FF2B5EF4-FFF2-40B4-BE49-F238E27FC236}">
              <a16:creationId xmlns:a16="http://schemas.microsoft.com/office/drawing/2014/main" xmlns="" id="{00000000-0008-0000-0100-0000B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25">
          <a:extLst>
            <a:ext uri="{FF2B5EF4-FFF2-40B4-BE49-F238E27FC236}">
              <a16:creationId xmlns:a16="http://schemas.microsoft.com/office/drawing/2014/main" xmlns="" id="{00000000-0008-0000-0100-0000B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48">
          <a:extLst>
            <a:ext uri="{FF2B5EF4-FFF2-40B4-BE49-F238E27FC236}">
              <a16:creationId xmlns:a16="http://schemas.microsoft.com/office/drawing/2014/main" xmlns="" id="{00000000-0008-0000-0100-0000B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93">
          <a:extLst>
            <a:ext uri="{FF2B5EF4-FFF2-40B4-BE49-F238E27FC236}">
              <a16:creationId xmlns:a16="http://schemas.microsoft.com/office/drawing/2014/main" xmlns="" id="{00000000-0008-0000-0100-0000B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94">
          <a:extLst>
            <a:ext uri="{FF2B5EF4-FFF2-40B4-BE49-F238E27FC236}">
              <a16:creationId xmlns:a16="http://schemas.microsoft.com/office/drawing/2014/main" xmlns="" id="{00000000-0008-0000-0100-0000B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7" name="Text Box 95">
          <a:extLst>
            <a:ext uri="{FF2B5EF4-FFF2-40B4-BE49-F238E27FC236}">
              <a16:creationId xmlns:a16="http://schemas.microsoft.com/office/drawing/2014/main" xmlns="" id="{00000000-0008-0000-0100-0000B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8" name="Text Box 96">
          <a:extLst>
            <a:ext uri="{FF2B5EF4-FFF2-40B4-BE49-F238E27FC236}">
              <a16:creationId xmlns:a16="http://schemas.microsoft.com/office/drawing/2014/main" xmlns="" id="{00000000-0008-0000-0100-0000B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9" name="Text Box 97">
          <a:extLst>
            <a:ext uri="{FF2B5EF4-FFF2-40B4-BE49-F238E27FC236}">
              <a16:creationId xmlns:a16="http://schemas.microsoft.com/office/drawing/2014/main" xmlns="" id="{00000000-0008-0000-0100-0000B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0" name="Text Box 98">
          <a:extLst>
            <a:ext uri="{FF2B5EF4-FFF2-40B4-BE49-F238E27FC236}">
              <a16:creationId xmlns:a16="http://schemas.microsoft.com/office/drawing/2014/main" xmlns="" id="{00000000-0008-0000-0100-0000B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1" name="Text Box 99">
          <a:extLst>
            <a:ext uri="{FF2B5EF4-FFF2-40B4-BE49-F238E27FC236}">
              <a16:creationId xmlns:a16="http://schemas.microsoft.com/office/drawing/2014/main" xmlns="" id="{00000000-0008-0000-0100-0000B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2" name="Text Box 100">
          <a:extLst>
            <a:ext uri="{FF2B5EF4-FFF2-40B4-BE49-F238E27FC236}">
              <a16:creationId xmlns:a16="http://schemas.microsoft.com/office/drawing/2014/main" xmlns="" id="{00000000-0008-0000-0100-0000C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101">
          <a:extLst>
            <a:ext uri="{FF2B5EF4-FFF2-40B4-BE49-F238E27FC236}">
              <a16:creationId xmlns:a16="http://schemas.microsoft.com/office/drawing/2014/main" xmlns="" id="{00000000-0008-0000-0100-0000C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102">
          <a:extLst>
            <a:ext uri="{FF2B5EF4-FFF2-40B4-BE49-F238E27FC236}">
              <a16:creationId xmlns:a16="http://schemas.microsoft.com/office/drawing/2014/main" xmlns="" id="{00000000-0008-0000-0100-0000C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103">
          <a:extLst>
            <a:ext uri="{FF2B5EF4-FFF2-40B4-BE49-F238E27FC236}">
              <a16:creationId xmlns:a16="http://schemas.microsoft.com/office/drawing/2014/main" xmlns="" id="{00000000-0008-0000-0100-0000C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104">
          <a:extLst>
            <a:ext uri="{FF2B5EF4-FFF2-40B4-BE49-F238E27FC236}">
              <a16:creationId xmlns:a16="http://schemas.microsoft.com/office/drawing/2014/main" xmlns="" id="{00000000-0008-0000-0100-0000C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105">
          <a:extLst>
            <a:ext uri="{FF2B5EF4-FFF2-40B4-BE49-F238E27FC236}">
              <a16:creationId xmlns:a16="http://schemas.microsoft.com/office/drawing/2014/main" xmlns="" id="{00000000-0008-0000-0100-0000C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6">
          <a:extLst>
            <a:ext uri="{FF2B5EF4-FFF2-40B4-BE49-F238E27FC236}">
              <a16:creationId xmlns:a16="http://schemas.microsoft.com/office/drawing/2014/main" xmlns="" id="{00000000-0008-0000-0100-0000C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7">
          <a:extLst>
            <a:ext uri="{FF2B5EF4-FFF2-40B4-BE49-F238E27FC236}">
              <a16:creationId xmlns:a16="http://schemas.microsoft.com/office/drawing/2014/main" xmlns="" id="{00000000-0008-0000-0100-0000C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8">
          <a:extLst>
            <a:ext uri="{FF2B5EF4-FFF2-40B4-BE49-F238E27FC236}">
              <a16:creationId xmlns:a16="http://schemas.microsoft.com/office/drawing/2014/main" xmlns="" id="{00000000-0008-0000-0100-0000C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9">
          <a:extLst>
            <a:ext uri="{FF2B5EF4-FFF2-40B4-BE49-F238E27FC236}">
              <a16:creationId xmlns:a16="http://schemas.microsoft.com/office/drawing/2014/main" xmlns="" id="{00000000-0008-0000-0100-0000C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10">
          <a:extLst>
            <a:ext uri="{FF2B5EF4-FFF2-40B4-BE49-F238E27FC236}">
              <a16:creationId xmlns:a16="http://schemas.microsoft.com/office/drawing/2014/main" xmlns="" id="{00000000-0008-0000-0100-0000C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11">
          <a:extLst>
            <a:ext uri="{FF2B5EF4-FFF2-40B4-BE49-F238E27FC236}">
              <a16:creationId xmlns:a16="http://schemas.microsoft.com/office/drawing/2014/main" xmlns="" id="{00000000-0008-0000-0100-0000C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12">
          <a:extLst>
            <a:ext uri="{FF2B5EF4-FFF2-40B4-BE49-F238E27FC236}">
              <a16:creationId xmlns:a16="http://schemas.microsoft.com/office/drawing/2014/main" xmlns="" id="{00000000-0008-0000-0100-0000C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13">
          <a:extLst>
            <a:ext uri="{FF2B5EF4-FFF2-40B4-BE49-F238E27FC236}">
              <a16:creationId xmlns:a16="http://schemas.microsoft.com/office/drawing/2014/main" xmlns="" id="{00000000-0008-0000-0100-0000C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14">
          <a:extLst>
            <a:ext uri="{FF2B5EF4-FFF2-40B4-BE49-F238E27FC236}">
              <a16:creationId xmlns:a16="http://schemas.microsoft.com/office/drawing/2014/main" xmlns="" id="{00000000-0008-0000-0100-0000C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15">
          <a:extLst>
            <a:ext uri="{FF2B5EF4-FFF2-40B4-BE49-F238E27FC236}">
              <a16:creationId xmlns:a16="http://schemas.microsoft.com/office/drawing/2014/main" xmlns="" id="{00000000-0008-0000-0100-0000C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6">
          <a:extLst>
            <a:ext uri="{FF2B5EF4-FFF2-40B4-BE49-F238E27FC236}">
              <a16:creationId xmlns:a16="http://schemas.microsoft.com/office/drawing/2014/main" xmlns="" id="{00000000-0008-0000-0100-0000D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7">
          <a:extLst>
            <a:ext uri="{FF2B5EF4-FFF2-40B4-BE49-F238E27FC236}">
              <a16:creationId xmlns:a16="http://schemas.microsoft.com/office/drawing/2014/main" xmlns="" id="{00000000-0008-0000-0100-0000D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0" name="Text Box 118">
          <a:extLst>
            <a:ext uri="{FF2B5EF4-FFF2-40B4-BE49-F238E27FC236}">
              <a16:creationId xmlns:a16="http://schemas.microsoft.com/office/drawing/2014/main" xmlns="" id="{00000000-0008-0000-0100-0000D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9">
          <a:extLst>
            <a:ext uri="{FF2B5EF4-FFF2-40B4-BE49-F238E27FC236}">
              <a16:creationId xmlns:a16="http://schemas.microsoft.com/office/drawing/2014/main" xmlns="" id="{00000000-0008-0000-0100-0000D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20">
          <a:extLst>
            <a:ext uri="{FF2B5EF4-FFF2-40B4-BE49-F238E27FC236}">
              <a16:creationId xmlns:a16="http://schemas.microsoft.com/office/drawing/2014/main" xmlns="" id="{00000000-0008-0000-0100-0000D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23">
          <a:extLst>
            <a:ext uri="{FF2B5EF4-FFF2-40B4-BE49-F238E27FC236}">
              <a16:creationId xmlns:a16="http://schemas.microsoft.com/office/drawing/2014/main" xmlns="" id="{00000000-0008-0000-0100-0000D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24">
          <a:extLst>
            <a:ext uri="{FF2B5EF4-FFF2-40B4-BE49-F238E27FC236}">
              <a16:creationId xmlns:a16="http://schemas.microsoft.com/office/drawing/2014/main" xmlns="" id="{00000000-0008-0000-0100-0000D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25">
          <a:extLst>
            <a:ext uri="{FF2B5EF4-FFF2-40B4-BE49-F238E27FC236}">
              <a16:creationId xmlns:a16="http://schemas.microsoft.com/office/drawing/2014/main" xmlns="" id="{00000000-0008-0000-0100-0000D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6" name="Text Box 126">
          <a:extLst>
            <a:ext uri="{FF2B5EF4-FFF2-40B4-BE49-F238E27FC236}">
              <a16:creationId xmlns:a16="http://schemas.microsoft.com/office/drawing/2014/main" xmlns="" id="{00000000-0008-0000-0100-0000D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27">
          <a:extLst>
            <a:ext uri="{FF2B5EF4-FFF2-40B4-BE49-F238E27FC236}">
              <a16:creationId xmlns:a16="http://schemas.microsoft.com/office/drawing/2014/main" xmlns="" id="{00000000-0008-0000-0100-0000D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8">
          <a:extLst>
            <a:ext uri="{FF2B5EF4-FFF2-40B4-BE49-F238E27FC236}">
              <a16:creationId xmlns:a16="http://schemas.microsoft.com/office/drawing/2014/main" xmlns="" id="{00000000-0008-0000-0100-0000D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9">
          <a:extLst>
            <a:ext uri="{FF2B5EF4-FFF2-40B4-BE49-F238E27FC236}">
              <a16:creationId xmlns:a16="http://schemas.microsoft.com/office/drawing/2014/main" xmlns="" id="{00000000-0008-0000-0100-0000D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30">
          <a:extLst>
            <a:ext uri="{FF2B5EF4-FFF2-40B4-BE49-F238E27FC236}">
              <a16:creationId xmlns:a16="http://schemas.microsoft.com/office/drawing/2014/main" xmlns="" id="{00000000-0008-0000-0100-0000D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1" name="Text Box 1">
          <a:extLst>
            <a:ext uri="{FF2B5EF4-FFF2-40B4-BE49-F238E27FC236}">
              <a16:creationId xmlns:a16="http://schemas.microsoft.com/office/drawing/2014/main" xmlns="" id="{00000000-0008-0000-0100-0000DD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2" name="Text Box 118">
          <a:extLst>
            <a:ext uri="{FF2B5EF4-FFF2-40B4-BE49-F238E27FC236}">
              <a16:creationId xmlns:a16="http://schemas.microsoft.com/office/drawing/2014/main" xmlns="" id="{00000000-0008-0000-0100-0000D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3" name="Text Box 1">
          <a:extLst>
            <a:ext uri="{FF2B5EF4-FFF2-40B4-BE49-F238E27FC236}">
              <a16:creationId xmlns:a16="http://schemas.microsoft.com/office/drawing/2014/main" xmlns="" id="{00000000-0008-0000-0100-0000D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4" name="Text Box 118">
          <a:extLst>
            <a:ext uri="{FF2B5EF4-FFF2-40B4-BE49-F238E27FC236}">
              <a16:creationId xmlns:a16="http://schemas.microsoft.com/office/drawing/2014/main" xmlns="" id="{00000000-0008-0000-0100-0000E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25" name="Text Box 3">
          <a:extLst>
            <a:ext uri="{FF2B5EF4-FFF2-40B4-BE49-F238E27FC236}">
              <a16:creationId xmlns:a16="http://schemas.microsoft.com/office/drawing/2014/main" xmlns="" id="{00000000-0008-0000-0100-0000E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6" name="Text Box 4">
          <a:extLst>
            <a:ext uri="{FF2B5EF4-FFF2-40B4-BE49-F238E27FC236}">
              <a16:creationId xmlns:a16="http://schemas.microsoft.com/office/drawing/2014/main" xmlns="" id="{00000000-0008-0000-0100-0000E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7" name="Text Box 5">
          <a:extLst>
            <a:ext uri="{FF2B5EF4-FFF2-40B4-BE49-F238E27FC236}">
              <a16:creationId xmlns:a16="http://schemas.microsoft.com/office/drawing/2014/main" xmlns="" id="{00000000-0008-0000-0100-0000E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8" name="Text Box 6">
          <a:extLst>
            <a:ext uri="{FF2B5EF4-FFF2-40B4-BE49-F238E27FC236}">
              <a16:creationId xmlns:a16="http://schemas.microsoft.com/office/drawing/2014/main" xmlns="" id="{00000000-0008-0000-0100-0000E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9" name="Text Box 7">
          <a:extLst>
            <a:ext uri="{FF2B5EF4-FFF2-40B4-BE49-F238E27FC236}">
              <a16:creationId xmlns:a16="http://schemas.microsoft.com/office/drawing/2014/main" xmlns="" id="{00000000-0008-0000-0100-0000E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0" name="Text Box 8">
          <a:extLst>
            <a:ext uri="{FF2B5EF4-FFF2-40B4-BE49-F238E27FC236}">
              <a16:creationId xmlns:a16="http://schemas.microsoft.com/office/drawing/2014/main" xmlns="" id="{00000000-0008-0000-0100-0000E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1" name="Text Box 9">
          <a:extLst>
            <a:ext uri="{FF2B5EF4-FFF2-40B4-BE49-F238E27FC236}">
              <a16:creationId xmlns:a16="http://schemas.microsoft.com/office/drawing/2014/main" xmlns="" id="{00000000-0008-0000-0100-0000E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10">
          <a:extLst>
            <a:ext uri="{FF2B5EF4-FFF2-40B4-BE49-F238E27FC236}">
              <a16:creationId xmlns:a16="http://schemas.microsoft.com/office/drawing/2014/main" xmlns="" id="{00000000-0008-0000-0100-0000E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11">
          <a:extLst>
            <a:ext uri="{FF2B5EF4-FFF2-40B4-BE49-F238E27FC236}">
              <a16:creationId xmlns:a16="http://schemas.microsoft.com/office/drawing/2014/main" xmlns="" id="{00000000-0008-0000-0100-0000E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12">
          <a:extLst>
            <a:ext uri="{FF2B5EF4-FFF2-40B4-BE49-F238E27FC236}">
              <a16:creationId xmlns:a16="http://schemas.microsoft.com/office/drawing/2014/main" xmlns="" id="{00000000-0008-0000-0100-0000E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13">
          <a:extLst>
            <a:ext uri="{FF2B5EF4-FFF2-40B4-BE49-F238E27FC236}">
              <a16:creationId xmlns:a16="http://schemas.microsoft.com/office/drawing/2014/main" xmlns="" id="{00000000-0008-0000-0100-0000E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14">
          <a:extLst>
            <a:ext uri="{FF2B5EF4-FFF2-40B4-BE49-F238E27FC236}">
              <a16:creationId xmlns:a16="http://schemas.microsoft.com/office/drawing/2014/main" xmlns="" id="{00000000-0008-0000-0100-0000E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15">
          <a:extLst>
            <a:ext uri="{FF2B5EF4-FFF2-40B4-BE49-F238E27FC236}">
              <a16:creationId xmlns:a16="http://schemas.microsoft.com/office/drawing/2014/main" xmlns="" id="{00000000-0008-0000-0100-0000E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6">
          <a:extLst>
            <a:ext uri="{FF2B5EF4-FFF2-40B4-BE49-F238E27FC236}">
              <a16:creationId xmlns:a16="http://schemas.microsoft.com/office/drawing/2014/main" xmlns="" id="{00000000-0008-0000-0100-0000E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7">
          <a:extLst>
            <a:ext uri="{FF2B5EF4-FFF2-40B4-BE49-F238E27FC236}">
              <a16:creationId xmlns:a16="http://schemas.microsoft.com/office/drawing/2014/main" xmlns="" id="{00000000-0008-0000-0100-0000E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8">
          <a:extLst>
            <a:ext uri="{FF2B5EF4-FFF2-40B4-BE49-F238E27FC236}">
              <a16:creationId xmlns:a16="http://schemas.microsoft.com/office/drawing/2014/main" xmlns="" id="{00000000-0008-0000-0100-0000F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9">
          <a:extLst>
            <a:ext uri="{FF2B5EF4-FFF2-40B4-BE49-F238E27FC236}">
              <a16:creationId xmlns:a16="http://schemas.microsoft.com/office/drawing/2014/main" xmlns="" id="{00000000-0008-0000-0100-0000F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20">
          <a:extLst>
            <a:ext uri="{FF2B5EF4-FFF2-40B4-BE49-F238E27FC236}">
              <a16:creationId xmlns:a16="http://schemas.microsoft.com/office/drawing/2014/main" xmlns="" id="{00000000-0008-0000-0100-0000F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21">
          <a:extLst>
            <a:ext uri="{FF2B5EF4-FFF2-40B4-BE49-F238E27FC236}">
              <a16:creationId xmlns:a16="http://schemas.microsoft.com/office/drawing/2014/main" xmlns="" id="{00000000-0008-0000-0100-0000F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22">
          <a:extLst>
            <a:ext uri="{FF2B5EF4-FFF2-40B4-BE49-F238E27FC236}">
              <a16:creationId xmlns:a16="http://schemas.microsoft.com/office/drawing/2014/main" xmlns="" id="{00000000-0008-0000-0100-0000F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23">
          <a:extLst>
            <a:ext uri="{FF2B5EF4-FFF2-40B4-BE49-F238E27FC236}">
              <a16:creationId xmlns:a16="http://schemas.microsoft.com/office/drawing/2014/main" xmlns="" id="{00000000-0008-0000-0100-0000F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24">
          <a:extLst>
            <a:ext uri="{FF2B5EF4-FFF2-40B4-BE49-F238E27FC236}">
              <a16:creationId xmlns:a16="http://schemas.microsoft.com/office/drawing/2014/main" xmlns="" id="{00000000-0008-0000-0100-0000F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25">
          <a:extLst>
            <a:ext uri="{FF2B5EF4-FFF2-40B4-BE49-F238E27FC236}">
              <a16:creationId xmlns:a16="http://schemas.microsoft.com/office/drawing/2014/main" xmlns="" id="{00000000-0008-0000-0100-0000F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48">
          <a:extLst>
            <a:ext uri="{FF2B5EF4-FFF2-40B4-BE49-F238E27FC236}">
              <a16:creationId xmlns:a16="http://schemas.microsoft.com/office/drawing/2014/main" xmlns="" id="{00000000-0008-0000-0100-0000F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93">
          <a:extLst>
            <a:ext uri="{FF2B5EF4-FFF2-40B4-BE49-F238E27FC236}">
              <a16:creationId xmlns:a16="http://schemas.microsoft.com/office/drawing/2014/main" xmlns="" id="{00000000-0008-0000-0100-0000F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94">
          <a:extLst>
            <a:ext uri="{FF2B5EF4-FFF2-40B4-BE49-F238E27FC236}">
              <a16:creationId xmlns:a16="http://schemas.microsoft.com/office/drawing/2014/main" xmlns="" id="{00000000-0008-0000-0100-0000F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1" name="Text Box 3">
          <a:extLst>
            <a:ext uri="{FF2B5EF4-FFF2-40B4-BE49-F238E27FC236}">
              <a16:creationId xmlns:a16="http://schemas.microsoft.com/office/drawing/2014/main" xmlns="" id="{00000000-0008-0000-0100-0000F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2" name="Text Box 4">
          <a:extLst>
            <a:ext uri="{FF2B5EF4-FFF2-40B4-BE49-F238E27FC236}">
              <a16:creationId xmlns:a16="http://schemas.microsoft.com/office/drawing/2014/main" xmlns="" id="{00000000-0008-0000-0100-0000F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3" name="Text Box 5">
          <a:extLst>
            <a:ext uri="{FF2B5EF4-FFF2-40B4-BE49-F238E27FC236}">
              <a16:creationId xmlns:a16="http://schemas.microsoft.com/office/drawing/2014/main" xmlns="" id="{00000000-0008-0000-0100-0000F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4" name="Text Box 6">
          <a:extLst>
            <a:ext uri="{FF2B5EF4-FFF2-40B4-BE49-F238E27FC236}">
              <a16:creationId xmlns:a16="http://schemas.microsoft.com/office/drawing/2014/main" xmlns="" id="{00000000-0008-0000-0100-0000F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5" name="Text Box 7">
          <a:extLst>
            <a:ext uri="{FF2B5EF4-FFF2-40B4-BE49-F238E27FC236}">
              <a16:creationId xmlns:a16="http://schemas.microsoft.com/office/drawing/2014/main" xmlns="" id="{00000000-0008-0000-0100-0000F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6" name="Text Box 8">
          <a:extLst>
            <a:ext uri="{FF2B5EF4-FFF2-40B4-BE49-F238E27FC236}">
              <a16:creationId xmlns:a16="http://schemas.microsoft.com/office/drawing/2014/main" xmlns="" id="{00000000-0008-0000-0100-00000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9">
          <a:extLst>
            <a:ext uri="{FF2B5EF4-FFF2-40B4-BE49-F238E27FC236}">
              <a16:creationId xmlns:a16="http://schemas.microsoft.com/office/drawing/2014/main" xmlns="" id="{00000000-0008-0000-0100-00000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10">
          <a:extLst>
            <a:ext uri="{FF2B5EF4-FFF2-40B4-BE49-F238E27FC236}">
              <a16:creationId xmlns:a16="http://schemas.microsoft.com/office/drawing/2014/main" xmlns="" id="{00000000-0008-0000-0100-00000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11">
          <a:extLst>
            <a:ext uri="{FF2B5EF4-FFF2-40B4-BE49-F238E27FC236}">
              <a16:creationId xmlns:a16="http://schemas.microsoft.com/office/drawing/2014/main" xmlns="" id="{00000000-0008-0000-0100-00000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12">
          <a:extLst>
            <a:ext uri="{FF2B5EF4-FFF2-40B4-BE49-F238E27FC236}">
              <a16:creationId xmlns:a16="http://schemas.microsoft.com/office/drawing/2014/main" xmlns="" id="{00000000-0008-0000-0100-00000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13">
          <a:extLst>
            <a:ext uri="{FF2B5EF4-FFF2-40B4-BE49-F238E27FC236}">
              <a16:creationId xmlns:a16="http://schemas.microsoft.com/office/drawing/2014/main" xmlns="" id="{00000000-0008-0000-0100-00000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14">
          <a:extLst>
            <a:ext uri="{FF2B5EF4-FFF2-40B4-BE49-F238E27FC236}">
              <a16:creationId xmlns:a16="http://schemas.microsoft.com/office/drawing/2014/main" xmlns="" id="{00000000-0008-0000-0100-00000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15">
          <a:extLst>
            <a:ext uri="{FF2B5EF4-FFF2-40B4-BE49-F238E27FC236}">
              <a16:creationId xmlns:a16="http://schemas.microsoft.com/office/drawing/2014/main" xmlns="" id="{00000000-0008-0000-0100-00000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6">
          <a:extLst>
            <a:ext uri="{FF2B5EF4-FFF2-40B4-BE49-F238E27FC236}">
              <a16:creationId xmlns:a16="http://schemas.microsoft.com/office/drawing/2014/main" xmlns="" id="{00000000-0008-0000-0100-00000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7">
          <a:extLst>
            <a:ext uri="{FF2B5EF4-FFF2-40B4-BE49-F238E27FC236}">
              <a16:creationId xmlns:a16="http://schemas.microsoft.com/office/drawing/2014/main" xmlns="" id="{00000000-0008-0000-0100-00000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8">
          <a:extLst>
            <a:ext uri="{FF2B5EF4-FFF2-40B4-BE49-F238E27FC236}">
              <a16:creationId xmlns:a16="http://schemas.microsoft.com/office/drawing/2014/main" xmlns="" id="{00000000-0008-0000-0100-00000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9">
          <a:extLst>
            <a:ext uri="{FF2B5EF4-FFF2-40B4-BE49-F238E27FC236}">
              <a16:creationId xmlns:a16="http://schemas.microsoft.com/office/drawing/2014/main" xmlns="" id="{00000000-0008-0000-0100-00000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20">
          <a:extLst>
            <a:ext uri="{FF2B5EF4-FFF2-40B4-BE49-F238E27FC236}">
              <a16:creationId xmlns:a16="http://schemas.microsoft.com/office/drawing/2014/main" xmlns="" id="{00000000-0008-0000-0100-00000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21">
          <a:extLst>
            <a:ext uri="{FF2B5EF4-FFF2-40B4-BE49-F238E27FC236}">
              <a16:creationId xmlns:a16="http://schemas.microsoft.com/office/drawing/2014/main" xmlns="" id="{00000000-0008-0000-0100-00000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22">
          <a:extLst>
            <a:ext uri="{FF2B5EF4-FFF2-40B4-BE49-F238E27FC236}">
              <a16:creationId xmlns:a16="http://schemas.microsoft.com/office/drawing/2014/main" xmlns="" id="{00000000-0008-0000-0100-00000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23">
          <a:extLst>
            <a:ext uri="{FF2B5EF4-FFF2-40B4-BE49-F238E27FC236}">
              <a16:creationId xmlns:a16="http://schemas.microsoft.com/office/drawing/2014/main" xmlns="" id="{00000000-0008-0000-0100-00000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24">
          <a:extLst>
            <a:ext uri="{FF2B5EF4-FFF2-40B4-BE49-F238E27FC236}">
              <a16:creationId xmlns:a16="http://schemas.microsoft.com/office/drawing/2014/main" xmlns="" id="{00000000-0008-0000-0100-00001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25">
          <a:extLst>
            <a:ext uri="{FF2B5EF4-FFF2-40B4-BE49-F238E27FC236}">
              <a16:creationId xmlns:a16="http://schemas.microsoft.com/office/drawing/2014/main" xmlns="" id="{00000000-0008-0000-0100-00001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48">
          <a:extLst>
            <a:ext uri="{FF2B5EF4-FFF2-40B4-BE49-F238E27FC236}">
              <a16:creationId xmlns:a16="http://schemas.microsoft.com/office/drawing/2014/main" xmlns="" id="{00000000-0008-0000-0100-00001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93">
          <a:extLst>
            <a:ext uri="{FF2B5EF4-FFF2-40B4-BE49-F238E27FC236}">
              <a16:creationId xmlns:a16="http://schemas.microsoft.com/office/drawing/2014/main" xmlns="" id="{00000000-0008-0000-0100-00001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94">
          <a:extLst>
            <a:ext uri="{FF2B5EF4-FFF2-40B4-BE49-F238E27FC236}">
              <a16:creationId xmlns:a16="http://schemas.microsoft.com/office/drawing/2014/main" xmlns="" id="{00000000-0008-0000-0100-00001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77" name="Text Box 1">
          <a:extLst>
            <a:ext uri="{FF2B5EF4-FFF2-40B4-BE49-F238E27FC236}">
              <a16:creationId xmlns:a16="http://schemas.microsoft.com/office/drawing/2014/main" xmlns="" id="{00000000-0008-0000-0100-00001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8" name="Text Box 3">
          <a:extLst>
            <a:ext uri="{FF2B5EF4-FFF2-40B4-BE49-F238E27FC236}">
              <a16:creationId xmlns:a16="http://schemas.microsoft.com/office/drawing/2014/main" xmlns="" id="{00000000-0008-0000-0100-00001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9" name="Text Box 4">
          <a:extLst>
            <a:ext uri="{FF2B5EF4-FFF2-40B4-BE49-F238E27FC236}">
              <a16:creationId xmlns:a16="http://schemas.microsoft.com/office/drawing/2014/main" xmlns="" id="{00000000-0008-0000-0100-00001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0" name="Text Box 5">
          <a:extLst>
            <a:ext uri="{FF2B5EF4-FFF2-40B4-BE49-F238E27FC236}">
              <a16:creationId xmlns:a16="http://schemas.microsoft.com/office/drawing/2014/main" xmlns="" id="{00000000-0008-0000-0100-00001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1" name="Text Box 6">
          <a:extLst>
            <a:ext uri="{FF2B5EF4-FFF2-40B4-BE49-F238E27FC236}">
              <a16:creationId xmlns:a16="http://schemas.microsoft.com/office/drawing/2014/main" xmlns="" id="{00000000-0008-0000-0100-00001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2" name="Text Box 7">
          <a:extLst>
            <a:ext uri="{FF2B5EF4-FFF2-40B4-BE49-F238E27FC236}">
              <a16:creationId xmlns:a16="http://schemas.microsoft.com/office/drawing/2014/main" xmlns="" id="{00000000-0008-0000-0100-00001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8">
          <a:extLst>
            <a:ext uri="{FF2B5EF4-FFF2-40B4-BE49-F238E27FC236}">
              <a16:creationId xmlns:a16="http://schemas.microsoft.com/office/drawing/2014/main" xmlns="" id="{00000000-0008-0000-0100-00001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9">
          <a:extLst>
            <a:ext uri="{FF2B5EF4-FFF2-40B4-BE49-F238E27FC236}">
              <a16:creationId xmlns:a16="http://schemas.microsoft.com/office/drawing/2014/main" xmlns="" id="{00000000-0008-0000-0100-00001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10">
          <a:extLst>
            <a:ext uri="{FF2B5EF4-FFF2-40B4-BE49-F238E27FC236}">
              <a16:creationId xmlns:a16="http://schemas.microsoft.com/office/drawing/2014/main" xmlns="" id="{00000000-0008-0000-0100-00001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11">
          <a:extLst>
            <a:ext uri="{FF2B5EF4-FFF2-40B4-BE49-F238E27FC236}">
              <a16:creationId xmlns:a16="http://schemas.microsoft.com/office/drawing/2014/main" xmlns="" id="{00000000-0008-0000-0100-00001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12">
          <a:extLst>
            <a:ext uri="{FF2B5EF4-FFF2-40B4-BE49-F238E27FC236}">
              <a16:creationId xmlns:a16="http://schemas.microsoft.com/office/drawing/2014/main" xmlns="" id="{00000000-0008-0000-0100-00001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13">
          <a:extLst>
            <a:ext uri="{FF2B5EF4-FFF2-40B4-BE49-F238E27FC236}">
              <a16:creationId xmlns:a16="http://schemas.microsoft.com/office/drawing/2014/main" xmlns="" id="{00000000-0008-0000-0100-00002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14">
          <a:extLst>
            <a:ext uri="{FF2B5EF4-FFF2-40B4-BE49-F238E27FC236}">
              <a16:creationId xmlns:a16="http://schemas.microsoft.com/office/drawing/2014/main" xmlns="" id="{00000000-0008-0000-0100-00002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15">
          <a:extLst>
            <a:ext uri="{FF2B5EF4-FFF2-40B4-BE49-F238E27FC236}">
              <a16:creationId xmlns:a16="http://schemas.microsoft.com/office/drawing/2014/main" xmlns="" id="{00000000-0008-0000-0100-00002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6">
          <a:extLst>
            <a:ext uri="{FF2B5EF4-FFF2-40B4-BE49-F238E27FC236}">
              <a16:creationId xmlns:a16="http://schemas.microsoft.com/office/drawing/2014/main" xmlns="" id="{00000000-0008-0000-0100-00002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7">
          <a:extLst>
            <a:ext uri="{FF2B5EF4-FFF2-40B4-BE49-F238E27FC236}">
              <a16:creationId xmlns:a16="http://schemas.microsoft.com/office/drawing/2014/main" xmlns="" id="{00000000-0008-0000-0100-00002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8">
          <a:extLst>
            <a:ext uri="{FF2B5EF4-FFF2-40B4-BE49-F238E27FC236}">
              <a16:creationId xmlns:a16="http://schemas.microsoft.com/office/drawing/2014/main" xmlns="" id="{00000000-0008-0000-0100-00002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9">
          <a:extLst>
            <a:ext uri="{FF2B5EF4-FFF2-40B4-BE49-F238E27FC236}">
              <a16:creationId xmlns:a16="http://schemas.microsoft.com/office/drawing/2014/main" xmlns="" id="{00000000-0008-0000-0100-00002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20">
          <a:extLst>
            <a:ext uri="{FF2B5EF4-FFF2-40B4-BE49-F238E27FC236}">
              <a16:creationId xmlns:a16="http://schemas.microsoft.com/office/drawing/2014/main" xmlns="" id="{00000000-0008-0000-0100-00002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21">
          <a:extLst>
            <a:ext uri="{FF2B5EF4-FFF2-40B4-BE49-F238E27FC236}">
              <a16:creationId xmlns:a16="http://schemas.microsoft.com/office/drawing/2014/main" xmlns="" id="{00000000-0008-0000-0100-00002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22">
          <a:extLst>
            <a:ext uri="{FF2B5EF4-FFF2-40B4-BE49-F238E27FC236}">
              <a16:creationId xmlns:a16="http://schemas.microsoft.com/office/drawing/2014/main" xmlns="" id="{00000000-0008-0000-0100-00002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23">
          <a:extLst>
            <a:ext uri="{FF2B5EF4-FFF2-40B4-BE49-F238E27FC236}">
              <a16:creationId xmlns:a16="http://schemas.microsoft.com/office/drawing/2014/main" xmlns="" id="{00000000-0008-0000-0100-00002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24">
          <a:extLst>
            <a:ext uri="{FF2B5EF4-FFF2-40B4-BE49-F238E27FC236}">
              <a16:creationId xmlns:a16="http://schemas.microsoft.com/office/drawing/2014/main" xmlns="" id="{00000000-0008-0000-0100-00002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25">
          <a:extLst>
            <a:ext uri="{FF2B5EF4-FFF2-40B4-BE49-F238E27FC236}">
              <a16:creationId xmlns:a16="http://schemas.microsoft.com/office/drawing/2014/main" xmlns="" id="{00000000-0008-0000-0100-00002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48">
          <a:extLst>
            <a:ext uri="{FF2B5EF4-FFF2-40B4-BE49-F238E27FC236}">
              <a16:creationId xmlns:a16="http://schemas.microsoft.com/office/drawing/2014/main" xmlns="" id="{00000000-0008-0000-0100-00002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93">
          <a:extLst>
            <a:ext uri="{FF2B5EF4-FFF2-40B4-BE49-F238E27FC236}">
              <a16:creationId xmlns:a16="http://schemas.microsoft.com/office/drawing/2014/main" xmlns="" id="{00000000-0008-0000-0100-00002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94">
          <a:extLst>
            <a:ext uri="{FF2B5EF4-FFF2-40B4-BE49-F238E27FC236}">
              <a16:creationId xmlns:a16="http://schemas.microsoft.com/office/drawing/2014/main" xmlns="" id="{00000000-0008-0000-0100-00002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4" name="Text Box 95">
          <a:extLst>
            <a:ext uri="{FF2B5EF4-FFF2-40B4-BE49-F238E27FC236}">
              <a16:creationId xmlns:a16="http://schemas.microsoft.com/office/drawing/2014/main" xmlns="" id="{00000000-0008-0000-0100-00003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5" name="Text Box 96">
          <a:extLst>
            <a:ext uri="{FF2B5EF4-FFF2-40B4-BE49-F238E27FC236}">
              <a16:creationId xmlns:a16="http://schemas.microsoft.com/office/drawing/2014/main" xmlns="" id="{00000000-0008-0000-0100-00003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6" name="Text Box 97">
          <a:extLst>
            <a:ext uri="{FF2B5EF4-FFF2-40B4-BE49-F238E27FC236}">
              <a16:creationId xmlns:a16="http://schemas.microsoft.com/office/drawing/2014/main" xmlns="" id="{00000000-0008-0000-0100-00003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7" name="Text Box 98">
          <a:extLst>
            <a:ext uri="{FF2B5EF4-FFF2-40B4-BE49-F238E27FC236}">
              <a16:creationId xmlns:a16="http://schemas.microsoft.com/office/drawing/2014/main" xmlns="" id="{00000000-0008-0000-0100-00003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8" name="Text Box 99">
          <a:extLst>
            <a:ext uri="{FF2B5EF4-FFF2-40B4-BE49-F238E27FC236}">
              <a16:creationId xmlns:a16="http://schemas.microsoft.com/office/drawing/2014/main" xmlns="" id="{00000000-0008-0000-0100-00003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9" name="Text Box 100">
          <a:extLst>
            <a:ext uri="{FF2B5EF4-FFF2-40B4-BE49-F238E27FC236}">
              <a16:creationId xmlns:a16="http://schemas.microsoft.com/office/drawing/2014/main" xmlns="" id="{00000000-0008-0000-0100-00003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101">
          <a:extLst>
            <a:ext uri="{FF2B5EF4-FFF2-40B4-BE49-F238E27FC236}">
              <a16:creationId xmlns:a16="http://schemas.microsoft.com/office/drawing/2014/main" xmlns="" id="{00000000-0008-0000-0100-00003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102">
          <a:extLst>
            <a:ext uri="{FF2B5EF4-FFF2-40B4-BE49-F238E27FC236}">
              <a16:creationId xmlns:a16="http://schemas.microsoft.com/office/drawing/2014/main" xmlns="" id="{00000000-0008-0000-0100-00003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103">
          <a:extLst>
            <a:ext uri="{FF2B5EF4-FFF2-40B4-BE49-F238E27FC236}">
              <a16:creationId xmlns:a16="http://schemas.microsoft.com/office/drawing/2014/main" xmlns="" id="{00000000-0008-0000-0100-00003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104">
          <a:extLst>
            <a:ext uri="{FF2B5EF4-FFF2-40B4-BE49-F238E27FC236}">
              <a16:creationId xmlns:a16="http://schemas.microsoft.com/office/drawing/2014/main" xmlns="" id="{00000000-0008-0000-0100-00003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105">
          <a:extLst>
            <a:ext uri="{FF2B5EF4-FFF2-40B4-BE49-F238E27FC236}">
              <a16:creationId xmlns:a16="http://schemas.microsoft.com/office/drawing/2014/main" xmlns="" id="{00000000-0008-0000-0100-00003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6">
          <a:extLst>
            <a:ext uri="{FF2B5EF4-FFF2-40B4-BE49-F238E27FC236}">
              <a16:creationId xmlns:a16="http://schemas.microsoft.com/office/drawing/2014/main" xmlns="" id="{00000000-0008-0000-0100-00003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7">
          <a:extLst>
            <a:ext uri="{FF2B5EF4-FFF2-40B4-BE49-F238E27FC236}">
              <a16:creationId xmlns:a16="http://schemas.microsoft.com/office/drawing/2014/main" xmlns="" id="{00000000-0008-0000-0100-00003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8">
          <a:extLst>
            <a:ext uri="{FF2B5EF4-FFF2-40B4-BE49-F238E27FC236}">
              <a16:creationId xmlns:a16="http://schemas.microsoft.com/office/drawing/2014/main" xmlns="" id="{00000000-0008-0000-0100-00003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9">
          <a:extLst>
            <a:ext uri="{FF2B5EF4-FFF2-40B4-BE49-F238E27FC236}">
              <a16:creationId xmlns:a16="http://schemas.microsoft.com/office/drawing/2014/main" xmlns="" id="{00000000-0008-0000-0100-00003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10">
          <a:extLst>
            <a:ext uri="{FF2B5EF4-FFF2-40B4-BE49-F238E27FC236}">
              <a16:creationId xmlns:a16="http://schemas.microsoft.com/office/drawing/2014/main" xmlns="" id="{00000000-0008-0000-0100-00003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11">
          <a:extLst>
            <a:ext uri="{FF2B5EF4-FFF2-40B4-BE49-F238E27FC236}">
              <a16:creationId xmlns:a16="http://schemas.microsoft.com/office/drawing/2014/main" xmlns="" id="{00000000-0008-0000-0100-00004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12">
          <a:extLst>
            <a:ext uri="{FF2B5EF4-FFF2-40B4-BE49-F238E27FC236}">
              <a16:creationId xmlns:a16="http://schemas.microsoft.com/office/drawing/2014/main" xmlns="" id="{00000000-0008-0000-0100-00004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13">
          <a:extLst>
            <a:ext uri="{FF2B5EF4-FFF2-40B4-BE49-F238E27FC236}">
              <a16:creationId xmlns:a16="http://schemas.microsoft.com/office/drawing/2014/main" xmlns="" id="{00000000-0008-0000-0100-00004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14">
          <a:extLst>
            <a:ext uri="{FF2B5EF4-FFF2-40B4-BE49-F238E27FC236}">
              <a16:creationId xmlns:a16="http://schemas.microsoft.com/office/drawing/2014/main" xmlns="" id="{00000000-0008-0000-0100-00004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15">
          <a:extLst>
            <a:ext uri="{FF2B5EF4-FFF2-40B4-BE49-F238E27FC236}">
              <a16:creationId xmlns:a16="http://schemas.microsoft.com/office/drawing/2014/main" xmlns="" id="{00000000-0008-0000-0100-00004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6">
          <a:extLst>
            <a:ext uri="{FF2B5EF4-FFF2-40B4-BE49-F238E27FC236}">
              <a16:creationId xmlns:a16="http://schemas.microsoft.com/office/drawing/2014/main" xmlns="" id="{00000000-0008-0000-0100-00004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7">
          <a:extLst>
            <a:ext uri="{FF2B5EF4-FFF2-40B4-BE49-F238E27FC236}">
              <a16:creationId xmlns:a16="http://schemas.microsoft.com/office/drawing/2014/main" xmlns="" id="{00000000-0008-0000-0100-00004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7" name="Text Box 118">
          <a:extLst>
            <a:ext uri="{FF2B5EF4-FFF2-40B4-BE49-F238E27FC236}">
              <a16:creationId xmlns:a16="http://schemas.microsoft.com/office/drawing/2014/main" xmlns="" id="{00000000-0008-0000-0100-00004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9">
          <a:extLst>
            <a:ext uri="{FF2B5EF4-FFF2-40B4-BE49-F238E27FC236}">
              <a16:creationId xmlns:a16="http://schemas.microsoft.com/office/drawing/2014/main" xmlns="" id="{00000000-0008-0000-0100-00004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20">
          <a:extLst>
            <a:ext uri="{FF2B5EF4-FFF2-40B4-BE49-F238E27FC236}">
              <a16:creationId xmlns:a16="http://schemas.microsoft.com/office/drawing/2014/main" xmlns="" id="{00000000-0008-0000-0100-00004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23">
          <a:extLst>
            <a:ext uri="{FF2B5EF4-FFF2-40B4-BE49-F238E27FC236}">
              <a16:creationId xmlns:a16="http://schemas.microsoft.com/office/drawing/2014/main" xmlns="" id="{00000000-0008-0000-0100-00004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24">
          <a:extLst>
            <a:ext uri="{FF2B5EF4-FFF2-40B4-BE49-F238E27FC236}">
              <a16:creationId xmlns:a16="http://schemas.microsoft.com/office/drawing/2014/main" xmlns="" id="{00000000-0008-0000-0100-00004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25">
          <a:extLst>
            <a:ext uri="{FF2B5EF4-FFF2-40B4-BE49-F238E27FC236}">
              <a16:creationId xmlns:a16="http://schemas.microsoft.com/office/drawing/2014/main" xmlns="" id="{00000000-0008-0000-0100-00004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3" name="Text Box 126">
          <a:extLst>
            <a:ext uri="{FF2B5EF4-FFF2-40B4-BE49-F238E27FC236}">
              <a16:creationId xmlns:a16="http://schemas.microsoft.com/office/drawing/2014/main" xmlns="" id="{00000000-0008-0000-0100-00004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27">
          <a:extLst>
            <a:ext uri="{FF2B5EF4-FFF2-40B4-BE49-F238E27FC236}">
              <a16:creationId xmlns:a16="http://schemas.microsoft.com/office/drawing/2014/main" xmlns="" id="{00000000-0008-0000-0100-00004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8">
          <a:extLst>
            <a:ext uri="{FF2B5EF4-FFF2-40B4-BE49-F238E27FC236}">
              <a16:creationId xmlns:a16="http://schemas.microsoft.com/office/drawing/2014/main" xmlns="" id="{00000000-0008-0000-0100-00004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9">
          <a:extLst>
            <a:ext uri="{FF2B5EF4-FFF2-40B4-BE49-F238E27FC236}">
              <a16:creationId xmlns:a16="http://schemas.microsoft.com/office/drawing/2014/main" xmlns="" id="{00000000-0008-0000-0100-00005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30">
          <a:extLst>
            <a:ext uri="{FF2B5EF4-FFF2-40B4-BE49-F238E27FC236}">
              <a16:creationId xmlns:a16="http://schemas.microsoft.com/office/drawing/2014/main" xmlns="" id="{00000000-0008-0000-0100-00005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8" name="Text Box 1">
          <a:extLst>
            <a:ext uri="{FF2B5EF4-FFF2-40B4-BE49-F238E27FC236}">
              <a16:creationId xmlns:a16="http://schemas.microsoft.com/office/drawing/2014/main" xmlns="" id="{00000000-0008-0000-0100-000052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9" name="Text Box 118">
          <a:extLst>
            <a:ext uri="{FF2B5EF4-FFF2-40B4-BE49-F238E27FC236}">
              <a16:creationId xmlns:a16="http://schemas.microsoft.com/office/drawing/2014/main" xmlns="" id="{00000000-0008-0000-0100-000053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0" name="Text Box 1">
          <a:extLst>
            <a:ext uri="{FF2B5EF4-FFF2-40B4-BE49-F238E27FC236}">
              <a16:creationId xmlns:a16="http://schemas.microsoft.com/office/drawing/2014/main" xmlns="" id="{00000000-0008-0000-0100-00005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1" name="Text Box 118">
          <a:extLst>
            <a:ext uri="{FF2B5EF4-FFF2-40B4-BE49-F238E27FC236}">
              <a16:creationId xmlns:a16="http://schemas.microsoft.com/office/drawing/2014/main" xmlns="" id="{00000000-0008-0000-0100-00005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19">
          <a:extLst>
            <a:ext uri="{FF2B5EF4-FFF2-40B4-BE49-F238E27FC236}">
              <a16:creationId xmlns:a16="http://schemas.microsoft.com/office/drawing/2014/main" xmlns="" id="{00000000-0008-0000-0100-00005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20">
          <a:extLst>
            <a:ext uri="{FF2B5EF4-FFF2-40B4-BE49-F238E27FC236}">
              <a16:creationId xmlns:a16="http://schemas.microsoft.com/office/drawing/2014/main" xmlns="" id="{00000000-0008-0000-0100-00005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100-000058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100-000059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100-00005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100-00005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8" name="Text Box 1">
          <a:extLst>
            <a:ext uri="{FF2B5EF4-FFF2-40B4-BE49-F238E27FC236}">
              <a16:creationId xmlns:a16="http://schemas.microsoft.com/office/drawing/2014/main" xmlns="" id="{00000000-0008-0000-0100-00005C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9" name="Text Box 118">
          <a:extLst>
            <a:ext uri="{FF2B5EF4-FFF2-40B4-BE49-F238E27FC236}">
              <a16:creationId xmlns:a16="http://schemas.microsoft.com/office/drawing/2014/main" xmlns="" id="{00000000-0008-0000-0100-00005D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0" name="Text Box 119">
          <a:extLst>
            <a:ext uri="{FF2B5EF4-FFF2-40B4-BE49-F238E27FC236}">
              <a16:creationId xmlns:a16="http://schemas.microsoft.com/office/drawing/2014/main" xmlns="" id="{00000000-0008-0000-0100-00005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1" name="Text Box 120">
          <a:extLst>
            <a:ext uri="{FF2B5EF4-FFF2-40B4-BE49-F238E27FC236}">
              <a16:creationId xmlns:a16="http://schemas.microsoft.com/office/drawing/2014/main" xmlns="" id="{00000000-0008-0000-0100-00005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466725</xdr:colOff>
      <xdr:row>7</xdr:row>
      <xdr:rowOff>0</xdr:rowOff>
    </xdr:from>
    <xdr:ext cx="184731" cy="264560"/>
    <xdr:sp macro="" textlink="">
      <xdr:nvSpPr>
        <xdr:cNvPr id="353" name="PoljeZBesedilom 2">
          <a:extLst>
            <a:ext uri="{FF2B5EF4-FFF2-40B4-BE49-F238E27FC236}">
              <a16:creationId xmlns:a16="http://schemas.microsoft.com/office/drawing/2014/main" xmlns="" id="{00000000-0008-0000-0100-00006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4" name="PoljeZBesedilom 3">
          <a:extLst>
            <a:ext uri="{FF2B5EF4-FFF2-40B4-BE49-F238E27FC236}">
              <a16:creationId xmlns:a16="http://schemas.microsoft.com/office/drawing/2014/main" xmlns="" id="{00000000-0008-0000-0100-00006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5" name="PoljeZBesedilom 4">
          <a:extLst>
            <a:ext uri="{FF2B5EF4-FFF2-40B4-BE49-F238E27FC236}">
              <a16:creationId xmlns:a16="http://schemas.microsoft.com/office/drawing/2014/main" xmlns="" id="{00000000-0008-0000-0100-00006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6" name="PoljeZBesedilom 6">
          <a:extLst>
            <a:ext uri="{FF2B5EF4-FFF2-40B4-BE49-F238E27FC236}">
              <a16:creationId xmlns:a16="http://schemas.microsoft.com/office/drawing/2014/main" xmlns="" id="{00000000-0008-0000-0100-00006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7" name="PoljeZBesedilom 7">
          <a:extLst>
            <a:ext uri="{FF2B5EF4-FFF2-40B4-BE49-F238E27FC236}">
              <a16:creationId xmlns:a16="http://schemas.microsoft.com/office/drawing/2014/main" xmlns="" id="{00000000-0008-0000-0100-00006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8" name="PoljeZBesedilom 8">
          <a:extLst>
            <a:ext uri="{FF2B5EF4-FFF2-40B4-BE49-F238E27FC236}">
              <a16:creationId xmlns:a16="http://schemas.microsoft.com/office/drawing/2014/main" xmlns="" id="{00000000-0008-0000-0100-00006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9" name="PoljeZBesedilom 9">
          <a:extLst>
            <a:ext uri="{FF2B5EF4-FFF2-40B4-BE49-F238E27FC236}">
              <a16:creationId xmlns:a16="http://schemas.microsoft.com/office/drawing/2014/main" xmlns="" id="{00000000-0008-0000-0100-00006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0" name="PoljeZBesedilom 10">
          <a:extLst>
            <a:ext uri="{FF2B5EF4-FFF2-40B4-BE49-F238E27FC236}">
              <a16:creationId xmlns:a16="http://schemas.microsoft.com/office/drawing/2014/main" xmlns="" id="{00000000-0008-0000-0100-00006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1" name="PoljeZBesedilom 11">
          <a:extLst>
            <a:ext uri="{FF2B5EF4-FFF2-40B4-BE49-F238E27FC236}">
              <a16:creationId xmlns:a16="http://schemas.microsoft.com/office/drawing/2014/main" xmlns="" id="{00000000-0008-0000-0100-00006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2" name="PoljeZBesedilom 12">
          <a:extLst>
            <a:ext uri="{FF2B5EF4-FFF2-40B4-BE49-F238E27FC236}">
              <a16:creationId xmlns:a16="http://schemas.microsoft.com/office/drawing/2014/main" xmlns="" id="{00000000-0008-0000-0100-00006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3" name="PoljeZBesedilom 13">
          <a:extLst>
            <a:ext uri="{FF2B5EF4-FFF2-40B4-BE49-F238E27FC236}">
              <a16:creationId xmlns:a16="http://schemas.microsoft.com/office/drawing/2014/main" xmlns="" id="{00000000-0008-0000-0100-00006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4" name="PoljeZBesedilom 14">
          <a:extLst>
            <a:ext uri="{FF2B5EF4-FFF2-40B4-BE49-F238E27FC236}">
              <a16:creationId xmlns:a16="http://schemas.microsoft.com/office/drawing/2014/main" xmlns="" id="{00000000-0008-0000-0100-00006C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5" name="PoljeZBesedilom 15">
          <a:extLst>
            <a:ext uri="{FF2B5EF4-FFF2-40B4-BE49-F238E27FC236}">
              <a16:creationId xmlns:a16="http://schemas.microsoft.com/office/drawing/2014/main" xmlns="" id="{00000000-0008-0000-0100-00006D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6" name="PoljeZBesedilom 16">
          <a:extLst>
            <a:ext uri="{FF2B5EF4-FFF2-40B4-BE49-F238E27FC236}">
              <a16:creationId xmlns:a16="http://schemas.microsoft.com/office/drawing/2014/main" xmlns="" id="{00000000-0008-0000-0100-00006E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7" name="PoljeZBesedilom 38">
          <a:extLst>
            <a:ext uri="{FF2B5EF4-FFF2-40B4-BE49-F238E27FC236}">
              <a16:creationId xmlns:a16="http://schemas.microsoft.com/office/drawing/2014/main" xmlns="" id="{00000000-0008-0000-0100-00006F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8" name="PoljeZBesedilom 40">
          <a:extLst>
            <a:ext uri="{FF2B5EF4-FFF2-40B4-BE49-F238E27FC236}">
              <a16:creationId xmlns:a16="http://schemas.microsoft.com/office/drawing/2014/main" xmlns="" id="{00000000-0008-0000-0100-000070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9" name="PoljeZBesedilom 41">
          <a:extLst>
            <a:ext uri="{FF2B5EF4-FFF2-40B4-BE49-F238E27FC236}">
              <a16:creationId xmlns:a16="http://schemas.microsoft.com/office/drawing/2014/main" xmlns="" id="{00000000-0008-0000-0100-00007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0" name="PoljeZBesedilom 42">
          <a:extLst>
            <a:ext uri="{FF2B5EF4-FFF2-40B4-BE49-F238E27FC236}">
              <a16:creationId xmlns:a16="http://schemas.microsoft.com/office/drawing/2014/main" xmlns="" id="{00000000-0008-0000-0100-00007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1" name="PoljeZBesedilom 44">
          <a:extLst>
            <a:ext uri="{FF2B5EF4-FFF2-40B4-BE49-F238E27FC236}">
              <a16:creationId xmlns:a16="http://schemas.microsoft.com/office/drawing/2014/main" xmlns="" id="{00000000-0008-0000-0100-00007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2" name="PoljeZBesedilom 45">
          <a:extLst>
            <a:ext uri="{FF2B5EF4-FFF2-40B4-BE49-F238E27FC236}">
              <a16:creationId xmlns:a16="http://schemas.microsoft.com/office/drawing/2014/main" xmlns="" id="{00000000-0008-0000-0100-00007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3" name="PoljeZBesedilom 46">
          <a:extLst>
            <a:ext uri="{FF2B5EF4-FFF2-40B4-BE49-F238E27FC236}">
              <a16:creationId xmlns:a16="http://schemas.microsoft.com/office/drawing/2014/main" xmlns="" id="{00000000-0008-0000-0100-00007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4" name="PoljeZBesedilom 47">
          <a:extLst>
            <a:ext uri="{FF2B5EF4-FFF2-40B4-BE49-F238E27FC236}">
              <a16:creationId xmlns:a16="http://schemas.microsoft.com/office/drawing/2014/main" xmlns="" id="{00000000-0008-0000-0100-00007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5" name="PoljeZBesedilom 48">
          <a:extLst>
            <a:ext uri="{FF2B5EF4-FFF2-40B4-BE49-F238E27FC236}">
              <a16:creationId xmlns:a16="http://schemas.microsoft.com/office/drawing/2014/main" xmlns="" id="{00000000-0008-0000-0100-00007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6" name="PoljeZBesedilom 49">
          <a:extLst>
            <a:ext uri="{FF2B5EF4-FFF2-40B4-BE49-F238E27FC236}">
              <a16:creationId xmlns:a16="http://schemas.microsoft.com/office/drawing/2014/main" xmlns="" id="{00000000-0008-0000-0100-00007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7" name="PoljeZBesedilom 50">
          <a:extLst>
            <a:ext uri="{FF2B5EF4-FFF2-40B4-BE49-F238E27FC236}">
              <a16:creationId xmlns:a16="http://schemas.microsoft.com/office/drawing/2014/main" xmlns="" id="{00000000-0008-0000-0100-00007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8" name="PoljeZBesedilom 51">
          <a:extLst>
            <a:ext uri="{FF2B5EF4-FFF2-40B4-BE49-F238E27FC236}">
              <a16:creationId xmlns:a16="http://schemas.microsoft.com/office/drawing/2014/main" xmlns="" id="{00000000-0008-0000-0100-00007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9" name="PoljeZBesedilom 52">
          <a:extLst>
            <a:ext uri="{FF2B5EF4-FFF2-40B4-BE49-F238E27FC236}">
              <a16:creationId xmlns:a16="http://schemas.microsoft.com/office/drawing/2014/main" xmlns="" id="{00000000-0008-0000-0100-00007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0" name="PoljeZBesedilom 1">
          <a:extLst>
            <a:ext uri="{FF2B5EF4-FFF2-40B4-BE49-F238E27FC236}">
              <a16:creationId xmlns:a16="http://schemas.microsoft.com/office/drawing/2014/main" xmlns="" id="{00000000-0008-0000-0100-00007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8</xdr:row>
      <xdr:rowOff>0</xdr:rowOff>
    </xdr:from>
    <xdr:ext cx="184731" cy="264560"/>
    <xdr:sp macro="" textlink="">
      <xdr:nvSpPr>
        <xdr:cNvPr id="381" name="PoljeZBesedilom 2">
          <a:extLst>
            <a:ext uri="{FF2B5EF4-FFF2-40B4-BE49-F238E27FC236}">
              <a16:creationId xmlns:a16="http://schemas.microsoft.com/office/drawing/2014/main" xmlns="" id="{00000000-0008-0000-0100-00007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2" name="PoljeZBesedilom 3">
          <a:extLst>
            <a:ext uri="{FF2B5EF4-FFF2-40B4-BE49-F238E27FC236}">
              <a16:creationId xmlns:a16="http://schemas.microsoft.com/office/drawing/2014/main" xmlns="" id="{00000000-0008-0000-0100-00007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3" name="PoljeZBesedilom 4">
          <a:extLst>
            <a:ext uri="{FF2B5EF4-FFF2-40B4-BE49-F238E27FC236}">
              <a16:creationId xmlns:a16="http://schemas.microsoft.com/office/drawing/2014/main" xmlns="" id="{00000000-0008-0000-0100-00007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4" name="PoljeZBesedilom 6">
          <a:extLst>
            <a:ext uri="{FF2B5EF4-FFF2-40B4-BE49-F238E27FC236}">
              <a16:creationId xmlns:a16="http://schemas.microsoft.com/office/drawing/2014/main" xmlns="" id="{00000000-0008-0000-0100-00008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5" name="PoljeZBesedilom 7">
          <a:extLst>
            <a:ext uri="{FF2B5EF4-FFF2-40B4-BE49-F238E27FC236}">
              <a16:creationId xmlns:a16="http://schemas.microsoft.com/office/drawing/2014/main" xmlns="" id="{00000000-0008-0000-0100-00008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6" name="PoljeZBesedilom 8">
          <a:extLst>
            <a:ext uri="{FF2B5EF4-FFF2-40B4-BE49-F238E27FC236}">
              <a16:creationId xmlns:a16="http://schemas.microsoft.com/office/drawing/2014/main" xmlns="" id="{00000000-0008-0000-0100-00008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7" name="PoljeZBesedilom 9">
          <a:extLst>
            <a:ext uri="{FF2B5EF4-FFF2-40B4-BE49-F238E27FC236}">
              <a16:creationId xmlns:a16="http://schemas.microsoft.com/office/drawing/2014/main" xmlns="" id="{00000000-0008-0000-0100-00008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8" name="PoljeZBesedilom 10">
          <a:extLst>
            <a:ext uri="{FF2B5EF4-FFF2-40B4-BE49-F238E27FC236}">
              <a16:creationId xmlns:a16="http://schemas.microsoft.com/office/drawing/2014/main" xmlns="" id="{00000000-0008-0000-0100-00008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9" name="PoljeZBesedilom 11">
          <a:extLst>
            <a:ext uri="{FF2B5EF4-FFF2-40B4-BE49-F238E27FC236}">
              <a16:creationId xmlns:a16="http://schemas.microsoft.com/office/drawing/2014/main" xmlns="" id="{00000000-0008-0000-0100-00008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0" name="PoljeZBesedilom 12">
          <a:extLst>
            <a:ext uri="{FF2B5EF4-FFF2-40B4-BE49-F238E27FC236}">
              <a16:creationId xmlns:a16="http://schemas.microsoft.com/office/drawing/2014/main" xmlns="" id="{00000000-0008-0000-0100-00008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1" name="PoljeZBesedilom 13">
          <a:extLst>
            <a:ext uri="{FF2B5EF4-FFF2-40B4-BE49-F238E27FC236}">
              <a16:creationId xmlns:a16="http://schemas.microsoft.com/office/drawing/2014/main" xmlns="" id="{00000000-0008-0000-0100-00008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2" name="PoljeZBesedilom 14">
          <a:extLst>
            <a:ext uri="{FF2B5EF4-FFF2-40B4-BE49-F238E27FC236}">
              <a16:creationId xmlns:a16="http://schemas.microsoft.com/office/drawing/2014/main" xmlns="" id="{00000000-0008-0000-0100-00008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3" name="PoljeZBesedilom 15">
          <a:extLst>
            <a:ext uri="{FF2B5EF4-FFF2-40B4-BE49-F238E27FC236}">
              <a16:creationId xmlns:a16="http://schemas.microsoft.com/office/drawing/2014/main" xmlns="" id="{00000000-0008-0000-0100-00008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4" name="PoljeZBesedilom 16">
          <a:extLst>
            <a:ext uri="{FF2B5EF4-FFF2-40B4-BE49-F238E27FC236}">
              <a16:creationId xmlns:a16="http://schemas.microsoft.com/office/drawing/2014/main" xmlns="" id="{00000000-0008-0000-0100-00008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5" name="PoljeZBesedilom 38">
          <a:extLst>
            <a:ext uri="{FF2B5EF4-FFF2-40B4-BE49-F238E27FC236}">
              <a16:creationId xmlns:a16="http://schemas.microsoft.com/office/drawing/2014/main" xmlns="" id="{00000000-0008-0000-0100-00008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6" name="PoljeZBesedilom 40">
          <a:extLst>
            <a:ext uri="{FF2B5EF4-FFF2-40B4-BE49-F238E27FC236}">
              <a16:creationId xmlns:a16="http://schemas.microsoft.com/office/drawing/2014/main" xmlns="" id="{00000000-0008-0000-0100-00008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7" name="PoljeZBesedilom 41">
          <a:extLst>
            <a:ext uri="{FF2B5EF4-FFF2-40B4-BE49-F238E27FC236}">
              <a16:creationId xmlns:a16="http://schemas.microsoft.com/office/drawing/2014/main" xmlns="" id="{00000000-0008-0000-0100-00008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8" name="PoljeZBesedilom 42">
          <a:extLst>
            <a:ext uri="{FF2B5EF4-FFF2-40B4-BE49-F238E27FC236}">
              <a16:creationId xmlns:a16="http://schemas.microsoft.com/office/drawing/2014/main" xmlns="" id="{00000000-0008-0000-0100-00008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9" name="PoljeZBesedilom 44">
          <a:extLst>
            <a:ext uri="{FF2B5EF4-FFF2-40B4-BE49-F238E27FC236}">
              <a16:creationId xmlns:a16="http://schemas.microsoft.com/office/drawing/2014/main" xmlns="" id="{00000000-0008-0000-0100-00008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0" name="PoljeZBesedilom 45">
          <a:extLst>
            <a:ext uri="{FF2B5EF4-FFF2-40B4-BE49-F238E27FC236}">
              <a16:creationId xmlns:a16="http://schemas.microsoft.com/office/drawing/2014/main" xmlns="" id="{00000000-0008-0000-0100-00009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1" name="PoljeZBesedilom 46">
          <a:extLst>
            <a:ext uri="{FF2B5EF4-FFF2-40B4-BE49-F238E27FC236}">
              <a16:creationId xmlns:a16="http://schemas.microsoft.com/office/drawing/2014/main" xmlns="" id="{00000000-0008-0000-0100-00009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2" name="PoljeZBesedilom 47">
          <a:extLst>
            <a:ext uri="{FF2B5EF4-FFF2-40B4-BE49-F238E27FC236}">
              <a16:creationId xmlns:a16="http://schemas.microsoft.com/office/drawing/2014/main" xmlns="" id="{00000000-0008-0000-0100-00009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3" name="PoljeZBesedilom 48">
          <a:extLst>
            <a:ext uri="{FF2B5EF4-FFF2-40B4-BE49-F238E27FC236}">
              <a16:creationId xmlns:a16="http://schemas.microsoft.com/office/drawing/2014/main" xmlns="" id="{00000000-0008-0000-0100-00009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4" name="PoljeZBesedilom 49">
          <a:extLst>
            <a:ext uri="{FF2B5EF4-FFF2-40B4-BE49-F238E27FC236}">
              <a16:creationId xmlns:a16="http://schemas.microsoft.com/office/drawing/2014/main" xmlns="" id="{00000000-0008-0000-0100-00009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5" name="PoljeZBesedilom 50">
          <a:extLst>
            <a:ext uri="{FF2B5EF4-FFF2-40B4-BE49-F238E27FC236}">
              <a16:creationId xmlns:a16="http://schemas.microsoft.com/office/drawing/2014/main" xmlns="" id="{00000000-0008-0000-0100-00009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6" name="PoljeZBesedilom 51">
          <a:extLst>
            <a:ext uri="{FF2B5EF4-FFF2-40B4-BE49-F238E27FC236}">
              <a16:creationId xmlns:a16="http://schemas.microsoft.com/office/drawing/2014/main" xmlns="" id="{00000000-0008-0000-0100-00009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7" name="PoljeZBesedilom 52">
          <a:extLst>
            <a:ext uri="{FF2B5EF4-FFF2-40B4-BE49-F238E27FC236}">
              <a16:creationId xmlns:a16="http://schemas.microsoft.com/office/drawing/2014/main" xmlns="" id="{00000000-0008-0000-0100-00009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8" name="PoljeZBesedilom 53">
          <a:extLst>
            <a:ext uri="{FF2B5EF4-FFF2-40B4-BE49-F238E27FC236}">
              <a16:creationId xmlns:a16="http://schemas.microsoft.com/office/drawing/2014/main" xmlns="" id="{00000000-0008-0000-0100-00009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9" name="PoljeZBesedilom 54">
          <a:extLst>
            <a:ext uri="{FF2B5EF4-FFF2-40B4-BE49-F238E27FC236}">
              <a16:creationId xmlns:a16="http://schemas.microsoft.com/office/drawing/2014/main" xmlns="" id="{00000000-0008-0000-0100-00009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0" name="PoljeZBesedilom 57">
          <a:extLst>
            <a:ext uri="{FF2B5EF4-FFF2-40B4-BE49-F238E27FC236}">
              <a16:creationId xmlns:a16="http://schemas.microsoft.com/office/drawing/2014/main" xmlns="" id="{00000000-0008-0000-0100-00009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1" name="PoljeZBesedilom 1">
          <a:extLst>
            <a:ext uri="{FF2B5EF4-FFF2-40B4-BE49-F238E27FC236}">
              <a16:creationId xmlns:a16="http://schemas.microsoft.com/office/drawing/2014/main" xmlns="" id="{00000000-0008-0000-0100-00009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2" name="PoljeZBesedilom 2">
          <a:extLst>
            <a:ext uri="{FF2B5EF4-FFF2-40B4-BE49-F238E27FC236}">
              <a16:creationId xmlns:a16="http://schemas.microsoft.com/office/drawing/2014/main" xmlns="" id="{00000000-0008-0000-0100-00009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3" name="PoljeZBesedilom 3">
          <a:extLst>
            <a:ext uri="{FF2B5EF4-FFF2-40B4-BE49-F238E27FC236}">
              <a16:creationId xmlns:a16="http://schemas.microsoft.com/office/drawing/2014/main" xmlns="" id="{00000000-0008-0000-0100-00009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4" name="PoljeZBesedilom 4">
          <a:extLst>
            <a:ext uri="{FF2B5EF4-FFF2-40B4-BE49-F238E27FC236}">
              <a16:creationId xmlns:a16="http://schemas.microsoft.com/office/drawing/2014/main" xmlns="" id="{00000000-0008-0000-0100-00009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5" name="PoljeZBesedilom 6">
          <a:extLst>
            <a:ext uri="{FF2B5EF4-FFF2-40B4-BE49-F238E27FC236}">
              <a16:creationId xmlns:a16="http://schemas.microsoft.com/office/drawing/2014/main" xmlns="" id="{00000000-0008-0000-0100-00009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6" name="PoljeZBesedilom 7">
          <a:extLst>
            <a:ext uri="{FF2B5EF4-FFF2-40B4-BE49-F238E27FC236}">
              <a16:creationId xmlns:a16="http://schemas.microsoft.com/office/drawing/2014/main" xmlns="" id="{00000000-0008-0000-0100-0000A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7" name="PoljeZBesedilom 8">
          <a:extLst>
            <a:ext uri="{FF2B5EF4-FFF2-40B4-BE49-F238E27FC236}">
              <a16:creationId xmlns:a16="http://schemas.microsoft.com/office/drawing/2014/main" xmlns="" id="{00000000-0008-0000-0100-0000A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8" name="PoljeZBesedilom 9">
          <a:extLst>
            <a:ext uri="{FF2B5EF4-FFF2-40B4-BE49-F238E27FC236}">
              <a16:creationId xmlns:a16="http://schemas.microsoft.com/office/drawing/2014/main" xmlns="" id="{00000000-0008-0000-0100-0000A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9" name="PoljeZBesedilom 10">
          <a:extLst>
            <a:ext uri="{FF2B5EF4-FFF2-40B4-BE49-F238E27FC236}">
              <a16:creationId xmlns:a16="http://schemas.microsoft.com/office/drawing/2014/main" xmlns="" id="{00000000-0008-0000-0100-0000A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0" name="PoljeZBesedilom 11">
          <a:extLst>
            <a:ext uri="{FF2B5EF4-FFF2-40B4-BE49-F238E27FC236}">
              <a16:creationId xmlns:a16="http://schemas.microsoft.com/office/drawing/2014/main" xmlns="" id="{00000000-0008-0000-0100-0000A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1" name="PoljeZBesedilom 12">
          <a:extLst>
            <a:ext uri="{FF2B5EF4-FFF2-40B4-BE49-F238E27FC236}">
              <a16:creationId xmlns:a16="http://schemas.microsoft.com/office/drawing/2014/main" xmlns="" id="{00000000-0008-0000-0100-0000A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2" name="PoljeZBesedilom 13">
          <a:extLst>
            <a:ext uri="{FF2B5EF4-FFF2-40B4-BE49-F238E27FC236}">
              <a16:creationId xmlns:a16="http://schemas.microsoft.com/office/drawing/2014/main" xmlns="" id="{00000000-0008-0000-0100-0000A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3" name="PoljeZBesedilom 14">
          <a:extLst>
            <a:ext uri="{FF2B5EF4-FFF2-40B4-BE49-F238E27FC236}">
              <a16:creationId xmlns:a16="http://schemas.microsoft.com/office/drawing/2014/main" xmlns="" id="{00000000-0008-0000-0100-0000A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4" name="PoljeZBesedilom 15">
          <a:extLst>
            <a:ext uri="{FF2B5EF4-FFF2-40B4-BE49-F238E27FC236}">
              <a16:creationId xmlns:a16="http://schemas.microsoft.com/office/drawing/2014/main" xmlns="" id="{00000000-0008-0000-0100-0000A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5" name="PoljeZBesedilom 16">
          <a:extLst>
            <a:ext uri="{FF2B5EF4-FFF2-40B4-BE49-F238E27FC236}">
              <a16:creationId xmlns:a16="http://schemas.microsoft.com/office/drawing/2014/main" xmlns="" id="{00000000-0008-0000-0100-0000A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6" name="PoljeZBesedilom 38">
          <a:extLst>
            <a:ext uri="{FF2B5EF4-FFF2-40B4-BE49-F238E27FC236}">
              <a16:creationId xmlns:a16="http://schemas.microsoft.com/office/drawing/2014/main" xmlns="" id="{00000000-0008-0000-0100-0000A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7" name="PoljeZBesedilom 40">
          <a:extLst>
            <a:ext uri="{FF2B5EF4-FFF2-40B4-BE49-F238E27FC236}">
              <a16:creationId xmlns:a16="http://schemas.microsoft.com/office/drawing/2014/main" xmlns="" id="{00000000-0008-0000-0100-0000A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8" name="PoljeZBesedilom 41">
          <a:extLst>
            <a:ext uri="{FF2B5EF4-FFF2-40B4-BE49-F238E27FC236}">
              <a16:creationId xmlns:a16="http://schemas.microsoft.com/office/drawing/2014/main" xmlns="" id="{00000000-0008-0000-0100-0000A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9" name="PoljeZBesedilom 42">
          <a:extLst>
            <a:ext uri="{FF2B5EF4-FFF2-40B4-BE49-F238E27FC236}">
              <a16:creationId xmlns:a16="http://schemas.microsoft.com/office/drawing/2014/main" xmlns="" id="{00000000-0008-0000-0100-0000A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0" name="PoljeZBesedilom 44">
          <a:extLst>
            <a:ext uri="{FF2B5EF4-FFF2-40B4-BE49-F238E27FC236}">
              <a16:creationId xmlns:a16="http://schemas.microsoft.com/office/drawing/2014/main" xmlns="" id="{00000000-0008-0000-0100-0000A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1" name="PoljeZBesedilom 45">
          <a:extLst>
            <a:ext uri="{FF2B5EF4-FFF2-40B4-BE49-F238E27FC236}">
              <a16:creationId xmlns:a16="http://schemas.microsoft.com/office/drawing/2014/main" xmlns="" id="{00000000-0008-0000-0100-0000A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2" name="PoljeZBesedilom 46">
          <a:extLst>
            <a:ext uri="{FF2B5EF4-FFF2-40B4-BE49-F238E27FC236}">
              <a16:creationId xmlns:a16="http://schemas.microsoft.com/office/drawing/2014/main" xmlns="" id="{00000000-0008-0000-0100-0000B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3" name="PoljeZBesedilom 47">
          <a:extLst>
            <a:ext uri="{FF2B5EF4-FFF2-40B4-BE49-F238E27FC236}">
              <a16:creationId xmlns:a16="http://schemas.microsoft.com/office/drawing/2014/main" xmlns="" id="{00000000-0008-0000-0100-0000B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4" name="PoljeZBesedilom 48">
          <a:extLst>
            <a:ext uri="{FF2B5EF4-FFF2-40B4-BE49-F238E27FC236}">
              <a16:creationId xmlns:a16="http://schemas.microsoft.com/office/drawing/2014/main" xmlns="" id="{00000000-0008-0000-0100-0000B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5" name="PoljeZBesedilom 49">
          <a:extLst>
            <a:ext uri="{FF2B5EF4-FFF2-40B4-BE49-F238E27FC236}">
              <a16:creationId xmlns:a16="http://schemas.microsoft.com/office/drawing/2014/main" xmlns="" id="{00000000-0008-0000-0100-0000B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6" name="PoljeZBesedilom 50">
          <a:extLst>
            <a:ext uri="{FF2B5EF4-FFF2-40B4-BE49-F238E27FC236}">
              <a16:creationId xmlns:a16="http://schemas.microsoft.com/office/drawing/2014/main" xmlns="" id="{00000000-0008-0000-0100-0000B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7" name="PoljeZBesedilom 51">
          <a:extLst>
            <a:ext uri="{FF2B5EF4-FFF2-40B4-BE49-F238E27FC236}">
              <a16:creationId xmlns:a16="http://schemas.microsoft.com/office/drawing/2014/main" xmlns="" id="{00000000-0008-0000-0100-0000B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8" name="PoljeZBesedilom 52">
          <a:extLst>
            <a:ext uri="{FF2B5EF4-FFF2-40B4-BE49-F238E27FC236}">
              <a16:creationId xmlns:a16="http://schemas.microsoft.com/office/drawing/2014/main" xmlns="" id="{00000000-0008-0000-0100-0000B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9" name="PoljeZBesedilom 53">
          <a:extLst>
            <a:ext uri="{FF2B5EF4-FFF2-40B4-BE49-F238E27FC236}">
              <a16:creationId xmlns:a16="http://schemas.microsoft.com/office/drawing/2014/main" xmlns="" id="{00000000-0008-0000-0100-0000B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0" name="PoljeZBesedilom 54">
          <a:extLst>
            <a:ext uri="{FF2B5EF4-FFF2-40B4-BE49-F238E27FC236}">
              <a16:creationId xmlns:a16="http://schemas.microsoft.com/office/drawing/2014/main" xmlns="" id="{00000000-0008-0000-0100-0000B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1" name="PoljeZBesedilom 57">
          <a:extLst>
            <a:ext uri="{FF2B5EF4-FFF2-40B4-BE49-F238E27FC236}">
              <a16:creationId xmlns:a16="http://schemas.microsoft.com/office/drawing/2014/main" xmlns="" id="{00000000-0008-0000-0100-0000B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2" name="PoljeZBesedilom 1">
          <a:extLst>
            <a:ext uri="{FF2B5EF4-FFF2-40B4-BE49-F238E27FC236}">
              <a16:creationId xmlns:a16="http://schemas.microsoft.com/office/drawing/2014/main" xmlns="" id="{00000000-0008-0000-0100-0000B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3" name="PoljeZBesedilom 2">
          <a:extLst>
            <a:ext uri="{FF2B5EF4-FFF2-40B4-BE49-F238E27FC236}">
              <a16:creationId xmlns:a16="http://schemas.microsoft.com/office/drawing/2014/main" xmlns="" id="{00000000-0008-0000-0100-0000B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4" name="PoljeZBesedilom 3">
          <a:extLst>
            <a:ext uri="{FF2B5EF4-FFF2-40B4-BE49-F238E27FC236}">
              <a16:creationId xmlns:a16="http://schemas.microsoft.com/office/drawing/2014/main" xmlns="" id="{00000000-0008-0000-0100-0000B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5" name="PoljeZBesedilom 4">
          <a:extLst>
            <a:ext uri="{FF2B5EF4-FFF2-40B4-BE49-F238E27FC236}">
              <a16:creationId xmlns:a16="http://schemas.microsoft.com/office/drawing/2014/main" xmlns="" id="{00000000-0008-0000-0100-0000B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6" name="PoljeZBesedilom 6">
          <a:extLst>
            <a:ext uri="{FF2B5EF4-FFF2-40B4-BE49-F238E27FC236}">
              <a16:creationId xmlns:a16="http://schemas.microsoft.com/office/drawing/2014/main" xmlns="" id="{00000000-0008-0000-0100-0000B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7" name="PoljeZBesedilom 7">
          <a:extLst>
            <a:ext uri="{FF2B5EF4-FFF2-40B4-BE49-F238E27FC236}">
              <a16:creationId xmlns:a16="http://schemas.microsoft.com/office/drawing/2014/main" xmlns="" id="{00000000-0008-0000-0100-0000B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8" name="PoljeZBesedilom 8">
          <a:extLst>
            <a:ext uri="{FF2B5EF4-FFF2-40B4-BE49-F238E27FC236}">
              <a16:creationId xmlns:a16="http://schemas.microsoft.com/office/drawing/2014/main" xmlns="" id="{00000000-0008-0000-0100-0000C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9" name="PoljeZBesedilom 9">
          <a:extLst>
            <a:ext uri="{FF2B5EF4-FFF2-40B4-BE49-F238E27FC236}">
              <a16:creationId xmlns:a16="http://schemas.microsoft.com/office/drawing/2014/main" xmlns="" id="{00000000-0008-0000-0100-0000C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0" name="PoljeZBesedilom 10">
          <a:extLst>
            <a:ext uri="{FF2B5EF4-FFF2-40B4-BE49-F238E27FC236}">
              <a16:creationId xmlns:a16="http://schemas.microsoft.com/office/drawing/2014/main" xmlns="" id="{00000000-0008-0000-0100-0000C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1" name="PoljeZBesedilom 11">
          <a:extLst>
            <a:ext uri="{FF2B5EF4-FFF2-40B4-BE49-F238E27FC236}">
              <a16:creationId xmlns:a16="http://schemas.microsoft.com/office/drawing/2014/main" xmlns="" id="{00000000-0008-0000-0100-0000C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2" name="PoljeZBesedilom 12">
          <a:extLst>
            <a:ext uri="{FF2B5EF4-FFF2-40B4-BE49-F238E27FC236}">
              <a16:creationId xmlns:a16="http://schemas.microsoft.com/office/drawing/2014/main" xmlns="" id="{00000000-0008-0000-0100-0000C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3" name="PoljeZBesedilom 13">
          <a:extLst>
            <a:ext uri="{FF2B5EF4-FFF2-40B4-BE49-F238E27FC236}">
              <a16:creationId xmlns:a16="http://schemas.microsoft.com/office/drawing/2014/main" xmlns="" id="{00000000-0008-0000-0100-0000C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4" name="PoljeZBesedilom 14">
          <a:extLst>
            <a:ext uri="{FF2B5EF4-FFF2-40B4-BE49-F238E27FC236}">
              <a16:creationId xmlns:a16="http://schemas.microsoft.com/office/drawing/2014/main" xmlns="" id="{00000000-0008-0000-0100-0000C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5" name="PoljeZBesedilom 15">
          <a:extLst>
            <a:ext uri="{FF2B5EF4-FFF2-40B4-BE49-F238E27FC236}">
              <a16:creationId xmlns:a16="http://schemas.microsoft.com/office/drawing/2014/main" xmlns="" id="{00000000-0008-0000-0100-0000C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6" name="PoljeZBesedilom 16">
          <a:extLst>
            <a:ext uri="{FF2B5EF4-FFF2-40B4-BE49-F238E27FC236}">
              <a16:creationId xmlns:a16="http://schemas.microsoft.com/office/drawing/2014/main" xmlns="" id="{00000000-0008-0000-0100-0000C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7" name="PoljeZBesedilom 38">
          <a:extLst>
            <a:ext uri="{FF2B5EF4-FFF2-40B4-BE49-F238E27FC236}">
              <a16:creationId xmlns:a16="http://schemas.microsoft.com/office/drawing/2014/main" xmlns="" id="{00000000-0008-0000-0100-0000C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8" name="PoljeZBesedilom 40">
          <a:extLst>
            <a:ext uri="{FF2B5EF4-FFF2-40B4-BE49-F238E27FC236}">
              <a16:creationId xmlns:a16="http://schemas.microsoft.com/office/drawing/2014/main" xmlns="" id="{00000000-0008-0000-0100-0000C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9" name="PoljeZBesedilom 41">
          <a:extLst>
            <a:ext uri="{FF2B5EF4-FFF2-40B4-BE49-F238E27FC236}">
              <a16:creationId xmlns:a16="http://schemas.microsoft.com/office/drawing/2014/main" xmlns="" id="{00000000-0008-0000-0100-0000C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0" name="PoljeZBesedilom 42">
          <a:extLst>
            <a:ext uri="{FF2B5EF4-FFF2-40B4-BE49-F238E27FC236}">
              <a16:creationId xmlns:a16="http://schemas.microsoft.com/office/drawing/2014/main" xmlns="" id="{00000000-0008-0000-0100-0000C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1" name="PoljeZBesedilom 44">
          <a:extLst>
            <a:ext uri="{FF2B5EF4-FFF2-40B4-BE49-F238E27FC236}">
              <a16:creationId xmlns:a16="http://schemas.microsoft.com/office/drawing/2014/main" xmlns="" id="{00000000-0008-0000-0100-0000C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2" name="PoljeZBesedilom 45">
          <a:extLst>
            <a:ext uri="{FF2B5EF4-FFF2-40B4-BE49-F238E27FC236}">
              <a16:creationId xmlns:a16="http://schemas.microsoft.com/office/drawing/2014/main" xmlns="" id="{00000000-0008-0000-0100-0000C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3" name="PoljeZBesedilom 46">
          <a:extLst>
            <a:ext uri="{FF2B5EF4-FFF2-40B4-BE49-F238E27FC236}">
              <a16:creationId xmlns:a16="http://schemas.microsoft.com/office/drawing/2014/main" xmlns="" id="{00000000-0008-0000-0100-0000C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4" name="PoljeZBesedilom 47">
          <a:extLst>
            <a:ext uri="{FF2B5EF4-FFF2-40B4-BE49-F238E27FC236}">
              <a16:creationId xmlns:a16="http://schemas.microsoft.com/office/drawing/2014/main" xmlns="" id="{00000000-0008-0000-0100-0000D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5" name="PoljeZBesedilom 48">
          <a:extLst>
            <a:ext uri="{FF2B5EF4-FFF2-40B4-BE49-F238E27FC236}">
              <a16:creationId xmlns:a16="http://schemas.microsoft.com/office/drawing/2014/main" xmlns="" id="{00000000-0008-0000-0100-0000D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6" name="PoljeZBesedilom 49">
          <a:extLst>
            <a:ext uri="{FF2B5EF4-FFF2-40B4-BE49-F238E27FC236}">
              <a16:creationId xmlns:a16="http://schemas.microsoft.com/office/drawing/2014/main" xmlns="" id="{00000000-0008-0000-0100-0000D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7" name="PoljeZBesedilom 50">
          <a:extLst>
            <a:ext uri="{FF2B5EF4-FFF2-40B4-BE49-F238E27FC236}">
              <a16:creationId xmlns:a16="http://schemas.microsoft.com/office/drawing/2014/main" xmlns="" id="{00000000-0008-0000-0100-0000D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8" name="PoljeZBesedilom 51">
          <a:extLst>
            <a:ext uri="{FF2B5EF4-FFF2-40B4-BE49-F238E27FC236}">
              <a16:creationId xmlns:a16="http://schemas.microsoft.com/office/drawing/2014/main" xmlns="" id="{00000000-0008-0000-0100-0000D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9" name="PoljeZBesedilom 52">
          <a:extLst>
            <a:ext uri="{FF2B5EF4-FFF2-40B4-BE49-F238E27FC236}">
              <a16:creationId xmlns:a16="http://schemas.microsoft.com/office/drawing/2014/main" xmlns="" id="{00000000-0008-0000-0100-0000D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0" name="PoljeZBesedilom 53">
          <a:extLst>
            <a:ext uri="{FF2B5EF4-FFF2-40B4-BE49-F238E27FC236}">
              <a16:creationId xmlns:a16="http://schemas.microsoft.com/office/drawing/2014/main" xmlns="" id="{00000000-0008-0000-0100-0000D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1" name="PoljeZBesedilom 54">
          <a:extLst>
            <a:ext uri="{FF2B5EF4-FFF2-40B4-BE49-F238E27FC236}">
              <a16:creationId xmlns:a16="http://schemas.microsoft.com/office/drawing/2014/main" xmlns="" id="{00000000-0008-0000-0100-0000D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2" name="PoljeZBesedilom 57">
          <a:extLst>
            <a:ext uri="{FF2B5EF4-FFF2-40B4-BE49-F238E27FC236}">
              <a16:creationId xmlns:a16="http://schemas.microsoft.com/office/drawing/2014/main" xmlns="" id="{00000000-0008-0000-0100-0000D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3" name="PoljeZBesedilom 1">
          <a:extLst>
            <a:ext uri="{FF2B5EF4-FFF2-40B4-BE49-F238E27FC236}">
              <a16:creationId xmlns:a16="http://schemas.microsoft.com/office/drawing/2014/main" xmlns="" id="{00000000-0008-0000-0100-0000D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4" name="PoljeZBesedilom 2">
          <a:extLst>
            <a:ext uri="{FF2B5EF4-FFF2-40B4-BE49-F238E27FC236}">
              <a16:creationId xmlns:a16="http://schemas.microsoft.com/office/drawing/2014/main" xmlns="" id="{00000000-0008-0000-0100-0000D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5" name="PoljeZBesedilom 3">
          <a:extLst>
            <a:ext uri="{FF2B5EF4-FFF2-40B4-BE49-F238E27FC236}">
              <a16:creationId xmlns:a16="http://schemas.microsoft.com/office/drawing/2014/main" xmlns="" id="{00000000-0008-0000-0100-0000D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6" name="PoljeZBesedilom 4">
          <a:extLst>
            <a:ext uri="{FF2B5EF4-FFF2-40B4-BE49-F238E27FC236}">
              <a16:creationId xmlns:a16="http://schemas.microsoft.com/office/drawing/2014/main" xmlns="" id="{00000000-0008-0000-0100-0000D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7" name="PoljeZBesedilom 6">
          <a:extLst>
            <a:ext uri="{FF2B5EF4-FFF2-40B4-BE49-F238E27FC236}">
              <a16:creationId xmlns:a16="http://schemas.microsoft.com/office/drawing/2014/main" xmlns="" id="{00000000-0008-0000-0100-0000D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8" name="PoljeZBesedilom 7">
          <a:extLst>
            <a:ext uri="{FF2B5EF4-FFF2-40B4-BE49-F238E27FC236}">
              <a16:creationId xmlns:a16="http://schemas.microsoft.com/office/drawing/2014/main" xmlns="" id="{00000000-0008-0000-0100-0000D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9" name="PoljeZBesedilom 8">
          <a:extLst>
            <a:ext uri="{FF2B5EF4-FFF2-40B4-BE49-F238E27FC236}">
              <a16:creationId xmlns:a16="http://schemas.microsoft.com/office/drawing/2014/main" xmlns="" id="{00000000-0008-0000-0100-0000D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0" name="PoljeZBesedilom 9">
          <a:extLst>
            <a:ext uri="{FF2B5EF4-FFF2-40B4-BE49-F238E27FC236}">
              <a16:creationId xmlns:a16="http://schemas.microsoft.com/office/drawing/2014/main" xmlns="" id="{00000000-0008-0000-0100-0000E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1" name="PoljeZBesedilom 10">
          <a:extLst>
            <a:ext uri="{FF2B5EF4-FFF2-40B4-BE49-F238E27FC236}">
              <a16:creationId xmlns:a16="http://schemas.microsoft.com/office/drawing/2014/main" xmlns="" id="{00000000-0008-0000-0100-0000E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2" name="PoljeZBesedilom 11">
          <a:extLst>
            <a:ext uri="{FF2B5EF4-FFF2-40B4-BE49-F238E27FC236}">
              <a16:creationId xmlns:a16="http://schemas.microsoft.com/office/drawing/2014/main" xmlns="" id="{00000000-0008-0000-0100-0000E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3" name="PoljeZBesedilom 12">
          <a:extLst>
            <a:ext uri="{FF2B5EF4-FFF2-40B4-BE49-F238E27FC236}">
              <a16:creationId xmlns:a16="http://schemas.microsoft.com/office/drawing/2014/main" xmlns="" id="{00000000-0008-0000-0100-0000E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4" name="PoljeZBesedilom 13">
          <a:extLst>
            <a:ext uri="{FF2B5EF4-FFF2-40B4-BE49-F238E27FC236}">
              <a16:creationId xmlns:a16="http://schemas.microsoft.com/office/drawing/2014/main" xmlns="" id="{00000000-0008-0000-0100-0000E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5" name="PoljeZBesedilom 14">
          <a:extLst>
            <a:ext uri="{FF2B5EF4-FFF2-40B4-BE49-F238E27FC236}">
              <a16:creationId xmlns:a16="http://schemas.microsoft.com/office/drawing/2014/main" xmlns="" id="{00000000-0008-0000-0100-0000E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6" name="PoljeZBesedilom 15">
          <a:extLst>
            <a:ext uri="{FF2B5EF4-FFF2-40B4-BE49-F238E27FC236}">
              <a16:creationId xmlns:a16="http://schemas.microsoft.com/office/drawing/2014/main" xmlns="" id="{00000000-0008-0000-0100-0000E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7" name="PoljeZBesedilom 16">
          <a:extLst>
            <a:ext uri="{FF2B5EF4-FFF2-40B4-BE49-F238E27FC236}">
              <a16:creationId xmlns:a16="http://schemas.microsoft.com/office/drawing/2014/main" xmlns="" id="{00000000-0008-0000-0100-0000E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8" name="PoljeZBesedilom 38">
          <a:extLst>
            <a:ext uri="{FF2B5EF4-FFF2-40B4-BE49-F238E27FC236}">
              <a16:creationId xmlns:a16="http://schemas.microsoft.com/office/drawing/2014/main" xmlns="" id="{00000000-0008-0000-0100-0000E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9" name="PoljeZBesedilom 40">
          <a:extLst>
            <a:ext uri="{FF2B5EF4-FFF2-40B4-BE49-F238E27FC236}">
              <a16:creationId xmlns:a16="http://schemas.microsoft.com/office/drawing/2014/main" xmlns="" id="{00000000-0008-0000-0100-0000E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0" name="PoljeZBesedilom 41">
          <a:extLst>
            <a:ext uri="{FF2B5EF4-FFF2-40B4-BE49-F238E27FC236}">
              <a16:creationId xmlns:a16="http://schemas.microsoft.com/office/drawing/2014/main" xmlns="" id="{00000000-0008-0000-0100-0000E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1" name="PoljeZBesedilom 42">
          <a:extLst>
            <a:ext uri="{FF2B5EF4-FFF2-40B4-BE49-F238E27FC236}">
              <a16:creationId xmlns:a16="http://schemas.microsoft.com/office/drawing/2014/main" xmlns="" id="{00000000-0008-0000-0100-0000E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2" name="PoljeZBesedilom 44">
          <a:extLst>
            <a:ext uri="{FF2B5EF4-FFF2-40B4-BE49-F238E27FC236}">
              <a16:creationId xmlns:a16="http://schemas.microsoft.com/office/drawing/2014/main" xmlns="" id="{00000000-0008-0000-0100-0000E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3" name="PoljeZBesedilom 45">
          <a:extLst>
            <a:ext uri="{FF2B5EF4-FFF2-40B4-BE49-F238E27FC236}">
              <a16:creationId xmlns:a16="http://schemas.microsoft.com/office/drawing/2014/main" xmlns="" id="{00000000-0008-0000-0100-0000E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4" name="PoljeZBesedilom 46">
          <a:extLst>
            <a:ext uri="{FF2B5EF4-FFF2-40B4-BE49-F238E27FC236}">
              <a16:creationId xmlns:a16="http://schemas.microsoft.com/office/drawing/2014/main" xmlns="" id="{00000000-0008-0000-0100-0000E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5" name="PoljeZBesedilom 47">
          <a:extLst>
            <a:ext uri="{FF2B5EF4-FFF2-40B4-BE49-F238E27FC236}">
              <a16:creationId xmlns:a16="http://schemas.microsoft.com/office/drawing/2014/main" xmlns="" id="{00000000-0008-0000-0100-0000E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6" name="PoljeZBesedilom 1">
          <a:extLst>
            <a:ext uri="{FF2B5EF4-FFF2-40B4-BE49-F238E27FC236}">
              <a16:creationId xmlns:a16="http://schemas.microsoft.com/office/drawing/2014/main" xmlns="" id="{00000000-0008-0000-0100-0000F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7" name="PoljeZBesedilom 2">
          <a:extLst>
            <a:ext uri="{FF2B5EF4-FFF2-40B4-BE49-F238E27FC236}">
              <a16:creationId xmlns:a16="http://schemas.microsoft.com/office/drawing/2014/main" xmlns="" id="{00000000-0008-0000-0100-0000F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8" name="PoljeZBesedilom 3">
          <a:extLst>
            <a:ext uri="{FF2B5EF4-FFF2-40B4-BE49-F238E27FC236}">
              <a16:creationId xmlns:a16="http://schemas.microsoft.com/office/drawing/2014/main" xmlns="" id="{00000000-0008-0000-0100-0000F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9" name="PoljeZBesedilom 4">
          <a:extLst>
            <a:ext uri="{FF2B5EF4-FFF2-40B4-BE49-F238E27FC236}">
              <a16:creationId xmlns:a16="http://schemas.microsoft.com/office/drawing/2014/main" xmlns="" id="{00000000-0008-0000-0100-0000F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0" name="PoljeZBesedilom 6">
          <a:extLst>
            <a:ext uri="{FF2B5EF4-FFF2-40B4-BE49-F238E27FC236}">
              <a16:creationId xmlns:a16="http://schemas.microsoft.com/office/drawing/2014/main" xmlns="" id="{00000000-0008-0000-0100-0000F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1" name="PoljeZBesedilom 7">
          <a:extLst>
            <a:ext uri="{FF2B5EF4-FFF2-40B4-BE49-F238E27FC236}">
              <a16:creationId xmlns:a16="http://schemas.microsoft.com/office/drawing/2014/main" xmlns="" id="{00000000-0008-0000-0100-0000F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2" name="PoljeZBesedilom 8">
          <a:extLst>
            <a:ext uri="{FF2B5EF4-FFF2-40B4-BE49-F238E27FC236}">
              <a16:creationId xmlns:a16="http://schemas.microsoft.com/office/drawing/2014/main" xmlns="" id="{00000000-0008-0000-0100-0000F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3" name="PoljeZBesedilom 9">
          <a:extLst>
            <a:ext uri="{FF2B5EF4-FFF2-40B4-BE49-F238E27FC236}">
              <a16:creationId xmlns:a16="http://schemas.microsoft.com/office/drawing/2014/main" xmlns="" id="{00000000-0008-0000-0100-0000F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4" name="PoljeZBesedilom 10">
          <a:extLst>
            <a:ext uri="{FF2B5EF4-FFF2-40B4-BE49-F238E27FC236}">
              <a16:creationId xmlns:a16="http://schemas.microsoft.com/office/drawing/2014/main" xmlns="" id="{00000000-0008-0000-0100-0000F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5" name="PoljeZBesedilom 11">
          <a:extLst>
            <a:ext uri="{FF2B5EF4-FFF2-40B4-BE49-F238E27FC236}">
              <a16:creationId xmlns:a16="http://schemas.microsoft.com/office/drawing/2014/main" xmlns="" id="{00000000-0008-0000-0100-0000F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6" name="PoljeZBesedilom 12">
          <a:extLst>
            <a:ext uri="{FF2B5EF4-FFF2-40B4-BE49-F238E27FC236}">
              <a16:creationId xmlns:a16="http://schemas.microsoft.com/office/drawing/2014/main" xmlns="" id="{00000000-0008-0000-0100-0000F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7" name="PoljeZBesedilom 13">
          <a:extLst>
            <a:ext uri="{FF2B5EF4-FFF2-40B4-BE49-F238E27FC236}">
              <a16:creationId xmlns:a16="http://schemas.microsoft.com/office/drawing/2014/main" xmlns="" id="{00000000-0008-0000-0100-0000F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8" name="PoljeZBesedilom 14">
          <a:extLst>
            <a:ext uri="{FF2B5EF4-FFF2-40B4-BE49-F238E27FC236}">
              <a16:creationId xmlns:a16="http://schemas.microsoft.com/office/drawing/2014/main" xmlns="" id="{00000000-0008-0000-0100-0000F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9" name="PoljeZBesedilom 15">
          <a:extLst>
            <a:ext uri="{FF2B5EF4-FFF2-40B4-BE49-F238E27FC236}">
              <a16:creationId xmlns:a16="http://schemas.microsoft.com/office/drawing/2014/main" xmlns="" id="{00000000-0008-0000-0100-0000F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0" name="PoljeZBesedilom 16">
          <a:extLst>
            <a:ext uri="{FF2B5EF4-FFF2-40B4-BE49-F238E27FC236}">
              <a16:creationId xmlns:a16="http://schemas.microsoft.com/office/drawing/2014/main" xmlns="" id="{00000000-0008-0000-0100-0000F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1" name="PoljeZBesedilom 38">
          <a:extLst>
            <a:ext uri="{FF2B5EF4-FFF2-40B4-BE49-F238E27FC236}">
              <a16:creationId xmlns:a16="http://schemas.microsoft.com/office/drawing/2014/main" xmlns="" id="{00000000-0008-0000-0100-0000F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2" name="PoljeZBesedilom 40">
          <a:extLst>
            <a:ext uri="{FF2B5EF4-FFF2-40B4-BE49-F238E27FC236}">
              <a16:creationId xmlns:a16="http://schemas.microsoft.com/office/drawing/2014/main" xmlns="" id="{00000000-0008-0000-0100-00000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3" name="PoljeZBesedilom 41">
          <a:extLst>
            <a:ext uri="{FF2B5EF4-FFF2-40B4-BE49-F238E27FC236}">
              <a16:creationId xmlns:a16="http://schemas.microsoft.com/office/drawing/2014/main" xmlns="" id="{00000000-0008-0000-0100-00000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4" name="PoljeZBesedilom 42">
          <a:extLst>
            <a:ext uri="{FF2B5EF4-FFF2-40B4-BE49-F238E27FC236}">
              <a16:creationId xmlns:a16="http://schemas.microsoft.com/office/drawing/2014/main" xmlns="" id="{00000000-0008-0000-0100-00000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5" name="PoljeZBesedilom 44">
          <a:extLst>
            <a:ext uri="{FF2B5EF4-FFF2-40B4-BE49-F238E27FC236}">
              <a16:creationId xmlns:a16="http://schemas.microsoft.com/office/drawing/2014/main" xmlns="" id="{00000000-0008-0000-0100-00000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6" name="PoljeZBesedilom 45">
          <a:extLst>
            <a:ext uri="{FF2B5EF4-FFF2-40B4-BE49-F238E27FC236}">
              <a16:creationId xmlns:a16="http://schemas.microsoft.com/office/drawing/2014/main" xmlns="" id="{00000000-0008-0000-0100-00000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7" name="PoljeZBesedilom 46">
          <a:extLst>
            <a:ext uri="{FF2B5EF4-FFF2-40B4-BE49-F238E27FC236}">
              <a16:creationId xmlns:a16="http://schemas.microsoft.com/office/drawing/2014/main" xmlns="" id="{00000000-0008-0000-0100-00000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8" name="PoljeZBesedilom 47">
          <a:extLst>
            <a:ext uri="{FF2B5EF4-FFF2-40B4-BE49-F238E27FC236}">
              <a16:creationId xmlns:a16="http://schemas.microsoft.com/office/drawing/2014/main" xmlns="" id="{00000000-0008-0000-0100-00000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9" name="PoljeZBesedilom 48">
          <a:extLst>
            <a:ext uri="{FF2B5EF4-FFF2-40B4-BE49-F238E27FC236}">
              <a16:creationId xmlns:a16="http://schemas.microsoft.com/office/drawing/2014/main" xmlns="" id="{00000000-0008-0000-0100-00000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0" name="PoljeZBesedilom 49">
          <a:extLst>
            <a:ext uri="{FF2B5EF4-FFF2-40B4-BE49-F238E27FC236}">
              <a16:creationId xmlns:a16="http://schemas.microsoft.com/office/drawing/2014/main" xmlns="" id="{00000000-0008-0000-0100-00000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1" name="PoljeZBesedilom 50">
          <a:extLst>
            <a:ext uri="{FF2B5EF4-FFF2-40B4-BE49-F238E27FC236}">
              <a16:creationId xmlns:a16="http://schemas.microsoft.com/office/drawing/2014/main" xmlns="" id="{00000000-0008-0000-0100-00000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2" name="PoljeZBesedilom 51">
          <a:extLst>
            <a:ext uri="{FF2B5EF4-FFF2-40B4-BE49-F238E27FC236}">
              <a16:creationId xmlns:a16="http://schemas.microsoft.com/office/drawing/2014/main" xmlns="" id="{00000000-0008-0000-0100-00000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3" name="PoljeZBesedilom 52">
          <a:extLst>
            <a:ext uri="{FF2B5EF4-FFF2-40B4-BE49-F238E27FC236}">
              <a16:creationId xmlns:a16="http://schemas.microsoft.com/office/drawing/2014/main" xmlns="" id="{00000000-0008-0000-0100-00000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4" name="PoljeZBesedilom 1">
          <a:extLst>
            <a:ext uri="{FF2B5EF4-FFF2-40B4-BE49-F238E27FC236}">
              <a16:creationId xmlns:a16="http://schemas.microsoft.com/office/drawing/2014/main" xmlns="" id="{00000000-0008-0000-0100-00000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5" name="PoljeZBesedilom 2">
          <a:extLst>
            <a:ext uri="{FF2B5EF4-FFF2-40B4-BE49-F238E27FC236}">
              <a16:creationId xmlns:a16="http://schemas.microsoft.com/office/drawing/2014/main" xmlns="" id="{00000000-0008-0000-0100-00000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6" name="PoljeZBesedilom 3">
          <a:extLst>
            <a:ext uri="{FF2B5EF4-FFF2-40B4-BE49-F238E27FC236}">
              <a16:creationId xmlns:a16="http://schemas.microsoft.com/office/drawing/2014/main" xmlns="" id="{00000000-0008-0000-0100-00000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7" name="PoljeZBesedilom 4">
          <a:extLst>
            <a:ext uri="{FF2B5EF4-FFF2-40B4-BE49-F238E27FC236}">
              <a16:creationId xmlns:a16="http://schemas.microsoft.com/office/drawing/2014/main" xmlns="" id="{00000000-0008-0000-0100-00000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8" name="PoljeZBesedilom 6">
          <a:extLst>
            <a:ext uri="{FF2B5EF4-FFF2-40B4-BE49-F238E27FC236}">
              <a16:creationId xmlns:a16="http://schemas.microsoft.com/office/drawing/2014/main" xmlns="" id="{00000000-0008-0000-0100-00001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9" name="PoljeZBesedilom 7">
          <a:extLst>
            <a:ext uri="{FF2B5EF4-FFF2-40B4-BE49-F238E27FC236}">
              <a16:creationId xmlns:a16="http://schemas.microsoft.com/office/drawing/2014/main" xmlns="" id="{00000000-0008-0000-0100-00001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0" name="PoljeZBesedilom 8">
          <a:extLst>
            <a:ext uri="{FF2B5EF4-FFF2-40B4-BE49-F238E27FC236}">
              <a16:creationId xmlns:a16="http://schemas.microsoft.com/office/drawing/2014/main" xmlns="" id="{00000000-0008-0000-0100-00001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1" name="PoljeZBesedilom 9">
          <a:extLst>
            <a:ext uri="{FF2B5EF4-FFF2-40B4-BE49-F238E27FC236}">
              <a16:creationId xmlns:a16="http://schemas.microsoft.com/office/drawing/2014/main" xmlns="" id="{00000000-0008-0000-0100-00001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2" name="PoljeZBesedilom 10">
          <a:extLst>
            <a:ext uri="{FF2B5EF4-FFF2-40B4-BE49-F238E27FC236}">
              <a16:creationId xmlns:a16="http://schemas.microsoft.com/office/drawing/2014/main" xmlns="" id="{00000000-0008-0000-0100-00001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3" name="PoljeZBesedilom 11">
          <a:extLst>
            <a:ext uri="{FF2B5EF4-FFF2-40B4-BE49-F238E27FC236}">
              <a16:creationId xmlns:a16="http://schemas.microsoft.com/office/drawing/2014/main" xmlns="" id="{00000000-0008-0000-0100-00001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4" name="PoljeZBesedilom 12">
          <a:extLst>
            <a:ext uri="{FF2B5EF4-FFF2-40B4-BE49-F238E27FC236}">
              <a16:creationId xmlns:a16="http://schemas.microsoft.com/office/drawing/2014/main" xmlns="" id="{00000000-0008-0000-0100-00001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5" name="PoljeZBesedilom 13">
          <a:extLst>
            <a:ext uri="{FF2B5EF4-FFF2-40B4-BE49-F238E27FC236}">
              <a16:creationId xmlns:a16="http://schemas.microsoft.com/office/drawing/2014/main" xmlns="" id="{00000000-0008-0000-0100-00001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6" name="PoljeZBesedilom 14">
          <a:extLst>
            <a:ext uri="{FF2B5EF4-FFF2-40B4-BE49-F238E27FC236}">
              <a16:creationId xmlns:a16="http://schemas.microsoft.com/office/drawing/2014/main" xmlns="" id="{00000000-0008-0000-0100-000018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7" name="PoljeZBesedilom 15">
          <a:extLst>
            <a:ext uri="{FF2B5EF4-FFF2-40B4-BE49-F238E27FC236}">
              <a16:creationId xmlns:a16="http://schemas.microsoft.com/office/drawing/2014/main" xmlns="" id="{00000000-0008-0000-0100-000019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8" name="PoljeZBesedilom 16">
          <a:extLst>
            <a:ext uri="{FF2B5EF4-FFF2-40B4-BE49-F238E27FC236}">
              <a16:creationId xmlns:a16="http://schemas.microsoft.com/office/drawing/2014/main" xmlns="" id="{00000000-0008-0000-0100-00001A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9" name="PoljeZBesedilom 38">
          <a:extLst>
            <a:ext uri="{FF2B5EF4-FFF2-40B4-BE49-F238E27FC236}">
              <a16:creationId xmlns:a16="http://schemas.microsoft.com/office/drawing/2014/main" xmlns="" id="{00000000-0008-0000-0100-00001B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0" name="PoljeZBesedilom 40">
          <a:extLst>
            <a:ext uri="{FF2B5EF4-FFF2-40B4-BE49-F238E27FC236}">
              <a16:creationId xmlns:a16="http://schemas.microsoft.com/office/drawing/2014/main" xmlns="" id="{00000000-0008-0000-0100-00001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1" name="PoljeZBesedilom 41">
          <a:extLst>
            <a:ext uri="{FF2B5EF4-FFF2-40B4-BE49-F238E27FC236}">
              <a16:creationId xmlns:a16="http://schemas.microsoft.com/office/drawing/2014/main" xmlns="" id="{00000000-0008-0000-0100-00001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2" name="PoljeZBesedilom 42">
          <a:extLst>
            <a:ext uri="{FF2B5EF4-FFF2-40B4-BE49-F238E27FC236}">
              <a16:creationId xmlns:a16="http://schemas.microsoft.com/office/drawing/2014/main" xmlns="" id="{00000000-0008-0000-0100-00001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3" name="PoljeZBesedilom 44">
          <a:extLst>
            <a:ext uri="{FF2B5EF4-FFF2-40B4-BE49-F238E27FC236}">
              <a16:creationId xmlns:a16="http://schemas.microsoft.com/office/drawing/2014/main" xmlns="" id="{00000000-0008-0000-0100-00001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4" name="PoljeZBesedilom 45">
          <a:extLst>
            <a:ext uri="{FF2B5EF4-FFF2-40B4-BE49-F238E27FC236}">
              <a16:creationId xmlns:a16="http://schemas.microsoft.com/office/drawing/2014/main" xmlns="" id="{00000000-0008-0000-0100-00002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5" name="PoljeZBesedilom 46">
          <a:extLst>
            <a:ext uri="{FF2B5EF4-FFF2-40B4-BE49-F238E27FC236}">
              <a16:creationId xmlns:a16="http://schemas.microsoft.com/office/drawing/2014/main" xmlns="" id="{00000000-0008-0000-0100-00002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6" name="PoljeZBesedilom 47">
          <a:extLst>
            <a:ext uri="{FF2B5EF4-FFF2-40B4-BE49-F238E27FC236}">
              <a16:creationId xmlns:a16="http://schemas.microsoft.com/office/drawing/2014/main" xmlns="" id="{00000000-0008-0000-0100-00002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7" name="PoljeZBesedilom 48">
          <a:extLst>
            <a:ext uri="{FF2B5EF4-FFF2-40B4-BE49-F238E27FC236}">
              <a16:creationId xmlns:a16="http://schemas.microsoft.com/office/drawing/2014/main" xmlns="" id="{00000000-0008-0000-0100-00002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8" name="PoljeZBesedilom 49">
          <a:extLst>
            <a:ext uri="{FF2B5EF4-FFF2-40B4-BE49-F238E27FC236}">
              <a16:creationId xmlns:a16="http://schemas.microsoft.com/office/drawing/2014/main" xmlns="" id="{00000000-0008-0000-0100-00002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9" name="PoljeZBesedilom 50">
          <a:extLst>
            <a:ext uri="{FF2B5EF4-FFF2-40B4-BE49-F238E27FC236}">
              <a16:creationId xmlns:a16="http://schemas.microsoft.com/office/drawing/2014/main" xmlns="" id="{00000000-0008-0000-0100-00002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0" name="PoljeZBesedilom 51">
          <a:extLst>
            <a:ext uri="{FF2B5EF4-FFF2-40B4-BE49-F238E27FC236}">
              <a16:creationId xmlns:a16="http://schemas.microsoft.com/office/drawing/2014/main" xmlns="" id="{00000000-0008-0000-0100-00002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1" name="PoljeZBesedilom 52">
          <a:extLst>
            <a:ext uri="{FF2B5EF4-FFF2-40B4-BE49-F238E27FC236}">
              <a16:creationId xmlns:a16="http://schemas.microsoft.com/office/drawing/2014/main" xmlns="" id="{00000000-0008-0000-0100-00002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2" name="PoljeZBesedilom 1">
          <a:extLst>
            <a:ext uri="{FF2B5EF4-FFF2-40B4-BE49-F238E27FC236}">
              <a16:creationId xmlns:a16="http://schemas.microsoft.com/office/drawing/2014/main" xmlns="" id="{00000000-0008-0000-0100-00002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3" name="PoljeZBesedilom 2">
          <a:extLst>
            <a:ext uri="{FF2B5EF4-FFF2-40B4-BE49-F238E27FC236}">
              <a16:creationId xmlns:a16="http://schemas.microsoft.com/office/drawing/2014/main" xmlns="" id="{00000000-0008-0000-0100-00002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4" name="PoljeZBesedilom 3">
          <a:extLst>
            <a:ext uri="{FF2B5EF4-FFF2-40B4-BE49-F238E27FC236}">
              <a16:creationId xmlns:a16="http://schemas.microsoft.com/office/drawing/2014/main" xmlns="" id="{00000000-0008-0000-0100-00002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5" name="PoljeZBesedilom 4">
          <a:extLst>
            <a:ext uri="{FF2B5EF4-FFF2-40B4-BE49-F238E27FC236}">
              <a16:creationId xmlns:a16="http://schemas.microsoft.com/office/drawing/2014/main" xmlns="" id="{00000000-0008-0000-0100-00002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6" name="PoljeZBesedilom 6">
          <a:extLst>
            <a:ext uri="{FF2B5EF4-FFF2-40B4-BE49-F238E27FC236}">
              <a16:creationId xmlns:a16="http://schemas.microsoft.com/office/drawing/2014/main" xmlns="" id="{00000000-0008-0000-0100-00002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7" name="PoljeZBesedilom 7">
          <a:extLst>
            <a:ext uri="{FF2B5EF4-FFF2-40B4-BE49-F238E27FC236}">
              <a16:creationId xmlns:a16="http://schemas.microsoft.com/office/drawing/2014/main" xmlns="" id="{00000000-0008-0000-0100-00002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8" name="PoljeZBesedilom 8">
          <a:extLst>
            <a:ext uri="{FF2B5EF4-FFF2-40B4-BE49-F238E27FC236}">
              <a16:creationId xmlns:a16="http://schemas.microsoft.com/office/drawing/2014/main" xmlns="" id="{00000000-0008-0000-0100-00002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9" name="PoljeZBesedilom 9">
          <a:extLst>
            <a:ext uri="{FF2B5EF4-FFF2-40B4-BE49-F238E27FC236}">
              <a16:creationId xmlns:a16="http://schemas.microsoft.com/office/drawing/2014/main" xmlns="" id="{00000000-0008-0000-0100-00002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0" name="PoljeZBesedilom 10">
          <a:extLst>
            <a:ext uri="{FF2B5EF4-FFF2-40B4-BE49-F238E27FC236}">
              <a16:creationId xmlns:a16="http://schemas.microsoft.com/office/drawing/2014/main" xmlns="" id="{00000000-0008-0000-0100-00003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1" name="PoljeZBesedilom 11">
          <a:extLst>
            <a:ext uri="{FF2B5EF4-FFF2-40B4-BE49-F238E27FC236}">
              <a16:creationId xmlns:a16="http://schemas.microsoft.com/office/drawing/2014/main" xmlns="" id="{00000000-0008-0000-0100-00003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2" name="PoljeZBesedilom 12">
          <a:extLst>
            <a:ext uri="{FF2B5EF4-FFF2-40B4-BE49-F238E27FC236}">
              <a16:creationId xmlns:a16="http://schemas.microsoft.com/office/drawing/2014/main" xmlns="" id="{00000000-0008-0000-0100-00003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3" name="PoljeZBesedilom 13">
          <a:extLst>
            <a:ext uri="{FF2B5EF4-FFF2-40B4-BE49-F238E27FC236}">
              <a16:creationId xmlns:a16="http://schemas.microsoft.com/office/drawing/2014/main" xmlns="" id="{00000000-0008-0000-0100-00003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4" name="PoljeZBesedilom 14">
          <a:extLst>
            <a:ext uri="{FF2B5EF4-FFF2-40B4-BE49-F238E27FC236}">
              <a16:creationId xmlns:a16="http://schemas.microsoft.com/office/drawing/2014/main" xmlns="" id="{00000000-0008-0000-0100-00003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5" name="PoljeZBesedilom 15">
          <a:extLst>
            <a:ext uri="{FF2B5EF4-FFF2-40B4-BE49-F238E27FC236}">
              <a16:creationId xmlns:a16="http://schemas.microsoft.com/office/drawing/2014/main" xmlns="" id="{00000000-0008-0000-0100-00003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6" name="PoljeZBesedilom 16">
          <a:extLst>
            <a:ext uri="{FF2B5EF4-FFF2-40B4-BE49-F238E27FC236}">
              <a16:creationId xmlns:a16="http://schemas.microsoft.com/office/drawing/2014/main" xmlns="" id="{00000000-0008-0000-0100-00003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7" name="PoljeZBesedilom 38">
          <a:extLst>
            <a:ext uri="{FF2B5EF4-FFF2-40B4-BE49-F238E27FC236}">
              <a16:creationId xmlns:a16="http://schemas.microsoft.com/office/drawing/2014/main" xmlns="" id="{00000000-0008-0000-0100-00003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8" name="PoljeZBesedilom 40">
          <a:extLst>
            <a:ext uri="{FF2B5EF4-FFF2-40B4-BE49-F238E27FC236}">
              <a16:creationId xmlns:a16="http://schemas.microsoft.com/office/drawing/2014/main" xmlns="" id="{00000000-0008-0000-0100-00003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9" name="PoljeZBesedilom 41">
          <a:extLst>
            <a:ext uri="{FF2B5EF4-FFF2-40B4-BE49-F238E27FC236}">
              <a16:creationId xmlns:a16="http://schemas.microsoft.com/office/drawing/2014/main" xmlns="" id="{00000000-0008-0000-0100-00003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0" name="PoljeZBesedilom 42">
          <a:extLst>
            <a:ext uri="{FF2B5EF4-FFF2-40B4-BE49-F238E27FC236}">
              <a16:creationId xmlns:a16="http://schemas.microsoft.com/office/drawing/2014/main" xmlns="" id="{00000000-0008-0000-0100-00003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1" name="PoljeZBesedilom 44">
          <a:extLst>
            <a:ext uri="{FF2B5EF4-FFF2-40B4-BE49-F238E27FC236}">
              <a16:creationId xmlns:a16="http://schemas.microsoft.com/office/drawing/2014/main" xmlns="" id="{00000000-0008-0000-0100-00003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2" name="PoljeZBesedilom 45">
          <a:extLst>
            <a:ext uri="{FF2B5EF4-FFF2-40B4-BE49-F238E27FC236}">
              <a16:creationId xmlns:a16="http://schemas.microsoft.com/office/drawing/2014/main" xmlns="" id="{00000000-0008-0000-0100-00003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3" name="PoljeZBesedilom 46">
          <a:extLst>
            <a:ext uri="{FF2B5EF4-FFF2-40B4-BE49-F238E27FC236}">
              <a16:creationId xmlns:a16="http://schemas.microsoft.com/office/drawing/2014/main" xmlns="" id="{00000000-0008-0000-0100-00003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4" name="PoljeZBesedilom 47">
          <a:extLst>
            <a:ext uri="{FF2B5EF4-FFF2-40B4-BE49-F238E27FC236}">
              <a16:creationId xmlns:a16="http://schemas.microsoft.com/office/drawing/2014/main" xmlns="" id="{00000000-0008-0000-0100-00003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5" name="PoljeZBesedilom 48">
          <a:extLst>
            <a:ext uri="{FF2B5EF4-FFF2-40B4-BE49-F238E27FC236}">
              <a16:creationId xmlns:a16="http://schemas.microsoft.com/office/drawing/2014/main" xmlns="" id="{00000000-0008-0000-0100-00003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6" name="PoljeZBesedilom 49">
          <a:extLst>
            <a:ext uri="{FF2B5EF4-FFF2-40B4-BE49-F238E27FC236}">
              <a16:creationId xmlns:a16="http://schemas.microsoft.com/office/drawing/2014/main" xmlns="" id="{00000000-0008-0000-0100-00004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7" name="PoljeZBesedilom 50">
          <a:extLst>
            <a:ext uri="{FF2B5EF4-FFF2-40B4-BE49-F238E27FC236}">
              <a16:creationId xmlns:a16="http://schemas.microsoft.com/office/drawing/2014/main" xmlns="" id="{00000000-0008-0000-0100-00004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8" name="PoljeZBesedilom 51">
          <a:extLst>
            <a:ext uri="{FF2B5EF4-FFF2-40B4-BE49-F238E27FC236}">
              <a16:creationId xmlns:a16="http://schemas.microsoft.com/office/drawing/2014/main" xmlns="" id="{00000000-0008-0000-0100-00004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9" name="PoljeZBesedilom 52">
          <a:extLst>
            <a:ext uri="{FF2B5EF4-FFF2-40B4-BE49-F238E27FC236}">
              <a16:creationId xmlns:a16="http://schemas.microsoft.com/office/drawing/2014/main" xmlns="" id="{00000000-0008-0000-0100-00004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0" name="PoljeZBesedilom 53">
          <a:extLst>
            <a:ext uri="{FF2B5EF4-FFF2-40B4-BE49-F238E27FC236}">
              <a16:creationId xmlns:a16="http://schemas.microsoft.com/office/drawing/2014/main" xmlns="" id="{00000000-0008-0000-0100-00004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1" name="PoljeZBesedilom 54">
          <a:extLst>
            <a:ext uri="{FF2B5EF4-FFF2-40B4-BE49-F238E27FC236}">
              <a16:creationId xmlns:a16="http://schemas.microsoft.com/office/drawing/2014/main" xmlns="" id="{00000000-0008-0000-0100-00004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2" name="PoljeZBesedilom 57">
          <a:extLst>
            <a:ext uri="{FF2B5EF4-FFF2-40B4-BE49-F238E27FC236}">
              <a16:creationId xmlns:a16="http://schemas.microsoft.com/office/drawing/2014/main" xmlns="" id="{00000000-0008-0000-0100-00004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3" name="PoljeZBesedilom 1">
          <a:extLst>
            <a:ext uri="{FF2B5EF4-FFF2-40B4-BE49-F238E27FC236}">
              <a16:creationId xmlns:a16="http://schemas.microsoft.com/office/drawing/2014/main" xmlns="" id="{00000000-0008-0000-0100-00004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4" name="PoljeZBesedilom 2">
          <a:extLst>
            <a:ext uri="{FF2B5EF4-FFF2-40B4-BE49-F238E27FC236}">
              <a16:creationId xmlns:a16="http://schemas.microsoft.com/office/drawing/2014/main" xmlns="" id="{00000000-0008-0000-0100-00004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5" name="PoljeZBesedilom 3">
          <a:extLst>
            <a:ext uri="{FF2B5EF4-FFF2-40B4-BE49-F238E27FC236}">
              <a16:creationId xmlns:a16="http://schemas.microsoft.com/office/drawing/2014/main" xmlns="" id="{00000000-0008-0000-0100-00004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6" name="PoljeZBesedilom 4">
          <a:extLst>
            <a:ext uri="{FF2B5EF4-FFF2-40B4-BE49-F238E27FC236}">
              <a16:creationId xmlns:a16="http://schemas.microsoft.com/office/drawing/2014/main" xmlns="" id="{00000000-0008-0000-0100-00004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7" name="PoljeZBesedilom 6">
          <a:extLst>
            <a:ext uri="{FF2B5EF4-FFF2-40B4-BE49-F238E27FC236}">
              <a16:creationId xmlns:a16="http://schemas.microsoft.com/office/drawing/2014/main" xmlns="" id="{00000000-0008-0000-0100-00004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8" name="PoljeZBesedilom 7">
          <a:extLst>
            <a:ext uri="{FF2B5EF4-FFF2-40B4-BE49-F238E27FC236}">
              <a16:creationId xmlns:a16="http://schemas.microsoft.com/office/drawing/2014/main" xmlns="" id="{00000000-0008-0000-0100-00004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9" name="PoljeZBesedilom 8">
          <a:extLst>
            <a:ext uri="{FF2B5EF4-FFF2-40B4-BE49-F238E27FC236}">
              <a16:creationId xmlns:a16="http://schemas.microsoft.com/office/drawing/2014/main" xmlns="" id="{00000000-0008-0000-0100-00004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0" name="PoljeZBesedilom 9">
          <a:extLst>
            <a:ext uri="{FF2B5EF4-FFF2-40B4-BE49-F238E27FC236}">
              <a16:creationId xmlns:a16="http://schemas.microsoft.com/office/drawing/2014/main" xmlns="" id="{00000000-0008-0000-0100-00004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1" name="PoljeZBesedilom 10">
          <a:extLst>
            <a:ext uri="{FF2B5EF4-FFF2-40B4-BE49-F238E27FC236}">
              <a16:creationId xmlns:a16="http://schemas.microsoft.com/office/drawing/2014/main" xmlns="" id="{00000000-0008-0000-0100-00004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2" name="PoljeZBesedilom 11">
          <a:extLst>
            <a:ext uri="{FF2B5EF4-FFF2-40B4-BE49-F238E27FC236}">
              <a16:creationId xmlns:a16="http://schemas.microsoft.com/office/drawing/2014/main" xmlns="" id="{00000000-0008-0000-0100-00005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3" name="PoljeZBesedilom 12">
          <a:extLst>
            <a:ext uri="{FF2B5EF4-FFF2-40B4-BE49-F238E27FC236}">
              <a16:creationId xmlns:a16="http://schemas.microsoft.com/office/drawing/2014/main" xmlns="" id="{00000000-0008-0000-0100-00005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4" name="PoljeZBesedilom 13">
          <a:extLst>
            <a:ext uri="{FF2B5EF4-FFF2-40B4-BE49-F238E27FC236}">
              <a16:creationId xmlns:a16="http://schemas.microsoft.com/office/drawing/2014/main" xmlns="" id="{00000000-0008-0000-0100-00005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5" name="PoljeZBesedilom 14">
          <a:extLst>
            <a:ext uri="{FF2B5EF4-FFF2-40B4-BE49-F238E27FC236}">
              <a16:creationId xmlns:a16="http://schemas.microsoft.com/office/drawing/2014/main" xmlns="" id="{00000000-0008-0000-0100-00005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6" name="PoljeZBesedilom 15">
          <a:extLst>
            <a:ext uri="{FF2B5EF4-FFF2-40B4-BE49-F238E27FC236}">
              <a16:creationId xmlns:a16="http://schemas.microsoft.com/office/drawing/2014/main" xmlns="" id="{00000000-0008-0000-0100-00005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7" name="PoljeZBesedilom 16">
          <a:extLst>
            <a:ext uri="{FF2B5EF4-FFF2-40B4-BE49-F238E27FC236}">
              <a16:creationId xmlns:a16="http://schemas.microsoft.com/office/drawing/2014/main" xmlns="" id="{00000000-0008-0000-0100-00005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8" name="PoljeZBesedilom 38">
          <a:extLst>
            <a:ext uri="{FF2B5EF4-FFF2-40B4-BE49-F238E27FC236}">
              <a16:creationId xmlns:a16="http://schemas.microsoft.com/office/drawing/2014/main" xmlns="" id="{00000000-0008-0000-0100-00005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9" name="PoljeZBesedilom 40">
          <a:extLst>
            <a:ext uri="{FF2B5EF4-FFF2-40B4-BE49-F238E27FC236}">
              <a16:creationId xmlns:a16="http://schemas.microsoft.com/office/drawing/2014/main" xmlns="" id="{00000000-0008-0000-0100-00005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0" name="PoljeZBesedilom 41">
          <a:extLst>
            <a:ext uri="{FF2B5EF4-FFF2-40B4-BE49-F238E27FC236}">
              <a16:creationId xmlns:a16="http://schemas.microsoft.com/office/drawing/2014/main" xmlns="" id="{00000000-0008-0000-0100-00005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1" name="PoljeZBesedilom 42">
          <a:extLst>
            <a:ext uri="{FF2B5EF4-FFF2-40B4-BE49-F238E27FC236}">
              <a16:creationId xmlns:a16="http://schemas.microsoft.com/office/drawing/2014/main" xmlns="" id="{00000000-0008-0000-0100-00005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2" name="PoljeZBesedilom 44">
          <a:extLst>
            <a:ext uri="{FF2B5EF4-FFF2-40B4-BE49-F238E27FC236}">
              <a16:creationId xmlns:a16="http://schemas.microsoft.com/office/drawing/2014/main" xmlns="" id="{00000000-0008-0000-0100-00005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3" name="PoljeZBesedilom 45">
          <a:extLst>
            <a:ext uri="{FF2B5EF4-FFF2-40B4-BE49-F238E27FC236}">
              <a16:creationId xmlns:a16="http://schemas.microsoft.com/office/drawing/2014/main" xmlns="" id="{00000000-0008-0000-0100-00005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4" name="PoljeZBesedilom 46">
          <a:extLst>
            <a:ext uri="{FF2B5EF4-FFF2-40B4-BE49-F238E27FC236}">
              <a16:creationId xmlns:a16="http://schemas.microsoft.com/office/drawing/2014/main" xmlns="" id="{00000000-0008-0000-0100-00005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5" name="PoljeZBesedilom 47">
          <a:extLst>
            <a:ext uri="{FF2B5EF4-FFF2-40B4-BE49-F238E27FC236}">
              <a16:creationId xmlns:a16="http://schemas.microsoft.com/office/drawing/2014/main" xmlns="" id="{00000000-0008-0000-0100-00005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6" name="PoljeZBesedilom 48">
          <a:extLst>
            <a:ext uri="{FF2B5EF4-FFF2-40B4-BE49-F238E27FC236}">
              <a16:creationId xmlns:a16="http://schemas.microsoft.com/office/drawing/2014/main" xmlns="" id="{00000000-0008-0000-0100-00005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7" name="PoljeZBesedilom 49">
          <a:extLst>
            <a:ext uri="{FF2B5EF4-FFF2-40B4-BE49-F238E27FC236}">
              <a16:creationId xmlns:a16="http://schemas.microsoft.com/office/drawing/2014/main" xmlns="" id="{00000000-0008-0000-0100-00005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8" name="PoljeZBesedilom 50">
          <a:extLst>
            <a:ext uri="{FF2B5EF4-FFF2-40B4-BE49-F238E27FC236}">
              <a16:creationId xmlns:a16="http://schemas.microsoft.com/office/drawing/2014/main" xmlns="" id="{00000000-0008-0000-0100-00006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9" name="PoljeZBesedilom 51">
          <a:extLst>
            <a:ext uri="{FF2B5EF4-FFF2-40B4-BE49-F238E27FC236}">
              <a16:creationId xmlns:a16="http://schemas.microsoft.com/office/drawing/2014/main" xmlns="" id="{00000000-0008-0000-0100-00006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0" name="PoljeZBesedilom 52">
          <a:extLst>
            <a:ext uri="{FF2B5EF4-FFF2-40B4-BE49-F238E27FC236}">
              <a16:creationId xmlns:a16="http://schemas.microsoft.com/office/drawing/2014/main" xmlns="" id="{00000000-0008-0000-0100-00006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1" name="PoljeZBesedilom 53">
          <a:extLst>
            <a:ext uri="{FF2B5EF4-FFF2-40B4-BE49-F238E27FC236}">
              <a16:creationId xmlns:a16="http://schemas.microsoft.com/office/drawing/2014/main" xmlns="" id="{00000000-0008-0000-0100-00006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2" name="PoljeZBesedilom 54">
          <a:extLst>
            <a:ext uri="{FF2B5EF4-FFF2-40B4-BE49-F238E27FC236}">
              <a16:creationId xmlns:a16="http://schemas.microsoft.com/office/drawing/2014/main" xmlns="" id="{00000000-0008-0000-0100-00006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3" name="PoljeZBesedilom 57">
          <a:extLst>
            <a:ext uri="{FF2B5EF4-FFF2-40B4-BE49-F238E27FC236}">
              <a16:creationId xmlns:a16="http://schemas.microsoft.com/office/drawing/2014/main" xmlns="" id="{00000000-0008-0000-0100-00006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4" name="PoljeZBesedilom 1">
          <a:extLst>
            <a:ext uri="{FF2B5EF4-FFF2-40B4-BE49-F238E27FC236}">
              <a16:creationId xmlns:a16="http://schemas.microsoft.com/office/drawing/2014/main" xmlns="" id="{00000000-0008-0000-0100-00006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5" name="PoljeZBesedilom 2">
          <a:extLst>
            <a:ext uri="{FF2B5EF4-FFF2-40B4-BE49-F238E27FC236}">
              <a16:creationId xmlns:a16="http://schemas.microsoft.com/office/drawing/2014/main" xmlns="" id="{00000000-0008-0000-0100-00006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6" name="PoljeZBesedilom 3">
          <a:extLst>
            <a:ext uri="{FF2B5EF4-FFF2-40B4-BE49-F238E27FC236}">
              <a16:creationId xmlns:a16="http://schemas.microsoft.com/office/drawing/2014/main" xmlns="" id="{00000000-0008-0000-0100-00006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7" name="PoljeZBesedilom 4">
          <a:extLst>
            <a:ext uri="{FF2B5EF4-FFF2-40B4-BE49-F238E27FC236}">
              <a16:creationId xmlns:a16="http://schemas.microsoft.com/office/drawing/2014/main" xmlns="" id="{00000000-0008-0000-0100-00006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8" name="PoljeZBesedilom 6">
          <a:extLst>
            <a:ext uri="{FF2B5EF4-FFF2-40B4-BE49-F238E27FC236}">
              <a16:creationId xmlns:a16="http://schemas.microsoft.com/office/drawing/2014/main" xmlns="" id="{00000000-0008-0000-0100-00006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9" name="PoljeZBesedilom 7">
          <a:extLst>
            <a:ext uri="{FF2B5EF4-FFF2-40B4-BE49-F238E27FC236}">
              <a16:creationId xmlns:a16="http://schemas.microsoft.com/office/drawing/2014/main" xmlns="" id="{00000000-0008-0000-0100-00006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0" name="PoljeZBesedilom 8">
          <a:extLst>
            <a:ext uri="{FF2B5EF4-FFF2-40B4-BE49-F238E27FC236}">
              <a16:creationId xmlns:a16="http://schemas.microsoft.com/office/drawing/2014/main" xmlns="" id="{00000000-0008-0000-0100-00006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1" name="PoljeZBesedilom 9">
          <a:extLst>
            <a:ext uri="{FF2B5EF4-FFF2-40B4-BE49-F238E27FC236}">
              <a16:creationId xmlns:a16="http://schemas.microsoft.com/office/drawing/2014/main" xmlns="" id="{00000000-0008-0000-0100-00006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2" name="PoljeZBesedilom 10">
          <a:extLst>
            <a:ext uri="{FF2B5EF4-FFF2-40B4-BE49-F238E27FC236}">
              <a16:creationId xmlns:a16="http://schemas.microsoft.com/office/drawing/2014/main" xmlns="" id="{00000000-0008-0000-0100-00006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3" name="PoljeZBesedilom 11">
          <a:extLst>
            <a:ext uri="{FF2B5EF4-FFF2-40B4-BE49-F238E27FC236}">
              <a16:creationId xmlns:a16="http://schemas.microsoft.com/office/drawing/2014/main" xmlns="" id="{00000000-0008-0000-0100-00006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4" name="PoljeZBesedilom 12">
          <a:extLst>
            <a:ext uri="{FF2B5EF4-FFF2-40B4-BE49-F238E27FC236}">
              <a16:creationId xmlns:a16="http://schemas.microsoft.com/office/drawing/2014/main" xmlns="" id="{00000000-0008-0000-0100-00007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5" name="PoljeZBesedilom 13">
          <a:extLst>
            <a:ext uri="{FF2B5EF4-FFF2-40B4-BE49-F238E27FC236}">
              <a16:creationId xmlns:a16="http://schemas.microsoft.com/office/drawing/2014/main" xmlns="" id="{00000000-0008-0000-0100-00007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6" name="PoljeZBesedilom 14">
          <a:extLst>
            <a:ext uri="{FF2B5EF4-FFF2-40B4-BE49-F238E27FC236}">
              <a16:creationId xmlns:a16="http://schemas.microsoft.com/office/drawing/2014/main" xmlns="" id="{00000000-0008-0000-0100-00007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7" name="PoljeZBesedilom 15">
          <a:extLst>
            <a:ext uri="{FF2B5EF4-FFF2-40B4-BE49-F238E27FC236}">
              <a16:creationId xmlns:a16="http://schemas.microsoft.com/office/drawing/2014/main" xmlns="" id="{00000000-0008-0000-0100-00007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8" name="PoljeZBesedilom 16">
          <a:extLst>
            <a:ext uri="{FF2B5EF4-FFF2-40B4-BE49-F238E27FC236}">
              <a16:creationId xmlns:a16="http://schemas.microsoft.com/office/drawing/2014/main" xmlns="" id="{00000000-0008-0000-0100-00007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9" name="PoljeZBesedilom 38">
          <a:extLst>
            <a:ext uri="{FF2B5EF4-FFF2-40B4-BE49-F238E27FC236}">
              <a16:creationId xmlns:a16="http://schemas.microsoft.com/office/drawing/2014/main" xmlns="" id="{00000000-0008-0000-0100-00007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0" name="PoljeZBesedilom 40">
          <a:extLst>
            <a:ext uri="{FF2B5EF4-FFF2-40B4-BE49-F238E27FC236}">
              <a16:creationId xmlns:a16="http://schemas.microsoft.com/office/drawing/2014/main" xmlns="" id="{00000000-0008-0000-0100-00007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1" name="PoljeZBesedilom 41">
          <a:extLst>
            <a:ext uri="{FF2B5EF4-FFF2-40B4-BE49-F238E27FC236}">
              <a16:creationId xmlns:a16="http://schemas.microsoft.com/office/drawing/2014/main" xmlns="" id="{00000000-0008-0000-0100-00007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2" name="PoljeZBesedilom 42">
          <a:extLst>
            <a:ext uri="{FF2B5EF4-FFF2-40B4-BE49-F238E27FC236}">
              <a16:creationId xmlns:a16="http://schemas.microsoft.com/office/drawing/2014/main" xmlns="" id="{00000000-0008-0000-0100-00007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3" name="PoljeZBesedilom 44">
          <a:extLst>
            <a:ext uri="{FF2B5EF4-FFF2-40B4-BE49-F238E27FC236}">
              <a16:creationId xmlns:a16="http://schemas.microsoft.com/office/drawing/2014/main" xmlns="" id="{00000000-0008-0000-0100-00007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4" name="PoljeZBesedilom 45">
          <a:extLst>
            <a:ext uri="{FF2B5EF4-FFF2-40B4-BE49-F238E27FC236}">
              <a16:creationId xmlns:a16="http://schemas.microsoft.com/office/drawing/2014/main" xmlns="" id="{00000000-0008-0000-0100-00007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5" name="PoljeZBesedilom 46">
          <a:extLst>
            <a:ext uri="{FF2B5EF4-FFF2-40B4-BE49-F238E27FC236}">
              <a16:creationId xmlns:a16="http://schemas.microsoft.com/office/drawing/2014/main" xmlns="" id="{00000000-0008-0000-0100-00007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6" name="PoljeZBesedilom 47">
          <a:extLst>
            <a:ext uri="{FF2B5EF4-FFF2-40B4-BE49-F238E27FC236}">
              <a16:creationId xmlns:a16="http://schemas.microsoft.com/office/drawing/2014/main" xmlns="" id="{00000000-0008-0000-0100-00007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7" name="PoljeZBesedilom 48">
          <a:extLst>
            <a:ext uri="{FF2B5EF4-FFF2-40B4-BE49-F238E27FC236}">
              <a16:creationId xmlns:a16="http://schemas.microsoft.com/office/drawing/2014/main" xmlns="" id="{00000000-0008-0000-0100-00007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8" name="PoljeZBesedilom 49">
          <a:extLst>
            <a:ext uri="{FF2B5EF4-FFF2-40B4-BE49-F238E27FC236}">
              <a16:creationId xmlns:a16="http://schemas.microsoft.com/office/drawing/2014/main" xmlns="" id="{00000000-0008-0000-0100-00007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9" name="PoljeZBesedilom 50">
          <a:extLst>
            <a:ext uri="{FF2B5EF4-FFF2-40B4-BE49-F238E27FC236}">
              <a16:creationId xmlns:a16="http://schemas.microsoft.com/office/drawing/2014/main" xmlns="" id="{00000000-0008-0000-0100-00007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0" name="PoljeZBesedilom 51">
          <a:extLst>
            <a:ext uri="{FF2B5EF4-FFF2-40B4-BE49-F238E27FC236}">
              <a16:creationId xmlns:a16="http://schemas.microsoft.com/office/drawing/2014/main" xmlns="" id="{00000000-0008-0000-0100-00008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1" name="PoljeZBesedilom 52">
          <a:extLst>
            <a:ext uri="{FF2B5EF4-FFF2-40B4-BE49-F238E27FC236}">
              <a16:creationId xmlns:a16="http://schemas.microsoft.com/office/drawing/2014/main" xmlns="" id="{00000000-0008-0000-0100-00008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2" name="PoljeZBesedilom 53">
          <a:extLst>
            <a:ext uri="{FF2B5EF4-FFF2-40B4-BE49-F238E27FC236}">
              <a16:creationId xmlns:a16="http://schemas.microsoft.com/office/drawing/2014/main" xmlns="" id="{00000000-0008-0000-0100-00008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3" name="PoljeZBesedilom 54">
          <a:extLst>
            <a:ext uri="{FF2B5EF4-FFF2-40B4-BE49-F238E27FC236}">
              <a16:creationId xmlns:a16="http://schemas.microsoft.com/office/drawing/2014/main" xmlns="" id="{00000000-0008-0000-0100-00008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4" name="PoljeZBesedilom 57">
          <a:extLst>
            <a:ext uri="{FF2B5EF4-FFF2-40B4-BE49-F238E27FC236}">
              <a16:creationId xmlns:a16="http://schemas.microsoft.com/office/drawing/2014/main" xmlns="" id="{00000000-0008-0000-0100-00008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5" name="PoljeZBesedilom 1">
          <a:extLst>
            <a:ext uri="{FF2B5EF4-FFF2-40B4-BE49-F238E27FC236}">
              <a16:creationId xmlns:a16="http://schemas.microsoft.com/office/drawing/2014/main" xmlns="" id="{00000000-0008-0000-0100-00008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6" name="PoljeZBesedilom 2">
          <a:extLst>
            <a:ext uri="{FF2B5EF4-FFF2-40B4-BE49-F238E27FC236}">
              <a16:creationId xmlns:a16="http://schemas.microsoft.com/office/drawing/2014/main" xmlns="" id="{00000000-0008-0000-0100-00008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7" name="PoljeZBesedilom 3">
          <a:extLst>
            <a:ext uri="{FF2B5EF4-FFF2-40B4-BE49-F238E27FC236}">
              <a16:creationId xmlns:a16="http://schemas.microsoft.com/office/drawing/2014/main" xmlns="" id="{00000000-0008-0000-0100-00008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8" name="PoljeZBesedilom 4">
          <a:extLst>
            <a:ext uri="{FF2B5EF4-FFF2-40B4-BE49-F238E27FC236}">
              <a16:creationId xmlns:a16="http://schemas.microsoft.com/office/drawing/2014/main" xmlns="" id="{00000000-0008-0000-0100-00008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9" name="PoljeZBesedilom 6">
          <a:extLst>
            <a:ext uri="{FF2B5EF4-FFF2-40B4-BE49-F238E27FC236}">
              <a16:creationId xmlns:a16="http://schemas.microsoft.com/office/drawing/2014/main" xmlns="" id="{00000000-0008-0000-0100-00008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0" name="PoljeZBesedilom 7">
          <a:extLst>
            <a:ext uri="{FF2B5EF4-FFF2-40B4-BE49-F238E27FC236}">
              <a16:creationId xmlns:a16="http://schemas.microsoft.com/office/drawing/2014/main" xmlns="" id="{00000000-0008-0000-0100-00008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1" name="PoljeZBesedilom 8">
          <a:extLst>
            <a:ext uri="{FF2B5EF4-FFF2-40B4-BE49-F238E27FC236}">
              <a16:creationId xmlns:a16="http://schemas.microsoft.com/office/drawing/2014/main" xmlns="" id="{00000000-0008-0000-0100-00008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2" name="PoljeZBesedilom 9">
          <a:extLst>
            <a:ext uri="{FF2B5EF4-FFF2-40B4-BE49-F238E27FC236}">
              <a16:creationId xmlns:a16="http://schemas.microsoft.com/office/drawing/2014/main" xmlns="" id="{00000000-0008-0000-0100-00008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3" name="PoljeZBesedilom 10">
          <a:extLst>
            <a:ext uri="{FF2B5EF4-FFF2-40B4-BE49-F238E27FC236}">
              <a16:creationId xmlns:a16="http://schemas.microsoft.com/office/drawing/2014/main" xmlns="" id="{00000000-0008-0000-0100-00008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4" name="PoljeZBesedilom 11">
          <a:extLst>
            <a:ext uri="{FF2B5EF4-FFF2-40B4-BE49-F238E27FC236}">
              <a16:creationId xmlns:a16="http://schemas.microsoft.com/office/drawing/2014/main" xmlns="" id="{00000000-0008-0000-0100-00008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5" name="PoljeZBesedilom 12">
          <a:extLst>
            <a:ext uri="{FF2B5EF4-FFF2-40B4-BE49-F238E27FC236}">
              <a16:creationId xmlns:a16="http://schemas.microsoft.com/office/drawing/2014/main" xmlns="" id="{00000000-0008-0000-0100-00008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6" name="PoljeZBesedilom 13">
          <a:extLst>
            <a:ext uri="{FF2B5EF4-FFF2-40B4-BE49-F238E27FC236}">
              <a16:creationId xmlns:a16="http://schemas.microsoft.com/office/drawing/2014/main" xmlns="" id="{00000000-0008-0000-0100-00009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7" name="PoljeZBesedilom 14">
          <a:extLst>
            <a:ext uri="{FF2B5EF4-FFF2-40B4-BE49-F238E27FC236}">
              <a16:creationId xmlns:a16="http://schemas.microsoft.com/office/drawing/2014/main" xmlns="" id="{00000000-0008-0000-0100-00009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8" name="PoljeZBesedilom 15">
          <a:extLst>
            <a:ext uri="{FF2B5EF4-FFF2-40B4-BE49-F238E27FC236}">
              <a16:creationId xmlns:a16="http://schemas.microsoft.com/office/drawing/2014/main" xmlns="" id="{00000000-0008-0000-0100-00009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9" name="PoljeZBesedilom 16">
          <a:extLst>
            <a:ext uri="{FF2B5EF4-FFF2-40B4-BE49-F238E27FC236}">
              <a16:creationId xmlns:a16="http://schemas.microsoft.com/office/drawing/2014/main" xmlns="" id="{00000000-0008-0000-0100-00009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0" name="PoljeZBesedilom 38">
          <a:extLst>
            <a:ext uri="{FF2B5EF4-FFF2-40B4-BE49-F238E27FC236}">
              <a16:creationId xmlns:a16="http://schemas.microsoft.com/office/drawing/2014/main" xmlns="" id="{00000000-0008-0000-0100-00009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1" name="PoljeZBesedilom 40">
          <a:extLst>
            <a:ext uri="{FF2B5EF4-FFF2-40B4-BE49-F238E27FC236}">
              <a16:creationId xmlns:a16="http://schemas.microsoft.com/office/drawing/2014/main" xmlns="" id="{00000000-0008-0000-0100-00009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2" name="PoljeZBesedilom 41">
          <a:extLst>
            <a:ext uri="{FF2B5EF4-FFF2-40B4-BE49-F238E27FC236}">
              <a16:creationId xmlns:a16="http://schemas.microsoft.com/office/drawing/2014/main" xmlns="" id="{00000000-0008-0000-0100-00009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3" name="PoljeZBesedilom 42">
          <a:extLst>
            <a:ext uri="{FF2B5EF4-FFF2-40B4-BE49-F238E27FC236}">
              <a16:creationId xmlns:a16="http://schemas.microsoft.com/office/drawing/2014/main" xmlns="" id="{00000000-0008-0000-0100-00009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4" name="PoljeZBesedilom 44">
          <a:extLst>
            <a:ext uri="{FF2B5EF4-FFF2-40B4-BE49-F238E27FC236}">
              <a16:creationId xmlns:a16="http://schemas.microsoft.com/office/drawing/2014/main" xmlns="" id="{00000000-0008-0000-0100-00009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5" name="PoljeZBesedilom 45">
          <a:extLst>
            <a:ext uri="{FF2B5EF4-FFF2-40B4-BE49-F238E27FC236}">
              <a16:creationId xmlns:a16="http://schemas.microsoft.com/office/drawing/2014/main" xmlns="" id="{00000000-0008-0000-0100-00009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6" name="PoljeZBesedilom 46">
          <a:extLst>
            <a:ext uri="{FF2B5EF4-FFF2-40B4-BE49-F238E27FC236}">
              <a16:creationId xmlns:a16="http://schemas.microsoft.com/office/drawing/2014/main" xmlns="" id="{00000000-0008-0000-0100-00009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7" name="PoljeZBesedilom 47">
          <a:extLst>
            <a:ext uri="{FF2B5EF4-FFF2-40B4-BE49-F238E27FC236}">
              <a16:creationId xmlns:a16="http://schemas.microsoft.com/office/drawing/2014/main" xmlns="" id="{00000000-0008-0000-0100-00009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8" name="PoljeZBesedilom 1">
          <a:extLst>
            <a:ext uri="{FF2B5EF4-FFF2-40B4-BE49-F238E27FC236}">
              <a16:creationId xmlns:a16="http://schemas.microsoft.com/office/drawing/2014/main" xmlns="" id="{00000000-0008-0000-0100-00009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9" name="PoljeZBesedilom 2">
          <a:extLst>
            <a:ext uri="{FF2B5EF4-FFF2-40B4-BE49-F238E27FC236}">
              <a16:creationId xmlns:a16="http://schemas.microsoft.com/office/drawing/2014/main" xmlns="" id="{00000000-0008-0000-0100-00009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0" name="PoljeZBesedilom 3">
          <a:extLst>
            <a:ext uri="{FF2B5EF4-FFF2-40B4-BE49-F238E27FC236}">
              <a16:creationId xmlns:a16="http://schemas.microsoft.com/office/drawing/2014/main" xmlns="" id="{00000000-0008-0000-0100-00009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1" name="PoljeZBesedilom 4">
          <a:extLst>
            <a:ext uri="{FF2B5EF4-FFF2-40B4-BE49-F238E27FC236}">
              <a16:creationId xmlns:a16="http://schemas.microsoft.com/office/drawing/2014/main" xmlns="" id="{00000000-0008-0000-0100-00009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2" name="PoljeZBesedilom 6">
          <a:extLst>
            <a:ext uri="{FF2B5EF4-FFF2-40B4-BE49-F238E27FC236}">
              <a16:creationId xmlns:a16="http://schemas.microsoft.com/office/drawing/2014/main" xmlns="" id="{00000000-0008-0000-0100-0000A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3" name="PoljeZBesedilom 7">
          <a:extLst>
            <a:ext uri="{FF2B5EF4-FFF2-40B4-BE49-F238E27FC236}">
              <a16:creationId xmlns:a16="http://schemas.microsoft.com/office/drawing/2014/main" xmlns="" id="{00000000-0008-0000-0100-0000A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4" name="PoljeZBesedilom 8">
          <a:extLst>
            <a:ext uri="{FF2B5EF4-FFF2-40B4-BE49-F238E27FC236}">
              <a16:creationId xmlns:a16="http://schemas.microsoft.com/office/drawing/2014/main" xmlns="" id="{00000000-0008-0000-0100-0000A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5" name="PoljeZBesedilom 9">
          <a:extLst>
            <a:ext uri="{FF2B5EF4-FFF2-40B4-BE49-F238E27FC236}">
              <a16:creationId xmlns:a16="http://schemas.microsoft.com/office/drawing/2014/main" xmlns="" id="{00000000-0008-0000-0100-0000A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6" name="PoljeZBesedilom 10">
          <a:extLst>
            <a:ext uri="{FF2B5EF4-FFF2-40B4-BE49-F238E27FC236}">
              <a16:creationId xmlns:a16="http://schemas.microsoft.com/office/drawing/2014/main" xmlns="" id="{00000000-0008-0000-0100-0000A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7" name="PoljeZBesedilom 11">
          <a:extLst>
            <a:ext uri="{FF2B5EF4-FFF2-40B4-BE49-F238E27FC236}">
              <a16:creationId xmlns:a16="http://schemas.microsoft.com/office/drawing/2014/main" xmlns="" id="{00000000-0008-0000-0100-0000A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8" name="PoljeZBesedilom 12">
          <a:extLst>
            <a:ext uri="{FF2B5EF4-FFF2-40B4-BE49-F238E27FC236}">
              <a16:creationId xmlns:a16="http://schemas.microsoft.com/office/drawing/2014/main" xmlns="" id="{00000000-0008-0000-0100-0000A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9" name="PoljeZBesedilom 13">
          <a:extLst>
            <a:ext uri="{FF2B5EF4-FFF2-40B4-BE49-F238E27FC236}">
              <a16:creationId xmlns:a16="http://schemas.microsoft.com/office/drawing/2014/main" xmlns="" id="{00000000-0008-0000-0100-0000A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0" name="PoljeZBesedilom 14">
          <a:extLst>
            <a:ext uri="{FF2B5EF4-FFF2-40B4-BE49-F238E27FC236}">
              <a16:creationId xmlns:a16="http://schemas.microsoft.com/office/drawing/2014/main" xmlns="" id="{00000000-0008-0000-0100-0000A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1" name="PoljeZBesedilom 15">
          <a:extLst>
            <a:ext uri="{FF2B5EF4-FFF2-40B4-BE49-F238E27FC236}">
              <a16:creationId xmlns:a16="http://schemas.microsoft.com/office/drawing/2014/main" xmlns="" id="{00000000-0008-0000-0100-0000A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2" name="PoljeZBesedilom 16">
          <a:extLst>
            <a:ext uri="{FF2B5EF4-FFF2-40B4-BE49-F238E27FC236}">
              <a16:creationId xmlns:a16="http://schemas.microsoft.com/office/drawing/2014/main" xmlns="" id="{00000000-0008-0000-0100-0000A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3" name="PoljeZBesedilom 38">
          <a:extLst>
            <a:ext uri="{FF2B5EF4-FFF2-40B4-BE49-F238E27FC236}">
              <a16:creationId xmlns:a16="http://schemas.microsoft.com/office/drawing/2014/main" xmlns="" id="{00000000-0008-0000-0100-0000A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4" name="PoljeZBesedilom 40">
          <a:extLst>
            <a:ext uri="{FF2B5EF4-FFF2-40B4-BE49-F238E27FC236}">
              <a16:creationId xmlns:a16="http://schemas.microsoft.com/office/drawing/2014/main" xmlns="" id="{00000000-0008-0000-0100-0000A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5" name="PoljeZBesedilom 41">
          <a:extLst>
            <a:ext uri="{FF2B5EF4-FFF2-40B4-BE49-F238E27FC236}">
              <a16:creationId xmlns:a16="http://schemas.microsoft.com/office/drawing/2014/main" xmlns="" id="{00000000-0008-0000-0100-0000A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6" name="PoljeZBesedilom 42">
          <a:extLst>
            <a:ext uri="{FF2B5EF4-FFF2-40B4-BE49-F238E27FC236}">
              <a16:creationId xmlns:a16="http://schemas.microsoft.com/office/drawing/2014/main" xmlns="" id="{00000000-0008-0000-0100-0000A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7" name="PoljeZBesedilom 44">
          <a:extLst>
            <a:ext uri="{FF2B5EF4-FFF2-40B4-BE49-F238E27FC236}">
              <a16:creationId xmlns:a16="http://schemas.microsoft.com/office/drawing/2014/main" xmlns="" id="{00000000-0008-0000-0100-0000A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8" name="PoljeZBesedilom 45">
          <a:extLst>
            <a:ext uri="{FF2B5EF4-FFF2-40B4-BE49-F238E27FC236}">
              <a16:creationId xmlns:a16="http://schemas.microsoft.com/office/drawing/2014/main" xmlns="" id="{00000000-0008-0000-0100-0000B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9" name="PoljeZBesedilom 46">
          <a:extLst>
            <a:ext uri="{FF2B5EF4-FFF2-40B4-BE49-F238E27FC236}">
              <a16:creationId xmlns:a16="http://schemas.microsoft.com/office/drawing/2014/main" xmlns="" id="{00000000-0008-0000-0100-0000B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6" name="PoljeZBesedilom 1">
          <a:extLst>
            <a:ext uri="{FF2B5EF4-FFF2-40B4-BE49-F238E27FC236}">
              <a16:creationId xmlns:a16="http://schemas.microsoft.com/office/drawing/2014/main" xmlns="" id="{00000000-0008-0000-0100-0000B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97</xdr:row>
      <xdr:rowOff>0</xdr:rowOff>
    </xdr:from>
    <xdr:ext cx="184731" cy="264560"/>
    <xdr:sp macro="" textlink="">
      <xdr:nvSpPr>
        <xdr:cNvPr id="697" name="PoljeZBesedilom 2">
          <a:extLst>
            <a:ext uri="{FF2B5EF4-FFF2-40B4-BE49-F238E27FC236}">
              <a16:creationId xmlns:a16="http://schemas.microsoft.com/office/drawing/2014/main" xmlns="" id="{00000000-0008-0000-0100-0000B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8" name="PoljeZBesedilom 3">
          <a:extLst>
            <a:ext uri="{FF2B5EF4-FFF2-40B4-BE49-F238E27FC236}">
              <a16:creationId xmlns:a16="http://schemas.microsoft.com/office/drawing/2014/main" xmlns="" id="{00000000-0008-0000-0100-0000B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9" name="PoljeZBesedilom 4">
          <a:extLst>
            <a:ext uri="{FF2B5EF4-FFF2-40B4-BE49-F238E27FC236}">
              <a16:creationId xmlns:a16="http://schemas.microsoft.com/office/drawing/2014/main" xmlns="" id="{00000000-0008-0000-0100-0000B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0" name="PoljeZBesedilom 6">
          <a:extLst>
            <a:ext uri="{FF2B5EF4-FFF2-40B4-BE49-F238E27FC236}">
              <a16:creationId xmlns:a16="http://schemas.microsoft.com/office/drawing/2014/main" xmlns="" id="{00000000-0008-0000-0100-0000B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1" name="PoljeZBesedilom 7">
          <a:extLst>
            <a:ext uri="{FF2B5EF4-FFF2-40B4-BE49-F238E27FC236}">
              <a16:creationId xmlns:a16="http://schemas.microsoft.com/office/drawing/2014/main" xmlns="" id="{00000000-0008-0000-0100-0000B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2" name="PoljeZBesedilom 8">
          <a:extLst>
            <a:ext uri="{FF2B5EF4-FFF2-40B4-BE49-F238E27FC236}">
              <a16:creationId xmlns:a16="http://schemas.microsoft.com/office/drawing/2014/main" xmlns="" id="{00000000-0008-0000-0100-0000B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3" name="PoljeZBesedilom 9">
          <a:extLst>
            <a:ext uri="{FF2B5EF4-FFF2-40B4-BE49-F238E27FC236}">
              <a16:creationId xmlns:a16="http://schemas.microsoft.com/office/drawing/2014/main" xmlns="" id="{00000000-0008-0000-0100-0000B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4" name="PoljeZBesedilom 10">
          <a:extLst>
            <a:ext uri="{FF2B5EF4-FFF2-40B4-BE49-F238E27FC236}">
              <a16:creationId xmlns:a16="http://schemas.microsoft.com/office/drawing/2014/main" xmlns="" id="{00000000-0008-0000-0100-0000C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5" name="PoljeZBesedilom 11">
          <a:extLst>
            <a:ext uri="{FF2B5EF4-FFF2-40B4-BE49-F238E27FC236}">
              <a16:creationId xmlns:a16="http://schemas.microsoft.com/office/drawing/2014/main" xmlns="" id="{00000000-0008-0000-0100-0000C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6" name="PoljeZBesedilom 12">
          <a:extLst>
            <a:ext uri="{FF2B5EF4-FFF2-40B4-BE49-F238E27FC236}">
              <a16:creationId xmlns:a16="http://schemas.microsoft.com/office/drawing/2014/main" xmlns="" id="{00000000-0008-0000-0100-0000C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7" name="PoljeZBesedilom 13">
          <a:extLst>
            <a:ext uri="{FF2B5EF4-FFF2-40B4-BE49-F238E27FC236}">
              <a16:creationId xmlns:a16="http://schemas.microsoft.com/office/drawing/2014/main" xmlns="" id="{00000000-0008-0000-0100-0000C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8" name="PoljeZBesedilom 14">
          <a:extLst>
            <a:ext uri="{FF2B5EF4-FFF2-40B4-BE49-F238E27FC236}">
              <a16:creationId xmlns:a16="http://schemas.microsoft.com/office/drawing/2014/main" xmlns="" id="{00000000-0008-0000-0100-0000C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9" name="PoljeZBesedilom 15">
          <a:extLst>
            <a:ext uri="{FF2B5EF4-FFF2-40B4-BE49-F238E27FC236}">
              <a16:creationId xmlns:a16="http://schemas.microsoft.com/office/drawing/2014/main" xmlns="" id="{00000000-0008-0000-0100-0000C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0" name="PoljeZBesedilom 16">
          <a:extLst>
            <a:ext uri="{FF2B5EF4-FFF2-40B4-BE49-F238E27FC236}">
              <a16:creationId xmlns:a16="http://schemas.microsoft.com/office/drawing/2014/main" xmlns="" id="{00000000-0008-0000-0100-0000C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1" name="PoljeZBesedilom 38">
          <a:extLst>
            <a:ext uri="{FF2B5EF4-FFF2-40B4-BE49-F238E27FC236}">
              <a16:creationId xmlns:a16="http://schemas.microsoft.com/office/drawing/2014/main" xmlns="" id="{00000000-0008-0000-0100-0000C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2" name="PoljeZBesedilom 40">
          <a:extLst>
            <a:ext uri="{FF2B5EF4-FFF2-40B4-BE49-F238E27FC236}">
              <a16:creationId xmlns:a16="http://schemas.microsoft.com/office/drawing/2014/main" xmlns="" id="{00000000-0008-0000-0100-0000C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3" name="PoljeZBesedilom 41">
          <a:extLst>
            <a:ext uri="{FF2B5EF4-FFF2-40B4-BE49-F238E27FC236}">
              <a16:creationId xmlns:a16="http://schemas.microsoft.com/office/drawing/2014/main" xmlns="" id="{00000000-0008-0000-0100-0000C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4" name="PoljeZBesedilom 42">
          <a:extLst>
            <a:ext uri="{FF2B5EF4-FFF2-40B4-BE49-F238E27FC236}">
              <a16:creationId xmlns:a16="http://schemas.microsoft.com/office/drawing/2014/main" xmlns="" id="{00000000-0008-0000-0100-0000C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5" name="PoljeZBesedilom 44">
          <a:extLst>
            <a:ext uri="{FF2B5EF4-FFF2-40B4-BE49-F238E27FC236}">
              <a16:creationId xmlns:a16="http://schemas.microsoft.com/office/drawing/2014/main" xmlns="" id="{00000000-0008-0000-0100-0000C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6" name="PoljeZBesedilom 45">
          <a:extLst>
            <a:ext uri="{FF2B5EF4-FFF2-40B4-BE49-F238E27FC236}">
              <a16:creationId xmlns:a16="http://schemas.microsoft.com/office/drawing/2014/main" xmlns="" id="{00000000-0008-0000-0100-0000C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7" name="PoljeZBesedilom 46">
          <a:extLst>
            <a:ext uri="{FF2B5EF4-FFF2-40B4-BE49-F238E27FC236}">
              <a16:creationId xmlns:a16="http://schemas.microsoft.com/office/drawing/2014/main" xmlns="" id="{00000000-0008-0000-0100-0000C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8" name="PoljeZBesedilom 47">
          <a:extLst>
            <a:ext uri="{FF2B5EF4-FFF2-40B4-BE49-F238E27FC236}">
              <a16:creationId xmlns:a16="http://schemas.microsoft.com/office/drawing/2014/main" xmlns="" id="{00000000-0008-0000-0100-0000C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9" name="PoljeZBesedilom 48">
          <a:extLst>
            <a:ext uri="{FF2B5EF4-FFF2-40B4-BE49-F238E27FC236}">
              <a16:creationId xmlns:a16="http://schemas.microsoft.com/office/drawing/2014/main" xmlns="" id="{00000000-0008-0000-0100-0000C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0" name="PoljeZBesedilom 49">
          <a:extLst>
            <a:ext uri="{FF2B5EF4-FFF2-40B4-BE49-F238E27FC236}">
              <a16:creationId xmlns:a16="http://schemas.microsoft.com/office/drawing/2014/main" xmlns="" id="{00000000-0008-0000-0100-0000D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1" name="PoljeZBesedilom 50">
          <a:extLst>
            <a:ext uri="{FF2B5EF4-FFF2-40B4-BE49-F238E27FC236}">
              <a16:creationId xmlns:a16="http://schemas.microsoft.com/office/drawing/2014/main" xmlns="" id="{00000000-0008-0000-0100-0000D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2" name="PoljeZBesedilom 51">
          <a:extLst>
            <a:ext uri="{FF2B5EF4-FFF2-40B4-BE49-F238E27FC236}">
              <a16:creationId xmlns:a16="http://schemas.microsoft.com/office/drawing/2014/main" xmlns="" id="{00000000-0008-0000-0100-0000D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3" name="PoljeZBesedilom 52">
          <a:extLst>
            <a:ext uri="{FF2B5EF4-FFF2-40B4-BE49-F238E27FC236}">
              <a16:creationId xmlns:a16="http://schemas.microsoft.com/office/drawing/2014/main" xmlns="" id="{00000000-0008-0000-0100-0000D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4" name="PoljeZBesedilom 53">
          <a:extLst>
            <a:ext uri="{FF2B5EF4-FFF2-40B4-BE49-F238E27FC236}">
              <a16:creationId xmlns:a16="http://schemas.microsoft.com/office/drawing/2014/main" xmlns="" id="{00000000-0008-0000-0100-0000D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5" name="PoljeZBesedilom 54">
          <a:extLst>
            <a:ext uri="{FF2B5EF4-FFF2-40B4-BE49-F238E27FC236}">
              <a16:creationId xmlns:a16="http://schemas.microsoft.com/office/drawing/2014/main" xmlns="" id="{00000000-0008-0000-0100-0000D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6" name="PoljeZBesedilom 57">
          <a:extLst>
            <a:ext uri="{FF2B5EF4-FFF2-40B4-BE49-F238E27FC236}">
              <a16:creationId xmlns:a16="http://schemas.microsoft.com/office/drawing/2014/main" xmlns="" id="{00000000-0008-0000-0100-0000D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7" name="PoljeZBesedilom 1">
          <a:extLst>
            <a:ext uri="{FF2B5EF4-FFF2-40B4-BE49-F238E27FC236}">
              <a16:creationId xmlns:a16="http://schemas.microsoft.com/office/drawing/2014/main" xmlns="" id="{00000000-0008-0000-0100-0000D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8" name="PoljeZBesedilom 2">
          <a:extLst>
            <a:ext uri="{FF2B5EF4-FFF2-40B4-BE49-F238E27FC236}">
              <a16:creationId xmlns:a16="http://schemas.microsoft.com/office/drawing/2014/main" xmlns="" id="{00000000-0008-0000-0100-0000D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9" name="PoljeZBesedilom 3">
          <a:extLst>
            <a:ext uri="{FF2B5EF4-FFF2-40B4-BE49-F238E27FC236}">
              <a16:creationId xmlns:a16="http://schemas.microsoft.com/office/drawing/2014/main" xmlns="" id="{00000000-0008-0000-0100-0000D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0" name="PoljeZBesedilom 4">
          <a:extLst>
            <a:ext uri="{FF2B5EF4-FFF2-40B4-BE49-F238E27FC236}">
              <a16:creationId xmlns:a16="http://schemas.microsoft.com/office/drawing/2014/main" xmlns="" id="{00000000-0008-0000-0100-0000D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1" name="PoljeZBesedilom 6">
          <a:extLst>
            <a:ext uri="{FF2B5EF4-FFF2-40B4-BE49-F238E27FC236}">
              <a16:creationId xmlns:a16="http://schemas.microsoft.com/office/drawing/2014/main" xmlns="" id="{00000000-0008-0000-0100-0000D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2" name="PoljeZBesedilom 7">
          <a:extLst>
            <a:ext uri="{FF2B5EF4-FFF2-40B4-BE49-F238E27FC236}">
              <a16:creationId xmlns:a16="http://schemas.microsoft.com/office/drawing/2014/main" xmlns="" id="{00000000-0008-0000-0100-0000D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3" name="PoljeZBesedilom 8">
          <a:extLst>
            <a:ext uri="{FF2B5EF4-FFF2-40B4-BE49-F238E27FC236}">
              <a16:creationId xmlns:a16="http://schemas.microsoft.com/office/drawing/2014/main" xmlns="" id="{00000000-0008-0000-0100-0000D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4" name="PoljeZBesedilom 9">
          <a:extLst>
            <a:ext uri="{FF2B5EF4-FFF2-40B4-BE49-F238E27FC236}">
              <a16:creationId xmlns:a16="http://schemas.microsoft.com/office/drawing/2014/main" xmlns="" id="{00000000-0008-0000-0100-0000D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5" name="PoljeZBesedilom 10">
          <a:extLst>
            <a:ext uri="{FF2B5EF4-FFF2-40B4-BE49-F238E27FC236}">
              <a16:creationId xmlns:a16="http://schemas.microsoft.com/office/drawing/2014/main" xmlns="" id="{00000000-0008-0000-0100-0000D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6" name="PoljeZBesedilom 11">
          <a:extLst>
            <a:ext uri="{FF2B5EF4-FFF2-40B4-BE49-F238E27FC236}">
              <a16:creationId xmlns:a16="http://schemas.microsoft.com/office/drawing/2014/main" xmlns="" id="{00000000-0008-0000-0100-0000E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7" name="PoljeZBesedilom 12">
          <a:extLst>
            <a:ext uri="{FF2B5EF4-FFF2-40B4-BE49-F238E27FC236}">
              <a16:creationId xmlns:a16="http://schemas.microsoft.com/office/drawing/2014/main" xmlns="" id="{00000000-0008-0000-0100-0000E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8" name="PoljeZBesedilom 13">
          <a:extLst>
            <a:ext uri="{FF2B5EF4-FFF2-40B4-BE49-F238E27FC236}">
              <a16:creationId xmlns:a16="http://schemas.microsoft.com/office/drawing/2014/main" xmlns="" id="{00000000-0008-0000-0100-0000E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9" name="PoljeZBesedilom 14">
          <a:extLst>
            <a:ext uri="{FF2B5EF4-FFF2-40B4-BE49-F238E27FC236}">
              <a16:creationId xmlns:a16="http://schemas.microsoft.com/office/drawing/2014/main" xmlns="" id="{00000000-0008-0000-0100-0000E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0" name="PoljeZBesedilom 15">
          <a:extLst>
            <a:ext uri="{FF2B5EF4-FFF2-40B4-BE49-F238E27FC236}">
              <a16:creationId xmlns:a16="http://schemas.microsoft.com/office/drawing/2014/main" xmlns="" id="{00000000-0008-0000-0100-0000E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1" name="PoljeZBesedilom 16">
          <a:extLst>
            <a:ext uri="{FF2B5EF4-FFF2-40B4-BE49-F238E27FC236}">
              <a16:creationId xmlns:a16="http://schemas.microsoft.com/office/drawing/2014/main" xmlns="" id="{00000000-0008-0000-0100-0000E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2" name="PoljeZBesedilom 38">
          <a:extLst>
            <a:ext uri="{FF2B5EF4-FFF2-40B4-BE49-F238E27FC236}">
              <a16:creationId xmlns:a16="http://schemas.microsoft.com/office/drawing/2014/main" xmlns="" id="{00000000-0008-0000-0100-0000E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3" name="PoljeZBesedilom 40">
          <a:extLst>
            <a:ext uri="{FF2B5EF4-FFF2-40B4-BE49-F238E27FC236}">
              <a16:creationId xmlns:a16="http://schemas.microsoft.com/office/drawing/2014/main" xmlns="" id="{00000000-0008-0000-0100-0000E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4" name="PoljeZBesedilom 41">
          <a:extLst>
            <a:ext uri="{FF2B5EF4-FFF2-40B4-BE49-F238E27FC236}">
              <a16:creationId xmlns:a16="http://schemas.microsoft.com/office/drawing/2014/main" xmlns="" id="{00000000-0008-0000-0100-0000E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5" name="PoljeZBesedilom 42">
          <a:extLst>
            <a:ext uri="{FF2B5EF4-FFF2-40B4-BE49-F238E27FC236}">
              <a16:creationId xmlns:a16="http://schemas.microsoft.com/office/drawing/2014/main" xmlns="" id="{00000000-0008-0000-0100-0000E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6" name="PoljeZBesedilom 44">
          <a:extLst>
            <a:ext uri="{FF2B5EF4-FFF2-40B4-BE49-F238E27FC236}">
              <a16:creationId xmlns:a16="http://schemas.microsoft.com/office/drawing/2014/main" xmlns="" id="{00000000-0008-0000-0100-0000E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7" name="PoljeZBesedilom 45">
          <a:extLst>
            <a:ext uri="{FF2B5EF4-FFF2-40B4-BE49-F238E27FC236}">
              <a16:creationId xmlns:a16="http://schemas.microsoft.com/office/drawing/2014/main" xmlns="" id="{00000000-0008-0000-0100-0000E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8" name="PoljeZBesedilom 46">
          <a:extLst>
            <a:ext uri="{FF2B5EF4-FFF2-40B4-BE49-F238E27FC236}">
              <a16:creationId xmlns:a16="http://schemas.microsoft.com/office/drawing/2014/main" xmlns="" id="{00000000-0008-0000-0100-0000E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9" name="PoljeZBesedilom 47">
          <a:extLst>
            <a:ext uri="{FF2B5EF4-FFF2-40B4-BE49-F238E27FC236}">
              <a16:creationId xmlns:a16="http://schemas.microsoft.com/office/drawing/2014/main" xmlns="" id="{00000000-0008-0000-0100-0000E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0" name="PoljeZBesedilom 48">
          <a:extLst>
            <a:ext uri="{FF2B5EF4-FFF2-40B4-BE49-F238E27FC236}">
              <a16:creationId xmlns:a16="http://schemas.microsoft.com/office/drawing/2014/main" xmlns="" id="{00000000-0008-0000-0100-0000E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1" name="PoljeZBesedilom 49">
          <a:extLst>
            <a:ext uri="{FF2B5EF4-FFF2-40B4-BE49-F238E27FC236}">
              <a16:creationId xmlns:a16="http://schemas.microsoft.com/office/drawing/2014/main" xmlns="" id="{00000000-0008-0000-0100-0000E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2" name="PoljeZBesedilom 50">
          <a:extLst>
            <a:ext uri="{FF2B5EF4-FFF2-40B4-BE49-F238E27FC236}">
              <a16:creationId xmlns:a16="http://schemas.microsoft.com/office/drawing/2014/main" xmlns="" id="{00000000-0008-0000-0100-0000F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3" name="PoljeZBesedilom 51">
          <a:extLst>
            <a:ext uri="{FF2B5EF4-FFF2-40B4-BE49-F238E27FC236}">
              <a16:creationId xmlns:a16="http://schemas.microsoft.com/office/drawing/2014/main" xmlns="" id="{00000000-0008-0000-0100-0000F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4" name="PoljeZBesedilom 52">
          <a:extLst>
            <a:ext uri="{FF2B5EF4-FFF2-40B4-BE49-F238E27FC236}">
              <a16:creationId xmlns:a16="http://schemas.microsoft.com/office/drawing/2014/main" xmlns="" id="{00000000-0008-0000-0100-0000F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5" name="PoljeZBesedilom 53">
          <a:extLst>
            <a:ext uri="{FF2B5EF4-FFF2-40B4-BE49-F238E27FC236}">
              <a16:creationId xmlns:a16="http://schemas.microsoft.com/office/drawing/2014/main" xmlns="" id="{00000000-0008-0000-0100-0000F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6" name="PoljeZBesedilom 54">
          <a:extLst>
            <a:ext uri="{FF2B5EF4-FFF2-40B4-BE49-F238E27FC236}">
              <a16:creationId xmlns:a16="http://schemas.microsoft.com/office/drawing/2014/main" xmlns="" id="{00000000-0008-0000-0100-0000F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7" name="PoljeZBesedilom 57">
          <a:extLst>
            <a:ext uri="{FF2B5EF4-FFF2-40B4-BE49-F238E27FC236}">
              <a16:creationId xmlns:a16="http://schemas.microsoft.com/office/drawing/2014/main" xmlns="" id="{00000000-0008-0000-0100-0000F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8" name="PoljeZBesedilom 1">
          <a:extLst>
            <a:ext uri="{FF2B5EF4-FFF2-40B4-BE49-F238E27FC236}">
              <a16:creationId xmlns:a16="http://schemas.microsoft.com/office/drawing/2014/main" xmlns="" id="{00000000-0008-0000-0100-0000F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9" name="PoljeZBesedilom 2">
          <a:extLst>
            <a:ext uri="{FF2B5EF4-FFF2-40B4-BE49-F238E27FC236}">
              <a16:creationId xmlns:a16="http://schemas.microsoft.com/office/drawing/2014/main" xmlns="" id="{00000000-0008-0000-0100-0000F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0" name="PoljeZBesedilom 3">
          <a:extLst>
            <a:ext uri="{FF2B5EF4-FFF2-40B4-BE49-F238E27FC236}">
              <a16:creationId xmlns:a16="http://schemas.microsoft.com/office/drawing/2014/main" xmlns="" id="{00000000-0008-0000-0100-0000F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1" name="PoljeZBesedilom 4">
          <a:extLst>
            <a:ext uri="{FF2B5EF4-FFF2-40B4-BE49-F238E27FC236}">
              <a16:creationId xmlns:a16="http://schemas.microsoft.com/office/drawing/2014/main" xmlns="" id="{00000000-0008-0000-0100-0000F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2" name="PoljeZBesedilom 6">
          <a:extLst>
            <a:ext uri="{FF2B5EF4-FFF2-40B4-BE49-F238E27FC236}">
              <a16:creationId xmlns:a16="http://schemas.microsoft.com/office/drawing/2014/main" xmlns="" id="{00000000-0008-0000-0100-0000F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3" name="PoljeZBesedilom 7">
          <a:extLst>
            <a:ext uri="{FF2B5EF4-FFF2-40B4-BE49-F238E27FC236}">
              <a16:creationId xmlns:a16="http://schemas.microsoft.com/office/drawing/2014/main" xmlns="" id="{00000000-0008-0000-0100-0000F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4" name="PoljeZBesedilom 8">
          <a:extLst>
            <a:ext uri="{FF2B5EF4-FFF2-40B4-BE49-F238E27FC236}">
              <a16:creationId xmlns:a16="http://schemas.microsoft.com/office/drawing/2014/main" xmlns="" id="{00000000-0008-0000-0100-0000F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5" name="PoljeZBesedilom 9">
          <a:extLst>
            <a:ext uri="{FF2B5EF4-FFF2-40B4-BE49-F238E27FC236}">
              <a16:creationId xmlns:a16="http://schemas.microsoft.com/office/drawing/2014/main" xmlns="" id="{00000000-0008-0000-0100-0000F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6" name="PoljeZBesedilom 10">
          <a:extLst>
            <a:ext uri="{FF2B5EF4-FFF2-40B4-BE49-F238E27FC236}">
              <a16:creationId xmlns:a16="http://schemas.microsoft.com/office/drawing/2014/main" xmlns="" id="{00000000-0008-0000-0100-0000F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7" name="PoljeZBesedilom 11">
          <a:extLst>
            <a:ext uri="{FF2B5EF4-FFF2-40B4-BE49-F238E27FC236}">
              <a16:creationId xmlns:a16="http://schemas.microsoft.com/office/drawing/2014/main" xmlns="" id="{00000000-0008-0000-0100-0000F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8" name="PoljeZBesedilom 12">
          <a:extLst>
            <a:ext uri="{FF2B5EF4-FFF2-40B4-BE49-F238E27FC236}">
              <a16:creationId xmlns:a16="http://schemas.microsoft.com/office/drawing/2014/main" xmlns="" id="{00000000-0008-0000-0100-00000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9" name="PoljeZBesedilom 13">
          <a:extLst>
            <a:ext uri="{FF2B5EF4-FFF2-40B4-BE49-F238E27FC236}">
              <a16:creationId xmlns:a16="http://schemas.microsoft.com/office/drawing/2014/main" xmlns="" id="{00000000-0008-0000-0100-00000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0" name="PoljeZBesedilom 14">
          <a:extLst>
            <a:ext uri="{FF2B5EF4-FFF2-40B4-BE49-F238E27FC236}">
              <a16:creationId xmlns:a16="http://schemas.microsoft.com/office/drawing/2014/main" xmlns="" id="{00000000-0008-0000-0100-00000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1" name="PoljeZBesedilom 15">
          <a:extLst>
            <a:ext uri="{FF2B5EF4-FFF2-40B4-BE49-F238E27FC236}">
              <a16:creationId xmlns:a16="http://schemas.microsoft.com/office/drawing/2014/main" xmlns="" id="{00000000-0008-0000-0100-00000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2" name="PoljeZBesedilom 16">
          <a:extLst>
            <a:ext uri="{FF2B5EF4-FFF2-40B4-BE49-F238E27FC236}">
              <a16:creationId xmlns:a16="http://schemas.microsoft.com/office/drawing/2014/main" xmlns="" id="{00000000-0008-0000-0100-00000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3" name="PoljeZBesedilom 38">
          <a:extLst>
            <a:ext uri="{FF2B5EF4-FFF2-40B4-BE49-F238E27FC236}">
              <a16:creationId xmlns:a16="http://schemas.microsoft.com/office/drawing/2014/main" xmlns="" id="{00000000-0008-0000-0100-00000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4" name="PoljeZBesedilom 40">
          <a:extLst>
            <a:ext uri="{FF2B5EF4-FFF2-40B4-BE49-F238E27FC236}">
              <a16:creationId xmlns:a16="http://schemas.microsoft.com/office/drawing/2014/main" xmlns="" id="{00000000-0008-0000-0100-00000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5" name="PoljeZBesedilom 41">
          <a:extLst>
            <a:ext uri="{FF2B5EF4-FFF2-40B4-BE49-F238E27FC236}">
              <a16:creationId xmlns:a16="http://schemas.microsoft.com/office/drawing/2014/main" xmlns="" id="{00000000-0008-0000-0100-00000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6" name="PoljeZBesedilom 42">
          <a:extLst>
            <a:ext uri="{FF2B5EF4-FFF2-40B4-BE49-F238E27FC236}">
              <a16:creationId xmlns:a16="http://schemas.microsoft.com/office/drawing/2014/main" xmlns="" id="{00000000-0008-0000-0100-00000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7" name="PoljeZBesedilom 44">
          <a:extLst>
            <a:ext uri="{FF2B5EF4-FFF2-40B4-BE49-F238E27FC236}">
              <a16:creationId xmlns:a16="http://schemas.microsoft.com/office/drawing/2014/main" xmlns="" id="{00000000-0008-0000-0100-00000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8" name="PoljeZBesedilom 45">
          <a:extLst>
            <a:ext uri="{FF2B5EF4-FFF2-40B4-BE49-F238E27FC236}">
              <a16:creationId xmlns:a16="http://schemas.microsoft.com/office/drawing/2014/main" xmlns="" id="{00000000-0008-0000-0100-00000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9" name="PoljeZBesedilom 46">
          <a:extLst>
            <a:ext uri="{FF2B5EF4-FFF2-40B4-BE49-F238E27FC236}">
              <a16:creationId xmlns:a16="http://schemas.microsoft.com/office/drawing/2014/main" xmlns="" id="{00000000-0008-0000-0100-00000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0" name="PoljeZBesedilom 47">
          <a:extLst>
            <a:ext uri="{FF2B5EF4-FFF2-40B4-BE49-F238E27FC236}">
              <a16:creationId xmlns:a16="http://schemas.microsoft.com/office/drawing/2014/main" xmlns="" id="{00000000-0008-0000-0100-00000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1" name="PoljeZBesedilom 48">
          <a:extLst>
            <a:ext uri="{FF2B5EF4-FFF2-40B4-BE49-F238E27FC236}">
              <a16:creationId xmlns:a16="http://schemas.microsoft.com/office/drawing/2014/main" xmlns="" id="{00000000-0008-0000-0100-00000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2" name="PoljeZBesedilom 49">
          <a:extLst>
            <a:ext uri="{FF2B5EF4-FFF2-40B4-BE49-F238E27FC236}">
              <a16:creationId xmlns:a16="http://schemas.microsoft.com/office/drawing/2014/main" xmlns="" id="{00000000-0008-0000-0100-00000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3" name="PoljeZBesedilom 50">
          <a:extLst>
            <a:ext uri="{FF2B5EF4-FFF2-40B4-BE49-F238E27FC236}">
              <a16:creationId xmlns:a16="http://schemas.microsoft.com/office/drawing/2014/main" xmlns="" id="{00000000-0008-0000-0100-00000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4" name="PoljeZBesedilom 51">
          <a:extLst>
            <a:ext uri="{FF2B5EF4-FFF2-40B4-BE49-F238E27FC236}">
              <a16:creationId xmlns:a16="http://schemas.microsoft.com/office/drawing/2014/main" xmlns="" id="{00000000-0008-0000-0100-00001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5" name="PoljeZBesedilom 52">
          <a:extLst>
            <a:ext uri="{FF2B5EF4-FFF2-40B4-BE49-F238E27FC236}">
              <a16:creationId xmlns:a16="http://schemas.microsoft.com/office/drawing/2014/main" xmlns="" id="{00000000-0008-0000-0100-00001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6" name="PoljeZBesedilom 53">
          <a:extLst>
            <a:ext uri="{FF2B5EF4-FFF2-40B4-BE49-F238E27FC236}">
              <a16:creationId xmlns:a16="http://schemas.microsoft.com/office/drawing/2014/main" xmlns="" id="{00000000-0008-0000-0100-00001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7" name="PoljeZBesedilom 54">
          <a:extLst>
            <a:ext uri="{FF2B5EF4-FFF2-40B4-BE49-F238E27FC236}">
              <a16:creationId xmlns:a16="http://schemas.microsoft.com/office/drawing/2014/main" xmlns="" id="{00000000-0008-0000-0100-00001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8" name="PoljeZBesedilom 57">
          <a:extLst>
            <a:ext uri="{FF2B5EF4-FFF2-40B4-BE49-F238E27FC236}">
              <a16:creationId xmlns:a16="http://schemas.microsoft.com/office/drawing/2014/main" xmlns="" id="{00000000-0008-0000-0100-00001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9" name="PoljeZBesedilom 1">
          <a:extLst>
            <a:ext uri="{FF2B5EF4-FFF2-40B4-BE49-F238E27FC236}">
              <a16:creationId xmlns:a16="http://schemas.microsoft.com/office/drawing/2014/main" xmlns="" id="{00000000-0008-0000-0100-00001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0" name="PoljeZBesedilom 2">
          <a:extLst>
            <a:ext uri="{FF2B5EF4-FFF2-40B4-BE49-F238E27FC236}">
              <a16:creationId xmlns:a16="http://schemas.microsoft.com/office/drawing/2014/main" xmlns="" id="{00000000-0008-0000-0100-00001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1" name="PoljeZBesedilom 3">
          <a:extLst>
            <a:ext uri="{FF2B5EF4-FFF2-40B4-BE49-F238E27FC236}">
              <a16:creationId xmlns:a16="http://schemas.microsoft.com/office/drawing/2014/main" xmlns="" id="{00000000-0008-0000-0100-00001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2" name="PoljeZBesedilom 4">
          <a:extLst>
            <a:ext uri="{FF2B5EF4-FFF2-40B4-BE49-F238E27FC236}">
              <a16:creationId xmlns:a16="http://schemas.microsoft.com/office/drawing/2014/main" xmlns="" id="{00000000-0008-0000-0100-00001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3" name="PoljeZBesedilom 6">
          <a:extLst>
            <a:ext uri="{FF2B5EF4-FFF2-40B4-BE49-F238E27FC236}">
              <a16:creationId xmlns:a16="http://schemas.microsoft.com/office/drawing/2014/main" xmlns="" id="{00000000-0008-0000-0100-00001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4" name="PoljeZBesedilom 7">
          <a:extLst>
            <a:ext uri="{FF2B5EF4-FFF2-40B4-BE49-F238E27FC236}">
              <a16:creationId xmlns:a16="http://schemas.microsoft.com/office/drawing/2014/main" xmlns="" id="{00000000-0008-0000-0100-00001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5" name="PoljeZBesedilom 8">
          <a:extLst>
            <a:ext uri="{FF2B5EF4-FFF2-40B4-BE49-F238E27FC236}">
              <a16:creationId xmlns:a16="http://schemas.microsoft.com/office/drawing/2014/main" xmlns="" id="{00000000-0008-0000-0100-00001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6" name="PoljeZBesedilom 9">
          <a:extLst>
            <a:ext uri="{FF2B5EF4-FFF2-40B4-BE49-F238E27FC236}">
              <a16:creationId xmlns:a16="http://schemas.microsoft.com/office/drawing/2014/main" xmlns="" id="{00000000-0008-0000-0100-00001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7" name="PoljeZBesedilom 10">
          <a:extLst>
            <a:ext uri="{FF2B5EF4-FFF2-40B4-BE49-F238E27FC236}">
              <a16:creationId xmlns:a16="http://schemas.microsoft.com/office/drawing/2014/main" xmlns="" id="{00000000-0008-0000-0100-00001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8" name="PoljeZBesedilom 11">
          <a:extLst>
            <a:ext uri="{FF2B5EF4-FFF2-40B4-BE49-F238E27FC236}">
              <a16:creationId xmlns:a16="http://schemas.microsoft.com/office/drawing/2014/main" xmlns="" id="{00000000-0008-0000-0100-00001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9" name="PoljeZBesedilom 12">
          <a:extLst>
            <a:ext uri="{FF2B5EF4-FFF2-40B4-BE49-F238E27FC236}">
              <a16:creationId xmlns:a16="http://schemas.microsoft.com/office/drawing/2014/main" xmlns="" id="{00000000-0008-0000-0100-00001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0" name="PoljeZBesedilom 13">
          <a:extLst>
            <a:ext uri="{FF2B5EF4-FFF2-40B4-BE49-F238E27FC236}">
              <a16:creationId xmlns:a16="http://schemas.microsoft.com/office/drawing/2014/main" xmlns="" id="{00000000-0008-0000-0100-00002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1" name="PoljeZBesedilom 14">
          <a:extLst>
            <a:ext uri="{FF2B5EF4-FFF2-40B4-BE49-F238E27FC236}">
              <a16:creationId xmlns:a16="http://schemas.microsoft.com/office/drawing/2014/main" xmlns="" id="{00000000-0008-0000-0100-00002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2" name="PoljeZBesedilom 15">
          <a:extLst>
            <a:ext uri="{FF2B5EF4-FFF2-40B4-BE49-F238E27FC236}">
              <a16:creationId xmlns:a16="http://schemas.microsoft.com/office/drawing/2014/main" xmlns="" id="{00000000-0008-0000-0100-00002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3" name="PoljeZBesedilom 16">
          <a:extLst>
            <a:ext uri="{FF2B5EF4-FFF2-40B4-BE49-F238E27FC236}">
              <a16:creationId xmlns:a16="http://schemas.microsoft.com/office/drawing/2014/main" xmlns="" id="{00000000-0008-0000-0100-00002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4" name="PoljeZBesedilom 38">
          <a:extLst>
            <a:ext uri="{FF2B5EF4-FFF2-40B4-BE49-F238E27FC236}">
              <a16:creationId xmlns:a16="http://schemas.microsoft.com/office/drawing/2014/main" xmlns="" id="{00000000-0008-0000-0100-00002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5" name="PoljeZBesedilom 40">
          <a:extLst>
            <a:ext uri="{FF2B5EF4-FFF2-40B4-BE49-F238E27FC236}">
              <a16:creationId xmlns:a16="http://schemas.microsoft.com/office/drawing/2014/main" xmlns="" id="{00000000-0008-0000-0100-00002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6" name="PoljeZBesedilom 41">
          <a:extLst>
            <a:ext uri="{FF2B5EF4-FFF2-40B4-BE49-F238E27FC236}">
              <a16:creationId xmlns:a16="http://schemas.microsoft.com/office/drawing/2014/main" xmlns="" id="{00000000-0008-0000-0100-00002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7" name="PoljeZBesedilom 42">
          <a:extLst>
            <a:ext uri="{FF2B5EF4-FFF2-40B4-BE49-F238E27FC236}">
              <a16:creationId xmlns:a16="http://schemas.microsoft.com/office/drawing/2014/main" xmlns="" id="{00000000-0008-0000-0100-00002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8" name="PoljeZBesedilom 44">
          <a:extLst>
            <a:ext uri="{FF2B5EF4-FFF2-40B4-BE49-F238E27FC236}">
              <a16:creationId xmlns:a16="http://schemas.microsoft.com/office/drawing/2014/main" xmlns="" id="{00000000-0008-0000-0100-00002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9" name="PoljeZBesedilom 45">
          <a:extLst>
            <a:ext uri="{FF2B5EF4-FFF2-40B4-BE49-F238E27FC236}">
              <a16:creationId xmlns:a16="http://schemas.microsoft.com/office/drawing/2014/main" xmlns="" id="{00000000-0008-0000-0100-00002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0" name="PoljeZBesedilom 46">
          <a:extLst>
            <a:ext uri="{FF2B5EF4-FFF2-40B4-BE49-F238E27FC236}">
              <a16:creationId xmlns:a16="http://schemas.microsoft.com/office/drawing/2014/main" xmlns="" id="{00000000-0008-0000-0100-00002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1" name="PoljeZBesedilom 47">
          <a:extLst>
            <a:ext uri="{FF2B5EF4-FFF2-40B4-BE49-F238E27FC236}">
              <a16:creationId xmlns:a16="http://schemas.microsoft.com/office/drawing/2014/main" xmlns="" id="{00000000-0008-0000-0100-00002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2" name="PoljeZBesedilom 1">
          <a:extLst>
            <a:ext uri="{FF2B5EF4-FFF2-40B4-BE49-F238E27FC236}">
              <a16:creationId xmlns:a16="http://schemas.microsoft.com/office/drawing/2014/main" xmlns="" id="{00000000-0008-0000-0100-00002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3" name="PoljeZBesedilom 2">
          <a:extLst>
            <a:ext uri="{FF2B5EF4-FFF2-40B4-BE49-F238E27FC236}">
              <a16:creationId xmlns:a16="http://schemas.microsoft.com/office/drawing/2014/main" xmlns="" id="{00000000-0008-0000-0100-00002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4" name="PoljeZBesedilom 3">
          <a:extLst>
            <a:ext uri="{FF2B5EF4-FFF2-40B4-BE49-F238E27FC236}">
              <a16:creationId xmlns:a16="http://schemas.microsoft.com/office/drawing/2014/main" xmlns="" id="{00000000-0008-0000-0100-00002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5" name="PoljeZBesedilom 4">
          <a:extLst>
            <a:ext uri="{FF2B5EF4-FFF2-40B4-BE49-F238E27FC236}">
              <a16:creationId xmlns:a16="http://schemas.microsoft.com/office/drawing/2014/main" xmlns="" id="{00000000-0008-0000-0100-00002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6" name="PoljeZBesedilom 6">
          <a:extLst>
            <a:ext uri="{FF2B5EF4-FFF2-40B4-BE49-F238E27FC236}">
              <a16:creationId xmlns:a16="http://schemas.microsoft.com/office/drawing/2014/main" xmlns="" id="{00000000-0008-0000-0100-00003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7" name="PoljeZBesedilom 7">
          <a:extLst>
            <a:ext uri="{FF2B5EF4-FFF2-40B4-BE49-F238E27FC236}">
              <a16:creationId xmlns:a16="http://schemas.microsoft.com/office/drawing/2014/main" xmlns="" id="{00000000-0008-0000-0100-00003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8" name="PoljeZBesedilom 8">
          <a:extLst>
            <a:ext uri="{FF2B5EF4-FFF2-40B4-BE49-F238E27FC236}">
              <a16:creationId xmlns:a16="http://schemas.microsoft.com/office/drawing/2014/main" xmlns="" id="{00000000-0008-0000-0100-00003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9" name="PoljeZBesedilom 9">
          <a:extLst>
            <a:ext uri="{FF2B5EF4-FFF2-40B4-BE49-F238E27FC236}">
              <a16:creationId xmlns:a16="http://schemas.microsoft.com/office/drawing/2014/main" xmlns="" id="{00000000-0008-0000-0100-00003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0" name="PoljeZBesedilom 10">
          <a:extLst>
            <a:ext uri="{FF2B5EF4-FFF2-40B4-BE49-F238E27FC236}">
              <a16:creationId xmlns:a16="http://schemas.microsoft.com/office/drawing/2014/main" xmlns="" id="{00000000-0008-0000-0100-00003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1" name="PoljeZBesedilom 11">
          <a:extLst>
            <a:ext uri="{FF2B5EF4-FFF2-40B4-BE49-F238E27FC236}">
              <a16:creationId xmlns:a16="http://schemas.microsoft.com/office/drawing/2014/main" xmlns="" id="{00000000-0008-0000-0100-00003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2" name="PoljeZBesedilom 12">
          <a:extLst>
            <a:ext uri="{FF2B5EF4-FFF2-40B4-BE49-F238E27FC236}">
              <a16:creationId xmlns:a16="http://schemas.microsoft.com/office/drawing/2014/main" xmlns="" id="{00000000-0008-0000-0100-00003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3" name="PoljeZBesedilom 13">
          <a:extLst>
            <a:ext uri="{FF2B5EF4-FFF2-40B4-BE49-F238E27FC236}">
              <a16:creationId xmlns:a16="http://schemas.microsoft.com/office/drawing/2014/main" xmlns="" id="{00000000-0008-0000-0100-00003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4" name="PoljeZBesedilom 14">
          <a:extLst>
            <a:ext uri="{FF2B5EF4-FFF2-40B4-BE49-F238E27FC236}">
              <a16:creationId xmlns:a16="http://schemas.microsoft.com/office/drawing/2014/main" xmlns="" id="{00000000-0008-0000-0100-00003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5" name="PoljeZBesedilom 15">
          <a:extLst>
            <a:ext uri="{FF2B5EF4-FFF2-40B4-BE49-F238E27FC236}">
              <a16:creationId xmlns:a16="http://schemas.microsoft.com/office/drawing/2014/main" xmlns="" id="{00000000-0008-0000-0100-00003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6" name="PoljeZBesedilom 16">
          <a:extLst>
            <a:ext uri="{FF2B5EF4-FFF2-40B4-BE49-F238E27FC236}">
              <a16:creationId xmlns:a16="http://schemas.microsoft.com/office/drawing/2014/main" xmlns="" id="{00000000-0008-0000-0100-00003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7" name="PoljeZBesedilom 38">
          <a:extLst>
            <a:ext uri="{FF2B5EF4-FFF2-40B4-BE49-F238E27FC236}">
              <a16:creationId xmlns:a16="http://schemas.microsoft.com/office/drawing/2014/main" xmlns="" id="{00000000-0008-0000-0100-00003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8" name="PoljeZBesedilom 40">
          <a:extLst>
            <a:ext uri="{FF2B5EF4-FFF2-40B4-BE49-F238E27FC236}">
              <a16:creationId xmlns:a16="http://schemas.microsoft.com/office/drawing/2014/main" xmlns="" id="{00000000-0008-0000-0100-00003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9" name="PoljeZBesedilom 41">
          <a:extLst>
            <a:ext uri="{FF2B5EF4-FFF2-40B4-BE49-F238E27FC236}">
              <a16:creationId xmlns:a16="http://schemas.microsoft.com/office/drawing/2014/main" xmlns="" id="{00000000-0008-0000-0100-00003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0" name="PoljeZBesedilom 42">
          <a:extLst>
            <a:ext uri="{FF2B5EF4-FFF2-40B4-BE49-F238E27FC236}">
              <a16:creationId xmlns:a16="http://schemas.microsoft.com/office/drawing/2014/main" xmlns="" id="{00000000-0008-0000-0100-00003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1" name="PoljeZBesedilom 44">
          <a:extLst>
            <a:ext uri="{FF2B5EF4-FFF2-40B4-BE49-F238E27FC236}">
              <a16:creationId xmlns:a16="http://schemas.microsoft.com/office/drawing/2014/main" xmlns="" id="{00000000-0008-0000-0100-00003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2" name="PoljeZBesedilom 45">
          <a:extLst>
            <a:ext uri="{FF2B5EF4-FFF2-40B4-BE49-F238E27FC236}">
              <a16:creationId xmlns:a16="http://schemas.microsoft.com/office/drawing/2014/main" xmlns="" id="{00000000-0008-0000-0100-00004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3" name="PoljeZBesedilom 46">
          <a:extLst>
            <a:ext uri="{FF2B5EF4-FFF2-40B4-BE49-F238E27FC236}">
              <a16:creationId xmlns:a16="http://schemas.microsoft.com/office/drawing/2014/main" xmlns="" id="{00000000-0008-0000-0100-00004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4" name="PoljeZBesedilom 47">
          <a:extLst>
            <a:ext uri="{FF2B5EF4-FFF2-40B4-BE49-F238E27FC236}">
              <a16:creationId xmlns:a16="http://schemas.microsoft.com/office/drawing/2014/main" xmlns="" id="{00000000-0008-0000-0100-00004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5" name="PoljeZBesedilom 48">
          <a:extLst>
            <a:ext uri="{FF2B5EF4-FFF2-40B4-BE49-F238E27FC236}">
              <a16:creationId xmlns:a16="http://schemas.microsoft.com/office/drawing/2014/main" xmlns="" id="{00000000-0008-0000-0100-00004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6" name="PoljeZBesedilom 49">
          <a:extLst>
            <a:ext uri="{FF2B5EF4-FFF2-40B4-BE49-F238E27FC236}">
              <a16:creationId xmlns:a16="http://schemas.microsoft.com/office/drawing/2014/main" xmlns="" id="{00000000-0008-0000-0100-00004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7" name="PoljeZBesedilom 50">
          <a:extLst>
            <a:ext uri="{FF2B5EF4-FFF2-40B4-BE49-F238E27FC236}">
              <a16:creationId xmlns:a16="http://schemas.microsoft.com/office/drawing/2014/main" xmlns="" id="{00000000-0008-0000-0100-00004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8" name="PoljeZBesedilom 51">
          <a:extLst>
            <a:ext uri="{FF2B5EF4-FFF2-40B4-BE49-F238E27FC236}">
              <a16:creationId xmlns:a16="http://schemas.microsoft.com/office/drawing/2014/main" xmlns="" id="{00000000-0008-0000-0100-00004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9" name="PoljeZBesedilom 52">
          <a:extLst>
            <a:ext uri="{FF2B5EF4-FFF2-40B4-BE49-F238E27FC236}">
              <a16:creationId xmlns:a16="http://schemas.microsoft.com/office/drawing/2014/main" xmlns="" id="{00000000-0008-0000-0100-00004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0" name="PoljeZBesedilom 1">
          <a:extLst>
            <a:ext uri="{FF2B5EF4-FFF2-40B4-BE49-F238E27FC236}">
              <a16:creationId xmlns:a16="http://schemas.microsoft.com/office/drawing/2014/main" xmlns="" id="{00000000-0008-0000-0100-00004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1" name="PoljeZBesedilom 2">
          <a:extLst>
            <a:ext uri="{FF2B5EF4-FFF2-40B4-BE49-F238E27FC236}">
              <a16:creationId xmlns:a16="http://schemas.microsoft.com/office/drawing/2014/main" xmlns="" id="{00000000-0008-0000-0100-00004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2" name="PoljeZBesedilom 3">
          <a:extLst>
            <a:ext uri="{FF2B5EF4-FFF2-40B4-BE49-F238E27FC236}">
              <a16:creationId xmlns:a16="http://schemas.microsoft.com/office/drawing/2014/main" xmlns="" id="{00000000-0008-0000-0100-00004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3" name="PoljeZBesedilom 4">
          <a:extLst>
            <a:ext uri="{FF2B5EF4-FFF2-40B4-BE49-F238E27FC236}">
              <a16:creationId xmlns:a16="http://schemas.microsoft.com/office/drawing/2014/main" xmlns="" id="{00000000-0008-0000-0100-00004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4" name="PoljeZBesedilom 6">
          <a:extLst>
            <a:ext uri="{FF2B5EF4-FFF2-40B4-BE49-F238E27FC236}">
              <a16:creationId xmlns:a16="http://schemas.microsoft.com/office/drawing/2014/main" xmlns="" id="{00000000-0008-0000-0100-00004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5" name="PoljeZBesedilom 7">
          <a:extLst>
            <a:ext uri="{FF2B5EF4-FFF2-40B4-BE49-F238E27FC236}">
              <a16:creationId xmlns:a16="http://schemas.microsoft.com/office/drawing/2014/main" xmlns="" id="{00000000-0008-0000-0100-00004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6" name="PoljeZBesedilom 8">
          <a:extLst>
            <a:ext uri="{FF2B5EF4-FFF2-40B4-BE49-F238E27FC236}">
              <a16:creationId xmlns:a16="http://schemas.microsoft.com/office/drawing/2014/main" xmlns="" id="{00000000-0008-0000-0100-00004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7" name="PoljeZBesedilom 9">
          <a:extLst>
            <a:ext uri="{FF2B5EF4-FFF2-40B4-BE49-F238E27FC236}">
              <a16:creationId xmlns:a16="http://schemas.microsoft.com/office/drawing/2014/main" xmlns="" id="{00000000-0008-0000-0100-00004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8" name="PoljeZBesedilom 10">
          <a:extLst>
            <a:ext uri="{FF2B5EF4-FFF2-40B4-BE49-F238E27FC236}">
              <a16:creationId xmlns:a16="http://schemas.microsoft.com/office/drawing/2014/main" xmlns="" id="{00000000-0008-0000-0100-00005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9" name="PoljeZBesedilom 11">
          <a:extLst>
            <a:ext uri="{FF2B5EF4-FFF2-40B4-BE49-F238E27FC236}">
              <a16:creationId xmlns:a16="http://schemas.microsoft.com/office/drawing/2014/main" xmlns="" id="{00000000-0008-0000-0100-00005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0" name="PoljeZBesedilom 12">
          <a:extLst>
            <a:ext uri="{FF2B5EF4-FFF2-40B4-BE49-F238E27FC236}">
              <a16:creationId xmlns:a16="http://schemas.microsoft.com/office/drawing/2014/main" xmlns="" id="{00000000-0008-0000-0100-00005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1" name="PoljeZBesedilom 13">
          <a:extLst>
            <a:ext uri="{FF2B5EF4-FFF2-40B4-BE49-F238E27FC236}">
              <a16:creationId xmlns:a16="http://schemas.microsoft.com/office/drawing/2014/main" xmlns="" id="{00000000-0008-0000-0100-00005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2" name="PoljeZBesedilom 14">
          <a:extLst>
            <a:ext uri="{FF2B5EF4-FFF2-40B4-BE49-F238E27FC236}">
              <a16:creationId xmlns:a16="http://schemas.microsoft.com/office/drawing/2014/main" xmlns="" id="{00000000-0008-0000-0100-00005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3" name="PoljeZBesedilom 15">
          <a:extLst>
            <a:ext uri="{FF2B5EF4-FFF2-40B4-BE49-F238E27FC236}">
              <a16:creationId xmlns:a16="http://schemas.microsoft.com/office/drawing/2014/main" xmlns="" id="{00000000-0008-0000-0100-00005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4" name="PoljeZBesedilom 16">
          <a:extLst>
            <a:ext uri="{FF2B5EF4-FFF2-40B4-BE49-F238E27FC236}">
              <a16:creationId xmlns:a16="http://schemas.microsoft.com/office/drawing/2014/main" xmlns="" id="{00000000-0008-0000-0100-00005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5" name="PoljeZBesedilom 38">
          <a:extLst>
            <a:ext uri="{FF2B5EF4-FFF2-40B4-BE49-F238E27FC236}">
              <a16:creationId xmlns:a16="http://schemas.microsoft.com/office/drawing/2014/main" xmlns="" id="{00000000-0008-0000-0100-00005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6" name="PoljeZBesedilom 40">
          <a:extLst>
            <a:ext uri="{FF2B5EF4-FFF2-40B4-BE49-F238E27FC236}">
              <a16:creationId xmlns:a16="http://schemas.microsoft.com/office/drawing/2014/main" xmlns="" id="{00000000-0008-0000-0100-00005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7" name="PoljeZBesedilom 41">
          <a:extLst>
            <a:ext uri="{FF2B5EF4-FFF2-40B4-BE49-F238E27FC236}">
              <a16:creationId xmlns:a16="http://schemas.microsoft.com/office/drawing/2014/main" xmlns="" id="{00000000-0008-0000-0100-00005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8" name="PoljeZBesedilom 42">
          <a:extLst>
            <a:ext uri="{FF2B5EF4-FFF2-40B4-BE49-F238E27FC236}">
              <a16:creationId xmlns:a16="http://schemas.microsoft.com/office/drawing/2014/main" xmlns="" id="{00000000-0008-0000-0100-00005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9" name="PoljeZBesedilom 44">
          <a:extLst>
            <a:ext uri="{FF2B5EF4-FFF2-40B4-BE49-F238E27FC236}">
              <a16:creationId xmlns:a16="http://schemas.microsoft.com/office/drawing/2014/main" xmlns="" id="{00000000-0008-0000-0100-00005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0" name="PoljeZBesedilom 45">
          <a:extLst>
            <a:ext uri="{FF2B5EF4-FFF2-40B4-BE49-F238E27FC236}">
              <a16:creationId xmlns:a16="http://schemas.microsoft.com/office/drawing/2014/main" xmlns="" id="{00000000-0008-0000-0100-00005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1" name="PoljeZBesedilom 46">
          <a:extLst>
            <a:ext uri="{FF2B5EF4-FFF2-40B4-BE49-F238E27FC236}">
              <a16:creationId xmlns:a16="http://schemas.microsoft.com/office/drawing/2014/main" xmlns="" id="{00000000-0008-0000-0100-00005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2" name="PoljeZBesedilom 47">
          <a:extLst>
            <a:ext uri="{FF2B5EF4-FFF2-40B4-BE49-F238E27FC236}">
              <a16:creationId xmlns:a16="http://schemas.microsoft.com/office/drawing/2014/main" xmlns="" id="{00000000-0008-0000-0100-00005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3" name="PoljeZBesedilom 48">
          <a:extLst>
            <a:ext uri="{FF2B5EF4-FFF2-40B4-BE49-F238E27FC236}">
              <a16:creationId xmlns:a16="http://schemas.microsoft.com/office/drawing/2014/main" xmlns="" id="{00000000-0008-0000-0100-00005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4" name="PoljeZBesedilom 49">
          <a:extLst>
            <a:ext uri="{FF2B5EF4-FFF2-40B4-BE49-F238E27FC236}">
              <a16:creationId xmlns:a16="http://schemas.microsoft.com/office/drawing/2014/main" xmlns="" id="{00000000-0008-0000-0100-00006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5" name="PoljeZBesedilom 50">
          <a:extLst>
            <a:ext uri="{FF2B5EF4-FFF2-40B4-BE49-F238E27FC236}">
              <a16:creationId xmlns:a16="http://schemas.microsoft.com/office/drawing/2014/main" xmlns="" id="{00000000-0008-0000-0100-00006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6" name="PoljeZBesedilom 51">
          <a:extLst>
            <a:ext uri="{FF2B5EF4-FFF2-40B4-BE49-F238E27FC236}">
              <a16:creationId xmlns:a16="http://schemas.microsoft.com/office/drawing/2014/main" xmlns="" id="{00000000-0008-0000-0100-00006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7" name="PoljeZBesedilom 52">
          <a:extLst>
            <a:ext uri="{FF2B5EF4-FFF2-40B4-BE49-F238E27FC236}">
              <a16:creationId xmlns:a16="http://schemas.microsoft.com/office/drawing/2014/main" xmlns="" id="{00000000-0008-0000-0100-00006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8" name="PoljeZBesedilom 53">
          <a:extLst>
            <a:ext uri="{FF2B5EF4-FFF2-40B4-BE49-F238E27FC236}">
              <a16:creationId xmlns:a16="http://schemas.microsoft.com/office/drawing/2014/main" xmlns="" id="{00000000-0008-0000-0100-00006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9" name="PoljeZBesedilom 54">
          <a:extLst>
            <a:ext uri="{FF2B5EF4-FFF2-40B4-BE49-F238E27FC236}">
              <a16:creationId xmlns:a16="http://schemas.microsoft.com/office/drawing/2014/main" xmlns="" id="{00000000-0008-0000-0100-00006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0" name="PoljeZBesedilom 57">
          <a:extLst>
            <a:ext uri="{FF2B5EF4-FFF2-40B4-BE49-F238E27FC236}">
              <a16:creationId xmlns:a16="http://schemas.microsoft.com/office/drawing/2014/main" xmlns="" id="{00000000-0008-0000-0100-00006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1" name="PoljeZBesedilom 1">
          <a:extLst>
            <a:ext uri="{FF2B5EF4-FFF2-40B4-BE49-F238E27FC236}">
              <a16:creationId xmlns:a16="http://schemas.microsoft.com/office/drawing/2014/main" xmlns="" id="{00000000-0008-0000-0100-00006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2" name="PoljeZBesedilom 2">
          <a:extLst>
            <a:ext uri="{FF2B5EF4-FFF2-40B4-BE49-F238E27FC236}">
              <a16:creationId xmlns:a16="http://schemas.microsoft.com/office/drawing/2014/main" xmlns="" id="{00000000-0008-0000-0100-00006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3" name="PoljeZBesedilom 3">
          <a:extLst>
            <a:ext uri="{FF2B5EF4-FFF2-40B4-BE49-F238E27FC236}">
              <a16:creationId xmlns:a16="http://schemas.microsoft.com/office/drawing/2014/main" xmlns="" id="{00000000-0008-0000-0100-00006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4" name="PoljeZBesedilom 4">
          <a:extLst>
            <a:ext uri="{FF2B5EF4-FFF2-40B4-BE49-F238E27FC236}">
              <a16:creationId xmlns:a16="http://schemas.microsoft.com/office/drawing/2014/main" xmlns="" id="{00000000-0008-0000-0100-00006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5" name="PoljeZBesedilom 6">
          <a:extLst>
            <a:ext uri="{FF2B5EF4-FFF2-40B4-BE49-F238E27FC236}">
              <a16:creationId xmlns:a16="http://schemas.microsoft.com/office/drawing/2014/main" xmlns="" id="{00000000-0008-0000-0100-00006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6" name="PoljeZBesedilom 7">
          <a:extLst>
            <a:ext uri="{FF2B5EF4-FFF2-40B4-BE49-F238E27FC236}">
              <a16:creationId xmlns:a16="http://schemas.microsoft.com/office/drawing/2014/main" xmlns="" id="{00000000-0008-0000-0100-00006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7" name="PoljeZBesedilom 8">
          <a:extLst>
            <a:ext uri="{FF2B5EF4-FFF2-40B4-BE49-F238E27FC236}">
              <a16:creationId xmlns:a16="http://schemas.microsoft.com/office/drawing/2014/main" xmlns="" id="{00000000-0008-0000-0100-00006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8" name="PoljeZBesedilom 9">
          <a:extLst>
            <a:ext uri="{FF2B5EF4-FFF2-40B4-BE49-F238E27FC236}">
              <a16:creationId xmlns:a16="http://schemas.microsoft.com/office/drawing/2014/main" xmlns="" id="{00000000-0008-0000-0100-00006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9" name="PoljeZBesedilom 10">
          <a:extLst>
            <a:ext uri="{FF2B5EF4-FFF2-40B4-BE49-F238E27FC236}">
              <a16:creationId xmlns:a16="http://schemas.microsoft.com/office/drawing/2014/main" xmlns="" id="{00000000-0008-0000-0100-00006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0" name="PoljeZBesedilom 11">
          <a:extLst>
            <a:ext uri="{FF2B5EF4-FFF2-40B4-BE49-F238E27FC236}">
              <a16:creationId xmlns:a16="http://schemas.microsoft.com/office/drawing/2014/main" xmlns="" id="{00000000-0008-0000-0100-00007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1" name="PoljeZBesedilom 12">
          <a:extLst>
            <a:ext uri="{FF2B5EF4-FFF2-40B4-BE49-F238E27FC236}">
              <a16:creationId xmlns:a16="http://schemas.microsoft.com/office/drawing/2014/main" xmlns="" id="{00000000-0008-0000-0100-00007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2" name="PoljeZBesedilom 13">
          <a:extLst>
            <a:ext uri="{FF2B5EF4-FFF2-40B4-BE49-F238E27FC236}">
              <a16:creationId xmlns:a16="http://schemas.microsoft.com/office/drawing/2014/main" xmlns="" id="{00000000-0008-0000-0100-00007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3" name="PoljeZBesedilom 14">
          <a:extLst>
            <a:ext uri="{FF2B5EF4-FFF2-40B4-BE49-F238E27FC236}">
              <a16:creationId xmlns:a16="http://schemas.microsoft.com/office/drawing/2014/main" xmlns="" id="{00000000-0008-0000-0100-00007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4" name="PoljeZBesedilom 15">
          <a:extLst>
            <a:ext uri="{FF2B5EF4-FFF2-40B4-BE49-F238E27FC236}">
              <a16:creationId xmlns:a16="http://schemas.microsoft.com/office/drawing/2014/main" xmlns="" id="{00000000-0008-0000-0100-00007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5" name="PoljeZBesedilom 16">
          <a:extLst>
            <a:ext uri="{FF2B5EF4-FFF2-40B4-BE49-F238E27FC236}">
              <a16:creationId xmlns:a16="http://schemas.microsoft.com/office/drawing/2014/main" xmlns="" id="{00000000-0008-0000-0100-00007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6" name="PoljeZBesedilom 38">
          <a:extLst>
            <a:ext uri="{FF2B5EF4-FFF2-40B4-BE49-F238E27FC236}">
              <a16:creationId xmlns:a16="http://schemas.microsoft.com/office/drawing/2014/main" xmlns="" id="{00000000-0008-0000-0100-00007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7" name="PoljeZBesedilom 40">
          <a:extLst>
            <a:ext uri="{FF2B5EF4-FFF2-40B4-BE49-F238E27FC236}">
              <a16:creationId xmlns:a16="http://schemas.microsoft.com/office/drawing/2014/main" xmlns="" id="{00000000-0008-0000-0100-00007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8" name="PoljeZBesedilom 41">
          <a:extLst>
            <a:ext uri="{FF2B5EF4-FFF2-40B4-BE49-F238E27FC236}">
              <a16:creationId xmlns:a16="http://schemas.microsoft.com/office/drawing/2014/main" xmlns="" id="{00000000-0008-0000-0100-00007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9" name="PoljeZBesedilom 42">
          <a:extLst>
            <a:ext uri="{FF2B5EF4-FFF2-40B4-BE49-F238E27FC236}">
              <a16:creationId xmlns:a16="http://schemas.microsoft.com/office/drawing/2014/main" xmlns="" id="{00000000-0008-0000-0100-00007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0" name="PoljeZBesedilom 44">
          <a:extLst>
            <a:ext uri="{FF2B5EF4-FFF2-40B4-BE49-F238E27FC236}">
              <a16:creationId xmlns:a16="http://schemas.microsoft.com/office/drawing/2014/main" xmlns="" id="{00000000-0008-0000-0100-00007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1" name="PoljeZBesedilom 45">
          <a:extLst>
            <a:ext uri="{FF2B5EF4-FFF2-40B4-BE49-F238E27FC236}">
              <a16:creationId xmlns:a16="http://schemas.microsoft.com/office/drawing/2014/main" xmlns="" id="{00000000-0008-0000-0100-00007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2" name="PoljeZBesedilom 46">
          <a:extLst>
            <a:ext uri="{FF2B5EF4-FFF2-40B4-BE49-F238E27FC236}">
              <a16:creationId xmlns:a16="http://schemas.microsoft.com/office/drawing/2014/main" xmlns="" id="{00000000-0008-0000-0100-00007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3" name="PoljeZBesedilom 47">
          <a:extLst>
            <a:ext uri="{FF2B5EF4-FFF2-40B4-BE49-F238E27FC236}">
              <a16:creationId xmlns:a16="http://schemas.microsoft.com/office/drawing/2014/main" xmlns="" id="{00000000-0008-0000-0100-00007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4" name="PoljeZBesedilom 48">
          <a:extLst>
            <a:ext uri="{FF2B5EF4-FFF2-40B4-BE49-F238E27FC236}">
              <a16:creationId xmlns:a16="http://schemas.microsoft.com/office/drawing/2014/main" xmlns="" id="{00000000-0008-0000-0100-00007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5" name="PoljeZBesedilom 49">
          <a:extLst>
            <a:ext uri="{FF2B5EF4-FFF2-40B4-BE49-F238E27FC236}">
              <a16:creationId xmlns:a16="http://schemas.microsoft.com/office/drawing/2014/main" xmlns="" id="{00000000-0008-0000-0100-00007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6" name="PoljeZBesedilom 50">
          <a:extLst>
            <a:ext uri="{FF2B5EF4-FFF2-40B4-BE49-F238E27FC236}">
              <a16:creationId xmlns:a16="http://schemas.microsoft.com/office/drawing/2014/main" xmlns="" id="{00000000-0008-0000-0100-00008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7" name="PoljeZBesedilom 51">
          <a:extLst>
            <a:ext uri="{FF2B5EF4-FFF2-40B4-BE49-F238E27FC236}">
              <a16:creationId xmlns:a16="http://schemas.microsoft.com/office/drawing/2014/main" xmlns="" id="{00000000-0008-0000-0100-00008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8" name="PoljeZBesedilom 52">
          <a:extLst>
            <a:ext uri="{FF2B5EF4-FFF2-40B4-BE49-F238E27FC236}">
              <a16:creationId xmlns:a16="http://schemas.microsoft.com/office/drawing/2014/main" xmlns="" id="{00000000-0008-0000-0100-00008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9" name="PoljeZBesedilom 53">
          <a:extLst>
            <a:ext uri="{FF2B5EF4-FFF2-40B4-BE49-F238E27FC236}">
              <a16:creationId xmlns:a16="http://schemas.microsoft.com/office/drawing/2014/main" xmlns="" id="{00000000-0008-0000-0100-00008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0" name="PoljeZBesedilom 54">
          <a:extLst>
            <a:ext uri="{FF2B5EF4-FFF2-40B4-BE49-F238E27FC236}">
              <a16:creationId xmlns:a16="http://schemas.microsoft.com/office/drawing/2014/main" xmlns="" id="{00000000-0008-0000-0100-00008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1" name="PoljeZBesedilom 57">
          <a:extLst>
            <a:ext uri="{FF2B5EF4-FFF2-40B4-BE49-F238E27FC236}">
              <a16:creationId xmlns:a16="http://schemas.microsoft.com/office/drawing/2014/main" xmlns="" id="{00000000-0008-0000-0100-00008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2" name="PoljeZBesedilom 1">
          <a:extLst>
            <a:ext uri="{FF2B5EF4-FFF2-40B4-BE49-F238E27FC236}">
              <a16:creationId xmlns:a16="http://schemas.microsoft.com/office/drawing/2014/main" xmlns="" id="{00000000-0008-0000-0100-00008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3" name="PoljeZBesedilom 2">
          <a:extLst>
            <a:ext uri="{FF2B5EF4-FFF2-40B4-BE49-F238E27FC236}">
              <a16:creationId xmlns:a16="http://schemas.microsoft.com/office/drawing/2014/main" xmlns="" id="{00000000-0008-0000-0100-00008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4" name="PoljeZBesedilom 3">
          <a:extLst>
            <a:ext uri="{FF2B5EF4-FFF2-40B4-BE49-F238E27FC236}">
              <a16:creationId xmlns:a16="http://schemas.microsoft.com/office/drawing/2014/main" xmlns="" id="{00000000-0008-0000-0100-00008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5" name="PoljeZBesedilom 4">
          <a:extLst>
            <a:ext uri="{FF2B5EF4-FFF2-40B4-BE49-F238E27FC236}">
              <a16:creationId xmlns:a16="http://schemas.microsoft.com/office/drawing/2014/main" xmlns="" id="{00000000-0008-0000-0100-00008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6" name="PoljeZBesedilom 6">
          <a:extLst>
            <a:ext uri="{FF2B5EF4-FFF2-40B4-BE49-F238E27FC236}">
              <a16:creationId xmlns:a16="http://schemas.microsoft.com/office/drawing/2014/main" xmlns="" id="{00000000-0008-0000-0100-00008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7" name="PoljeZBesedilom 7">
          <a:extLst>
            <a:ext uri="{FF2B5EF4-FFF2-40B4-BE49-F238E27FC236}">
              <a16:creationId xmlns:a16="http://schemas.microsoft.com/office/drawing/2014/main" xmlns="" id="{00000000-0008-0000-0100-00008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8" name="PoljeZBesedilom 8">
          <a:extLst>
            <a:ext uri="{FF2B5EF4-FFF2-40B4-BE49-F238E27FC236}">
              <a16:creationId xmlns:a16="http://schemas.microsoft.com/office/drawing/2014/main" xmlns="" id="{00000000-0008-0000-0100-00008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9" name="PoljeZBesedilom 9">
          <a:extLst>
            <a:ext uri="{FF2B5EF4-FFF2-40B4-BE49-F238E27FC236}">
              <a16:creationId xmlns:a16="http://schemas.microsoft.com/office/drawing/2014/main" xmlns="" id="{00000000-0008-0000-0100-00008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0" name="PoljeZBesedilom 10">
          <a:extLst>
            <a:ext uri="{FF2B5EF4-FFF2-40B4-BE49-F238E27FC236}">
              <a16:creationId xmlns:a16="http://schemas.microsoft.com/office/drawing/2014/main" xmlns="" id="{00000000-0008-0000-0100-00008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1" name="PoljeZBesedilom 11">
          <a:extLst>
            <a:ext uri="{FF2B5EF4-FFF2-40B4-BE49-F238E27FC236}">
              <a16:creationId xmlns:a16="http://schemas.microsoft.com/office/drawing/2014/main" xmlns="" id="{00000000-0008-0000-0100-00008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2" name="PoljeZBesedilom 12">
          <a:extLst>
            <a:ext uri="{FF2B5EF4-FFF2-40B4-BE49-F238E27FC236}">
              <a16:creationId xmlns:a16="http://schemas.microsoft.com/office/drawing/2014/main" xmlns="" id="{00000000-0008-0000-0100-00009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3" name="PoljeZBesedilom 13">
          <a:extLst>
            <a:ext uri="{FF2B5EF4-FFF2-40B4-BE49-F238E27FC236}">
              <a16:creationId xmlns:a16="http://schemas.microsoft.com/office/drawing/2014/main" xmlns="" id="{00000000-0008-0000-0100-00009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4" name="PoljeZBesedilom 14">
          <a:extLst>
            <a:ext uri="{FF2B5EF4-FFF2-40B4-BE49-F238E27FC236}">
              <a16:creationId xmlns:a16="http://schemas.microsoft.com/office/drawing/2014/main" xmlns="" id="{00000000-0008-0000-0100-00009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5" name="PoljeZBesedilom 15">
          <a:extLst>
            <a:ext uri="{FF2B5EF4-FFF2-40B4-BE49-F238E27FC236}">
              <a16:creationId xmlns:a16="http://schemas.microsoft.com/office/drawing/2014/main" xmlns="" id="{00000000-0008-0000-0100-00009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6" name="PoljeZBesedilom 16">
          <a:extLst>
            <a:ext uri="{FF2B5EF4-FFF2-40B4-BE49-F238E27FC236}">
              <a16:creationId xmlns:a16="http://schemas.microsoft.com/office/drawing/2014/main" xmlns="" id="{00000000-0008-0000-0100-00009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7" name="PoljeZBesedilom 38">
          <a:extLst>
            <a:ext uri="{FF2B5EF4-FFF2-40B4-BE49-F238E27FC236}">
              <a16:creationId xmlns:a16="http://schemas.microsoft.com/office/drawing/2014/main" xmlns="" id="{00000000-0008-0000-0100-00009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8" name="PoljeZBesedilom 40">
          <a:extLst>
            <a:ext uri="{FF2B5EF4-FFF2-40B4-BE49-F238E27FC236}">
              <a16:creationId xmlns:a16="http://schemas.microsoft.com/office/drawing/2014/main" xmlns="" id="{00000000-0008-0000-0100-00009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9" name="PoljeZBesedilom 41">
          <a:extLst>
            <a:ext uri="{FF2B5EF4-FFF2-40B4-BE49-F238E27FC236}">
              <a16:creationId xmlns:a16="http://schemas.microsoft.com/office/drawing/2014/main" xmlns="" id="{00000000-0008-0000-0100-00009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0" name="PoljeZBesedilom 42">
          <a:extLst>
            <a:ext uri="{FF2B5EF4-FFF2-40B4-BE49-F238E27FC236}">
              <a16:creationId xmlns:a16="http://schemas.microsoft.com/office/drawing/2014/main" xmlns="" id="{00000000-0008-0000-0100-00009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1" name="PoljeZBesedilom 44">
          <a:extLst>
            <a:ext uri="{FF2B5EF4-FFF2-40B4-BE49-F238E27FC236}">
              <a16:creationId xmlns:a16="http://schemas.microsoft.com/office/drawing/2014/main" xmlns="" id="{00000000-0008-0000-0100-00009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2" name="PoljeZBesedilom 45">
          <a:extLst>
            <a:ext uri="{FF2B5EF4-FFF2-40B4-BE49-F238E27FC236}">
              <a16:creationId xmlns:a16="http://schemas.microsoft.com/office/drawing/2014/main" xmlns="" id="{00000000-0008-0000-0100-00009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3" name="PoljeZBesedilom 46">
          <a:extLst>
            <a:ext uri="{FF2B5EF4-FFF2-40B4-BE49-F238E27FC236}">
              <a16:creationId xmlns:a16="http://schemas.microsoft.com/office/drawing/2014/main" xmlns="" id="{00000000-0008-0000-0100-00009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4" name="PoljeZBesedilom 47">
          <a:extLst>
            <a:ext uri="{FF2B5EF4-FFF2-40B4-BE49-F238E27FC236}">
              <a16:creationId xmlns:a16="http://schemas.microsoft.com/office/drawing/2014/main" xmlns="" id="{00000000-0008-0000-0100-00009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5" name="PoljeZBesedilom 48">
          <a:extLst>
            <a:ext uri="{FF2B5EF4-FFF2-40B4-BE49-F238E27FC236}">
              <a16:creationId xmlns:a16="http://schemas.microsoft.com/office/drawing/2014/main" xmlns="" id="{00000000-0008-0000-0100-00009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6" name="PoljeZBesedilom 49">
          <a:extLst>
            <a:ext uri="{FF2B5EF4-FFF2-40B4-BE49-F238E27FC236}">
              <a16:creationId xmlns:a16="http://schemas.microsoft.com/office/drawing/2014/main" xmlns="" id="{00000000-0008-0000-0100-00009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7" name="PoljeZBesedilom 50">
          <a:extLst>
            <a:ext uri="{FF2B5EF4-FFF2-40B4-BE49-F238E27FC236}">
              <a16:creationId xmlns:a16="http://schemas.microsoft.com/office/drawing/2014/main" xmlns="" id="{00000000-0008-0000-0100-00009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8" name="PoljeZBesedilom 51">
          <a:extLst>
            <a:ext uri="{FF2B5EF4-FFF2-40B4-BE49-F238E27FC236}">
              <a16:creationId xmlns:a16="http://schemas.microsoft.com/office/drawing/2014/main" xmlns="" id="{00000000-0008-0000-0100-0000A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9" name="PoljeZBesedilom 52">
          <a:extLst>
            <a:ext uri="{FF2B5EF4-FFF2-40B4-BE49-F238E27FC236}">
              <a16:creationId xmlns:a16="http://schemas.microsoft.com/office/drawing/2014/main" xmlns="" id="{00000000-0008-0000-0100-0000A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0" name="PoljeZBesedilom 53">
          <a:extLst>
            <a:ext uri="{FF2B5EF4-FFF2-40B4-BE49-F238E27FC236}">
              <a16:creationId xmlns:a16="http://schemas.microsoft.com/office/drawing/2014/main" xmlns="" id="{00000000-0008-0000-0100-0000A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1" name="PoljeZBesedilom 54">
          <a:extLst>
            <a:ext uri="{FF2B5EF4-FFF2-40B4-BE49-F238E27FC236}">
              <a16:creationId xmlns:a16="http://schemas.microsoft.com/office/drawing/2014/main" xmlns="" id="{00000000-0008-0000-0100-0000A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2" name="PoljeZBesedilom 57">
          <a:extLst>
            <a:ext uri="{FF2B5EF4-FFF2-40B4-BE49-F238E27FC236}">
              <a16:creationId xmlns:a16="http://schemas.microsoft.com/office/drawing/2014/main" xmlns="" id="{00000000-0008-0000-0100-0000A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3" name="PoljeZBesedilom 1">
          <a:extLst>
            <a:ext uri="{FF2B5EF4-FFF2-40B4-BE49-F238E27FC236}">
              <a16:creationId xmlns:a16="http://schemas.microsoft.com/office/drawing/2014/main" xmlns="" id="{00000000-0008-0000-0100-0000A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4" name="PoljeZBesedilom 2">
          <a:extLst>
            <a:ext uri="{FF2B5EF4-FFF2-40B4-BE49-F238E27FC236}">
              <a16:creationId xmlns:a16="http://schemas.microsoft.com/office/drawing/2014/main" xmlns="" id="{00000000-0008-0000-0100-0000A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5" name="PoljeZBesedilom 3">
          <a:extLst>
            <a:ext uri="{FF2B5EF4-FFF2-40B4-BE49-F238E27FC236}">
              <a16:creationId xmlns:a16="http://schemas.microsoft.com/office/drawing/2014/main" xmlns="" id="{00000000-0008-0000-0100-0000A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6" name="PoljeZBesedilom 4">
          <a:extLst>
            <a:ext uri="{FF2B5EF4-FFF2-40B4-BE49-F238E27FC236}">
              <a16:creationId xmlns:a16="http://schemas.microsoft.com/office/drawing/2014/main" xmlns="" id="{00000000-0008-0000-0100-0000A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7" name="PoljeZBesedilom 6">
          <a:extLst>
            <a:ext uri="{FF2B5EF4-FFF2-40B4-BE49-F238E27FC236}">
              <a16:creationId xmlns:a16="http://schemas.microsoft.com/office/drawing/2014/main" xmlns="" id="{00000000-0008-0000-0100-0000A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8" name="PoljeZBesedilom 7">
          <a:extLst>
            <a:ext uri="{FF2B5EF4-FFF2-40B4-BE49-F238E27FC236}">
              <a16:creationId xmlns:a16="http://schemas.microsoft.com/office/drawing/2014/main" xmlns="" id="{00000000-0008-0000-0100-0000A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9" name="PoljeZBesedilom 8">
          <a:extLst>
            <a:ext uri="{FF2B5EF4-FFF2-40B4-BE49-F238E27FC236}">
              <a16:creationId xmlns:a16="http://schemas.microsoft.com/office/drawing/2014/main" xmlns="" id="{00000000-0008-0000-0100-0000A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0" name="PoljeZBesedilom 9">
          <a:extLst>
            <a:ext uri="{FF2B5EF4-FFF2-40B4-BE49-F238E27FC236}">
              <a16:creationId xmlns:a16="http://schemas.microsoft.com/office/drawing/2014/main" xmlns="" id="{00000000-0008-0000-0100-0000A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1" name="PoljeZBesedilom 10">
          <a:extLst>
            <a:ext uri="{FF2B5EF4-FFF2-40B4-BE49-F238E27FC236}">
              <a16:creationId xmlns:a16="http://schemas.microsoft.com/office/drawing/2014/main" xmlns="" id="{00000000-0008-0000-0100-0000A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2" name="PoljeZBesedilom 11">
          <a:extLst>
            <a:ext uri="{FF2B5EF4-FFF2-40B4-BE49-F238E27FC236}">
              <a16:creationId xmlns:a16="http://schemas.microsoft.com/office/drawing/2014/main" xmlns="" id="{00000000-0008-0000-0100-0000A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3" name="PoljeZBesedilom 12">
          <a:extLst>
            <a:ext uri="{FF2B5EF4-FFF2-40B4-BE49-F238E27FC236}">
              <a16:creationId xmlns:a16="http://schemas.microsoft.com/office/drawing/2014/main" xmlns="" id="{00000000-0008-0000-0100-0000A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4" name="PoljeZBesedilom 13">
          <a:extLst>
            <a:ext uri="{FF2B5EF4-FFF2-40B4-BE49-F238E27FC236}">
              <a16:creationId xmlns:a16="http://schemas.microsoft.com/office/drawing/2014/main" xmlns="" id="{00000000-0008-0000-0100-0000B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5" name="PoljeZBesedilom 14">
          <a:extLst>
            <a:ext uri="{FF2B5EF4-FFF2-40B4-BE49-F238E27FC236}">
              <a16:creationId xmlns:a16="http://schemas.microsoft.com/office/drawing/2014/main" xmlns="" id="{00000000-0008-0000-0100-0000B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6" name="PoljeZBesedilom 15">
          <a:extLst>
            <a:ext uri="{FF2B5EF4-FFF2-40B4-BE49-F238E27FC236}">
              <a16:creationId xmlns:a16="http://schemas.microsoft.com/office/drawing/2014/main" xmlns="" id="{00000000-0008-0000-0100-0000B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7" name="PoljeZBesedilom 16">
          <a:extLst>
            <a:ext uri="{FF2B5EF4-FFF2-40B4-BE49-F238E27FC236}">
              <a16:creationId xmlns:a16="http://schemas.microsoft.com/office/drawing/2014/main" xmlns="" id="{00000000-0008-0000-0100-0000B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8" name="PoljeZBesedilom 38">
          <a:extLst>
            <a:ext uri="{FF2B5EF4-FFF2-40B4-BE49-F238E27FC236}">
              <a16:creationId xmlns:a16="http://schemas.microsoft.com/office/drawing/2014/main" xmlns="" id="{00000000-0008-0000-0100-0000B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9" name="PoljeZBesedilom 40">
          <a:extLst>
            <a:ext uri="{FF2B5EF4-FFF2-40B4-BE49-F238E27FC236}">
              <a16:creationId xmlns:a16="http://schemas.microsoft.com/office/drawing/2014/main" xmlns="" id="{00000000-0008-0000-0100-0000B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0" name="PoljeZBesedilom 41">
          <a:extLst>
            <a:ext uri="{FF2B5EF4-FFF2-40B4-BE49-F238E27FC236}">
              <a16:creationId xmlns:a16="http://schemas.microsoft.com/office/drawing/2014/main" xmlns="" id="{00000000-0008-0000-0100-0000B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1" name="PoljeZBesedilom 42">
          <a:extLst>
            <a:ext uri="{FF2B5EF4-FFF2-40B4-BE49-F238E27FC236}">
              <a16:creationId xmlns:a16="http://schemas.microsoft.com/office/drawing/2014/main" xmlns="" id="{00000000-0008-0000-0100-0000B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2" name="PoljeZBesedilom 44">
          <a:extLst>
            <a:ext uri="{FF2B5EF4-FFF2-40B4-BE49-F238E27FC236}">
              <a16:creationId xmlns:a16="http://schemas.microsoft.com/office/drawing/2014/main" xmlns="" id="{00000000-0008-0000-0100-0000B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3" name="PoljeZBesedilom 45">
          <a:extLst>
            <a:ext uri="{FF2B5EF4-FFF2-40B4-BE49-F238E27FC236}">
              <a16:creationId xmlns:a16="http://schemas.microsoft.com/office/drawing/2014/main" xmlns="" id="{00000000-0008-0000-0100-0000B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4" name="PoljeZBesedilom 46">
          <a:extLst>
            <a:ext uri="{FF2B5EF4-FFF2-40B4-BE49-F238E27FC236}">
              <a16:creationId xmlns:a16="http://schemas.microsoft.com/office/drawing/2014/main" xmlns="" id="{00000000-0008-0000-0100-0000B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5" name="PoljeZBesedilom 47">
          <a:extLst>
            <a:ext uri="{FF2B5EF4-FFF2-40B4-BE49-F238E27FC236}">
              <a16:creationId xmlns:a16="http://schemas.microsoft.com/office/drawing/2014/main" xmlns="" id="{00000000-0008-0000-0100-0000B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6" name="PoljeZBesedilom 1">
          <a:extLst>
            <a:ext uri="{FF2B5EF4-FFF2-40B4-BE49-F238E27FC236}">
              <a16:creationId xmlns:a16="http://schemas.microsoft.com/office/drawing/2014/main" xmlns="" id="{00000000-0008-0000-0100-0000B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7" name="PoljeZBesedilom 2">
          <a:extLst>
            <a:ext uri="{FF2B5EF4-FFF2-40B4-BE49-F238E27FC236}">
              <a16:creationId xmlns:a16="http://schemas.microsoft.com/office/drawing/2014/main" xmlns="" id="{00000000-0008-0000-0100-0000B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8" name="PoljeZBesedilom 3">
          <a:extLst>
            <a:ext uri="{FF2B5EF4-FFF2-40B4-BE49-F238E27FC236}">
              <a16:creationId xmlns:a16="http://schemas.microsoft.com/office/drawing/2014/main" xmlns="" id="{00000000-0008-0000-0100-0000B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9" name="PoljeZBesedilom 4">
          <a:extLst>
            <a:ext uri="{FF2B5EF4-FFF2-40B4-BE49-F238E27FC236}">
              <a16:creationId xmlns:a16="http://schemas.microsoft.com/office/drawing/2014/main" xmlns="" id="{00000000-0008-0000-0100-0000B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0" name="PoljeZBesedilom 6">
          <a:extLst>
            <a:ext uri="{FF2B5EF4-FFF2-40B4-BE49-F238E27FC236}">
              <a16:creationId xmlns:a16="http://schemas.microsoft.com/office/drawing/2014/main" xmlns="" id="{00000000-0008-0000-0100-0000C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1" name="PoljeZBesedilom 7">
          <a:extLst>
            <a:ext uri="{FF2B5EF4-FFF2-40B4-BE49-F238E27FC236}">
              <a16:creationId xmlns:a16="http://schemas.microsoft.com/office/drawing/2014/main" xmlns="" id="{00000000-0008-0000-0100-0000C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2" name="PoljeZBesedilom 8">
          <a:extLst>
            <a:ext uri="{FF2B5EF4-FFF2-40B4-BE49-F238E27FC236}">
              <a16:creationId xmlns:a16="http://schemas.microsoft.com/office/drawing/2014/main" xmlns="" id="{00000000-0008-0000-0100-0000C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3" name="PoljeZBesedilom 9">
          <a:extLst>
            <a:ext uri="{FF2B5EF4-FFF2-40B4-BE49-F238E27FC236}">
              <a16:creationId xmlns:a16="http://schemas.microsoft.com/office/drawing/2014/main" xmlns="" id="{00000000-0008-0000-0100-0000C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4" name="PoljeZBesedilom 10">
          <a:extLst>
            <a:ext uri="{FF2B5EF4-FFF2-40B4-BE49-F238E27FC236}">
              <a16:creationId xmlns:a16="http://schemas.microsoft.com/office/drawing/2014/main" xmlns="" id="{00000000-0008-0000-0100-0000C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5" name="PoljeZBesedilom 11">
          <a:extLst>
            <a:ext uri="{FF2B5EF4-FFF2-40B4-BE49-F238E27FC236}">
              <a16:creationId xmlns:a16="http://schemas.microsoft.com/office/drawing/2014/main" xmlns="" id="{00000000-0008-0000-0100-0000C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6" name="PoljeZBesedilom 12">
          <a:extLst>
            <a:ext uri="{FF2B5EF4-FFF2-40B4-BE49-F238E27FC236}">
              <a16:creationId xmlns:a16="http://schemas.microsoft.com/office/drawing/2014/main" xmlns="" id="{00000000-0008-0000-0100-0000C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7" name="PoljeZBesedilom 13">
          <a:extLst>
            <a:ext uri="{FF2B5EF4-FFF2-40B4-BE49-F238E27FC236}">
              <a16:creationId xmlns:a16="http://schemas.microsoft.com/office/drawing/2014/main" xmlns="" id="{00000000-0008-0000-0100-0000C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8" name="PoljeZBesedilom 14">
          <a:extLst>
            <a:ext uri="{FF2B5EF4-FFF2-40B4-BE49-F238E27FC236}">
              <a16:creationId xmlns:a16="http://schemas.microsoft.com/office/drawing/2014/main" xmlns="" id="{00000000-0008-0000-0100-0000C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9" name="PoljeZBesedilom 15">
          <a:extLst>
            <a:ext uri="{FF2B5EF4-FFF2-40B4-BE49-F238E27FC236}">
              <a16:creationId xmlns:a16="http://schemas.microsoft.com/office/drawing/2014/main" xmlns="" id="{00000000-0008-0000-0100-0000C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0" name="PoljeZBesedilom 16">
          <a:extLst>
            <a:ext uri="{FF2B5EF4-FFF2-40B4-BE49-F238E27FC236}">
              <a16:creationId xmlns:a16="http://schemas.microsoft.com/office/drawing/2014/main" xmlns="" id="{00000000-0008-0000-0100-0000C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1" name="PoljeZBesedilom 38">
          <a:extLst>
            <a:ext uri="{FF2B5EF4-FFF2-40B4-BE49-F238E27FC236}">
              <a16:creationId xmlns:a16="http://schemas.microsoft.com/office/drawing/2014/main" xmlns="" id="{00000000-0008-0000-0100-0000C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2" name="PoljeZBesedilom 40">
          <a:extLst>
            <a:ext uri="{FF2B5EF4-FFF2-40B4-BE49-F238E27FC236}">
              <a16:creationId xmlns:a16="http://schemas.microsoft.com/office/drawing/2014/main" xmlns="" id="{00000000-0008-0000-0100-0000C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3" name="PoljeZBesedilom 41">
          <a:extLst>
            <a:ext uri="{FF2B5EF4-FFF2-40B4-BE49-F238E27FC236}">
              <a16:creationId xmlns:a16="http://schemas.microsoft.com/office/drawing/2014/main" xmlns="" id="{00000000-0008-0000-0100-0000C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4" name="PoljeZBesedilom 42">
          <a:extLst>
            <a:ext uri="{FF2B5EF4-FFF2-40B4-BE49-F238E27FC236}">
              <a16:creationId xmlns:a16="http://schemas.microsoft.com/office/drawing/2014/main" xmlns="" id="{00000000-0008-0000-0100-0000C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5" name="PoljeZBesedilom 44">
          <a:extLst>
            <a:ext uri="{FF2B5EF4-FFF2-40B4-BE49-F238E27FC236}">
              <a16:creationId xmlns:a16="http://schemas.microsoft.com/office/drawing/2014/main" xmlns="" id="{00000000-0008-0000-0100-0000C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6" name="PoljeZBesedilom 45">
          <a:extLst>
            <a:ext uri="{FF2B5EF4-FFF2-40B4-BE49-F238E27FC236}">
              <a16:creationId xmlns:a16="http://schemas.microsoft.com/office/drawing/2014/main" xmlns="" id="{00000000-0008-0000-0100-0000D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7" name="PoljeZBesedilom 46">
          <a:extLst>
            <a:ext uri="{FF2B5EF4-FFF2-40B4-BE49-F238E27FC236}">
              <a16:creationId xmlns:a16="http://schemas.microsoft.com/office/drawing/2014/main" xmlns="" id="{00000000-0008-0000-0100-0000D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8" name="Text Box 1">
          <a:extLst>
            <a:ext uri="{FF2B5EF4-FFF2-40B4-BE49-F238E27FC236}">
              <a16:creationId xmlns:a16="http://schemas.microsoft.com/office/drawing/2014/main" xmlns="" id="{00000000-0008-0000-0200-000008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3">
          <a:extLst>
            <a:ext uri="{FF2B5EF4-FFF2-40B4-BE49-F238E27FC236}">
              <a16:creationId xmlns:a16="http://schemas.microsoft.com/office/drawing/2014/main" xmlns="" id="{00000000-0008-0000-0200-00000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6">
          <a:extLst>
            <a:ext uri="{FF2B5EF4-FFF2-40B4-BE49-F238E27FC236}">
              <a16:creationId xmlns:a16="http://schemas.microsoft.com/office/drawing/2014/main" xmlns="" id="{00000000-0008-0000-0200-00000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7">
          <a:extLst>
            <a:ext uri="{FF2B5EF4-FFF2-40B4-BE49-F238E27FC236}">
              <a16:creationId xmlns:a16="http://schemas.microsoft.com/office/drawing/2014/main" xmlns="" id="{00000000-0008-0000-0200-00000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8">
          <a:extLst>
            <a:ext uri="{FF2B5EF4-FFF2-40B4-BE49-F238E27FC236}">
              <a16:creationId xmlns:a16="http://schemas.microsoft.com/office/drawing/2014/main" xmlns="" id="{00000000-0008-0000-0200-00000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9">
          <a:extLst>
            <a:ext uri="{FF2B5EF4-FFF2-40B4-BE49-F238E27FC236}">
              <a16:creationId xmlns:a16="http://schemas.microsoft.com/office/drawing/2014/main" xmlns="" id="{00000000-0008-0000-0200-00000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0">
          <a:extLst>
            <a:ext uri="{FF2B5EF4-FFF2-40B4-BE49-F238E27FC236}">
              <a16:creationId xmlns:a16="http://schemas.microsoft.com/office/drawing/2014/main" xmlns="" id="{00000000-0008-0000-0200-00001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1">
          <a:extLst>
            <a:ext uri="{FF2B5EF4-FFF2-40B4-BE49-F238E27FC236}">
              <a16:creationId xmlns:a16="http://schemas.microsoft.com/office/drawing/2014/main" xmlns="" id="{00000000-0008-0000-0200-00001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2">
          <a:extLst>
            <a:ext uri="{FF2B5EF4-FFF2-40B4-BE49-F238E27FC236}">
              <a16:creationId xmlns:a16="http://schemas.microsoft.com/office/drawing/2014/main" xmlns="" id="{00000000-0008-0000-0200-00001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3">
          <a:extLst>
            <a:ext uri="{FF2B5EF4-FFF2-40B4-BE49-F238E27FC236}">
              <a16:creationId xmlns:a16="http://schemas.microsoft.com/office/drawing/2014/main" xmlns="" id="{00000000-0008-0000-0200-000013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14">
          <a:extLst>
            <a:ext uri="{FF2B5EF4-FFF2-40B4-BE49-F238E27FC236}">
              <a16:creationId xmlns:a16="http://schemas.microsoft.com/office/drawing/2014/main" xmlns="" id="{00000000-0008-0000-0200-000014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15">
          <a:extLst>
            <a:ext uri="{FF2B5EF4-FFF2-40B4-BE49-F238E27FC236}">
              <a16:creationId xmlns:a16="http://schemas.microsoft.com/office/drawing/2014/main" xmlns="" id="{00000000-0008-0000-0200-000015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16">
          <a:extLst>
            <a:ext uri="{FF2B5EF4-FFF2-40B4-BE49-F238E27FC236}">
              <a16:creationId xmlns:a16="http://schemas.microsoft.com/office/drawing/2014/main" xmlns="" id="{00000000-0008-0000-0200-000016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17">
          <a:extLst>
            <a:ext uri="{FF2B5EF4-FFF2-40B4-BE49-F238E27FC236}">
              <a16:creationId xmlns:a16="http://schemas.microsoft.com/office/drawing/2014/main" xmlns="" id="{00000000-0008-0000-0200-000017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18">
          <a:extLst>
            <a:ext uri="{FF2B5EF4-FFF2-40B4-BE49-F238E27FC236}">
              <a16:creationId xmlns:a16="http://schemas.microsoft.com/office/drawing/2014/main" xmlns="" id="{00000000-0008-0000-0200-000018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19">
          <a:extLst>
            <a:ext uri="{FF2B5EF4-FFF2-40B4-BE49-F238E27FC236}">
              <a16:creationId xmlns:a16="http://schemas.microsoft.com/office/drawing/2014/main" xmlns="" id="{00000000-0008-0000-0200-00001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20">
          <a:extLst>
            <a:ext uri="{FF2B5EF4-FFF2-40B4-BE49-F238E27FC236}">
              <a16:creationId xmlns:a16="http://schemas.microsoft.com/office/drawing/2014/main" xmlns="" id="{00000000-0008-0000-0200-00001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21">
          <a:extLst>
            <a:ext uri="{FF2B5EF4-FFF2-40B4-BE49-F238E27FC236}">
              <a16:creationId xmlns:a16="http://schemas.microsoft.com/office/drawing/2014/main" xmlns="" id="{00000000-0008-0000-0200-00001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22">
          <a:extLst>
            <a:ext uri="{FF2B5EF4-FFF2-40B4-BE49-F238E27FC236}">
              <a16:creationId xmlns:a16="http://schemas.microsoft.com/office/drawing/2014/main" xmlns="" id="{00000000-0008-0000-0200-00001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 name="Text Box 23">
          <a:extLst>
            <a:ext uri="{FF2B5EF4-FFF2-40B4-BE49-F238E27FC236}">
              <a16:creationId xmlns:a16="http://schemas.microsoft.com/office/drawing/2014/main" xmlns="" id="{00000000-0008-0000-0200-00001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 name="Text Box 2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1" name="Text Box 25">
          <a:extLst>
            <a:ext uri="{FF2B5EF4-FFF2-40B4-BE49-F238E27FC236}">
              <a16:creationId xmlns:a16="http://schemas.microsoft.com/office/drawing/2014/main" xmlns="" id="{00000000-0008-0000-0200-00001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 name="Text Box 48">
          <a:extLst>
            <a:ext uri="{FF2B5EF4-FFF2-40B4-BE49-F238E27FC236}">
              <a16:creationId xmlns:a16="http://schemas.microsoft.com/office/drawing/2014/main" xmlns="" id="{00000000-0008-0000-0200-00002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 name="Text Box 93">
          <a:extLst>
            <a:ext uri="{FF2B5EF4-FFF2-40B4-BE49-F238E27FC236}">
              <a16:creationId xmlns:a16="http://schemas.microsoft.com/office/drawing/2014/main" xmlns="" id="{00000000-0008-0000-0200-00002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 name="Text Box 9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9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96">
          <a:extLst>
            <a:ext uri="{FF2B5EF4-FFF2-40B4-BE49-F238E27FC236}">
              <a16:creationId xmlns:a16="http://schemas.microsoft.com/office/drawing/2014/main" xmlns="" id="{00000000-0008-0000-0200-00002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97">
          <a:extLst>
            <a:ext uri="{FF2B5EF4-FFF2-40B4-BE49-F238E27FC236}">
              <a16:creationId xmlns:a16="http://schemas.microsoft.com/office/drawing/2014/main" xmlns="" id="{00000000-0008-0000-0200-00002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98">
          <a:extLst>
            <a:ext uri="{FF2B5EF4-FFF2-40B4-BE49-F238E27FC236}">
              <a16:creationId xmlns:a16="http://schemas.microsoft.com/office/drawing/2014/main" xmlns="" id="{00000000-0008-0000-0200-00002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99">
          <a:extLst>
            <a:ext uri="{FF2B5EF4-FFF2-40B4-BE49-F238E27FC236}">
              <a16:creationId xmlns:a16="http://schemas.microsoft.com/office/drawing/2014/main" xmlns="" id="{00000000-0008-0000-0200-00002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0">
          <a:extLst>
            <a:ext uri="{FF2B5EF4-FFF2-40B4-BE49-F238E27FC236}">
              <a16:creationId xmlns:a16="http://schemas.microsoft.com/office/drawing/2014/main" xmlns="" id="{00000000-0008-0000-0200-00002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1">
          <a:extLst>
            <a:ext uri="{FF2B5EF4-FFF2-40B4-BE49-F238E27FC236}">
              <a16:creationId xmlns:a16="http://schemas.microsoft.com/office/drawing/2014/main" xmlns="" id="{00000000-0008-0000-0200-00002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2">
          <a:extLst>
            <a:ext uri="{FF2B5EF4-FFF2-40B4-BE49-F238E27FC236}">
              <a16:creationId xmlns:a16="http://schemas.microsoft.com/office/drawing/2014/main" xmlns="" id="{00000000-0008-0000-0200-00002A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3">
          <a:extLst>
            <a:ext uri="{FF2B5EF4-FFF2-40B4-BE49-F238E27FC236}">
              <a16:creationId xmlns:a16="http://schemas.microsoft.com/office/drawing/2014/main" xmlns="" id="{00000000-0008-0000-0200-00002B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04">
          <a:extLst>
            <a:ext uri="{FF2B5EF4-FFF2-40B4-BE49-F238E27FC236}">
              <a16:creationId xmlns:a16="http://schemas.microsoft.com/office/drawing/2014/main" xmlns="" id="{00000000-0008-0000-0200-00002C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05">
          <a:extLst>
            <a:ext uri="{FF2B5EF4-FFF2-40B4-BE49-F238E27FC236}">
              <a16:creationId xmlns:a16="http://schemas.microsoft.com/office/drawing/2014/main" xmlns="" id="{00000000-0008-0000-0200-00002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06">
          <a:extLst>
            <a:ext uri="{FF2B5EF4-FFF2-40B4-BE49-F238E27FC236}">
              <a16:creationId xmlns:a16="http://schemas.microsoft.com/office/drawing/2014/main" xmlns="" id="{00000000-0008-0000-0200-00002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07">
          <a:extLst>
            <a:ext uri="{FF2B5EF4-FFF2-40B4-BE49-F238E27FC236}">
              <a16:creationId xmlns:a16="http://schemas.microsoft.com/office/drawing/2014/main" xmlns="" id="{00000000-0008-0000-0200-00002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08">
          <a:extLst>
            <a:ext uri="{FF2B5EF4-FFF2-40B4-BE49-F238E27FC236}">
              <a16:creationId xmlns:a16="http://schemas.microsoft.com/office/drawing/2014/main" xmlns="" id="{00000000-0008-0000-0200-00003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09">
          <a:extLst>
            <a:ext uri="{FF2B5EF4-FFF2-40B4-BE49-F238E27FC236}">
              <a16:creationId xmlns:a16="http://schemas.microsoft.com/office/drawing/2014/main" xmlns="" id="{00000000-0008-0000-0200-00003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0">
          <a:extLst>
            <a:ext uri="{FF2B5EF4-FFF2-40B4-BE49-F238E27FC236}">
              <a16:creationId xmlns:a16="http://schemas.microsoft.com/office/drawing/2014/main" xmlns="" id="{00000000-0008-0000-0200-00003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1">
          <a:extLst>
            <a:ext uri="{FF2B5EF4-FFF2-40B4-BE49-F238E27FC236}">
              <a16:creationId xmlns:a16="http://schemas.microsoft.com/office/drawing/2014/main" xmlns="" id="{00000000-0008-0000-0200-00003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2" name="Text Box 112">
          <a:extLst>
            <a:ext uri="{FF2B5EF4-FFF2-40B4-BE49-F238E27FC236}">
              <a16:creationId xmlns:a16="http://schemas.microsoft.com/office/drawing/2014/main" xmlns="" id="{00000000-0008-0000-0200-00003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3">
          <a:extLst>
            <a:ext uri="{FF2B5EF4-FFF2-40B4-BE49-F238E27FC236}">
              <a16:creationId xmlns:a16="http://schemas.microsoft.com/office/drawing/2014/main" xmlns="" id="{00000000-0008-0000-0200-00003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1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1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16">
          <a:extLst>
            <a:ext uri="{FF2B5EF4-FFF2-40B4-BE49-F238E27FC236}">
              <a16:creationId xmlns:a16="http://schemas.microsoft.com/office/drawing/2014/main" xmlns="" id="{00000000-0008-0000-0200-00003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17">
          <a:extLst>
            <a:ext uri="{FF2B5EF4-FFF2-40B4-BE49-F238E27FC236}">
              <a16:creationId xmlns:a16="http://schemas.microsoft.com/office/drawing/2014/main" xmlns="" id="{00000000-0008-0000-0200-00003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8" name="Text Box 118">
          <a:extLst>
            <a:ext uri="{FF2B5EF4-FFF2-40B4-BE49-F238E27FC236}">
              <a16:creationId xmlns:a16="http://schemas.microsoft.com/office/drawing/2014/main" xmlns="" id="{00000000-0008-0000-0200-00003A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19">
          <a:extLst>
            <a:ext uri="{FF2B5EF4-FFF2-40B4-BE49-F238E27FC236}">
              <a16:creationId xmlns:a16="http://schemas.microsoft.com/office/drawing/2014/main" xmlns="" id="{00000000-0008-0000-0200-00003B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0">
          <a:extLst>
            <a:ext uri="{FF2B5EF4-FFF2-40B4-BE49-F238E27FC236}">
              <a16:creationId xmlns:a16="http://schemas.microsoft.com/office/drawing/2014/main" xmlns="" id="{00000000-0008-0000-0200-00003C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3">
          <a:extLst>
            <a:ext uri="{FF2B5EF4-FFF2-40B4-BE49-F238E27FC236}">
              <a16:creationId xmlns:a16="http://schemas.microsoft.com/office/drawing/2014/main" xmlns="" id="{00000000-0008-0000-0200-00003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2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3" name="Text Box 12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4" name="Text Box 126">
          <a:extLst>
            <a:ext uri="{FF2B5EF4-FFF2-40B4-BE49-F238E27FC236}">
              <a16:creationId xmlns:a16="http://schemas.microsoft.com/office/drawing/2014/main" xmlns="" id="{00000000-0008-0000-0200-00004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5" name="Text Box 127">
          <a:extLst>
            <a:ext uri="{FF2B5EF4-FFF2-40B4-BE49-F238E27FC236}">
              <a16:creationId xmlns:a16="http://schemas.microsoft.com/office/drawing/2014/main" xmlns="" id="{00000000-0008-0000-0200-00004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6" name="Text Box 128">
          <a:extLst>
            <a:ext uri="{FF2B5EF4-FFF2-40B4-BE49-F238E27FC236}">
              <a16:creationId xmlns:a16="http://schemas.microsoft.com/office/drawing/2014/main" xmlns="" id="{00000000-0008-0000-0200-00004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7" name="Text Box 129">
          <a:extLst>
            <a:ext uri="{FF2B5EF4-FFF2-40B4-BE49-F238E27FC236}">
              <a16:creationId xmlns:a16="http://schemas.microsoft.com/office/drawing/2014/main" xmlns="" id="{00000000-0008-0000-0200-00004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8" name="Text Box 130">
          <a:extLst>
            <a:ext uri="{FF2B5EF4-FFF2-40B4-BE49-F238E27FC236}">
              <a16:creationId xmlns:a16="http://schemas.microsoft.com/office/drawing/2014/main" xmlns="" id="{00000000-0008-0000-0200-00004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9" name="Text Box 1">
          <a:extLst>
            <a:ext uri="{FF2B5EF4-FFF2-40B4-BE49-F238E27FC236}">
              <a16:creationId xmlns:a16="http://schemas.microsoft.com/office/drawing/2014/main" xmlns="" id="{00000000-0008-0000-0200-000045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70" name="Text Box 118">
          <a:extLst>
            <a:ext uri="{FF2B5EF4-FFF2-40B4-BE49-F238E27FC236}">
              <a16:creationId xmlns:a16="http://schemas.microsoft.com/office/drawing/2014/main" xmlns="" id="{00000000-0008-0000-0200-000046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1" name="Text Box 1">
          <a:extLst>
            <a:ext uri="{FF2B5EF4-FFF2-40B4-BE49-F238E27FC236}">
              <a16:creationId xmlns:a16="http://schemas.microsoft.com/office/drawing/2014/main" xmlns="" id="{00000000-0008-0000-0200-00004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3">
          <a:extLst>
            <a:ext uri="{FF2B5EF4-FFF2-40B4-BE49-F238E27FC236}">
              <a16:creationId xmlns:a16="http://schemas.microsoft.com/office/drawing/2014/main" xmlns="" id="{00000000-0008-0000-0200-00004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4">
          <a:extLst>
            <a:ext uri="{FF2B5EF4-FFF2-40B4-BE49-F238E27FC236}">
              <a16:creationId xmlns:a16="http://schemas.microsoft.com/office/drawing/2014/main" xmlns="" id="{00000000-0008-0000-0200-00004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5">
          <a:extLst>
            <a:ext uri="{FF2B5EF4-FFF2-40B4-BE49-F238E27FC236}">
              <a16:creationId xmlns:a16="http://schemas.microsoft.com/office/drawing/2014/main" xmlns="" id="{00000000-0008-0000-0200-00004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6">
          <a:extLst>
            <a:ext uri="{FF2B5EF4-FFF2-40B4-BE49-F238E27FC236}">
              <a16:creationId xmlns:a16="http://schemas.microsoft.com/office/drawing/2014/main" xmlns="" id="{00000000-0008-0000-0200-00004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7">
          <a:extLst>
            <a:ext uri="{FF2B5EF4-FFF2-40B4-BE49-F238E27FC236}">
              <a16:creationId xmlns:a16="http://schemas.microsoft.com/office/drawing/2014/main" xmlns="" id="{00000000-0008-0000-0200-00004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8">
          <a:extLst>
            <a:ext uri="{FF2B5EF4-FFF2-40B4-BE49-F238E27FC236}">
              <a16:creationId xmlns:a16="http://schemas.microsoft.com/office/drawing/2014/main" xmlns="" id="{00000000-0008-0000-0200-00004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9">
          <a:extLst>
            <a:ext uri="{FF2B5EF4-FFF2-40B4-BE49-F238E27FC236}">
              <a16:creationId xmlns:a16="http://schemas.microsoft.com/office/drawing/2014/main" xmlns="" id="{00000000-0008-0000-0200-00004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0">
          <a:extLst>
            <a:ext uri="{FF2B5EF4-FFF2-40B4-BE49-F238E27FC236}">
              <a16:creationId xmlns:a16="http://schemas.microsoft.com/office/drawing/2014/main" xmlns="" id="{00000000-0008-0000-0200-00004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1">
          <a:extLst>
            <a:ext uri="{FF2B5EF4-FFF2-40B4-BE49-F238E27FC236}">
              <a16:creationId xmlns:a16="http://schemas.microsoft.com/office/drawing/2014/main" xmlns="" id="{00000000-0008-0000-0200-00005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2">
          <a:extLst>
            <a:ext uri="{FF2B5EF4-FFF2-40B4-BE49-F238E27FC236}">
              <a16:creationId xmlns:a16="http://schemas.microsoft.com/office/drawing/2014/main" xmlns="" id="{00000000-0008-0000-0200-00005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3">
          <a:extLst>
            <a:ext uri="{FF2B5EF4-FFF2-40B4-BE49-F238E27FC236}">
              <a16:creationId xmlns:a16="http://schemas.microsoft.com/office/drawing/2014/main" xmlns="" id="{00000000-0008-0000-0200-000052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14">
          <a:extLst>
            <a:ext uri="{FF2B5EF4-FFF2-40B4-BE49-F238E27FC236}">
              <a16:creationId xmlns:a16="http://schemas.microsoft.com/office/drawing/2014/main" xmlns="" id="{00000000-0008-0000-0200-000053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15">
          <a:extLst>
            <a:ext uri="{FF2B5EF4-FFF2-40B4-BE49-F238E27FC236}">
              <a16:creationId xmlns:a16="http://schemas.microsoft.com/office/drawing/2014/main" xmlns="" id="{00000000-0008-0000-0200-000054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16">
          <a:extLst>
            <a:ext uri="{FF2B5EF4-FFF2-40B4-BE49-F238E27FC236}">
              <a16:creationId xmlns:a16="http://schemas.microsoft.com/office/drawing/2014/main" xmlns="" id="{00000000-0008-0000-0200-000055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17">
          <a:extLst>
            <a:ext uri="{FF2B5EF4-FFF2-40B4-BE49-F238E27FC236}">
              <a16:creationId xmlns:a16="http://schemas.microsoft.com/office/drawing/2014/main" xmlns="" id="{00000000-0008-0000-0200-000056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18">
          <a:extLst>
            <a:ext uri="{FF2B5EF4-FFF2-40B4-BE49-F238E27FC236}">
              <a16:creationId xmlns:a16="http://schemas.microsoft.com/office/drawing/2014/main" xmlns="" id="{00000000-0008-0000-0200-000057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1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2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21">
          <a:extLst>
            <a:ext uri="{FF2B5EF4-FFF2-40B4-BE49-F238E27FC236}">
              <a16:creationId xmlns:a16="http://schemas.microsoft.com/office/drawing/2014/main" xmlns="" id="{00000000-0008-0000-0200-00005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22">
          <a:extLst>
            <a:ext uri="{FF2B5EF4-FFF2-40B4-BE49-F238E27FC236}">
              <a16:creationId xmlns:a16="http://schemas.microsoft.com/office/drawing/2014/main" xmlns="" id="{00000000-0008-0000-0200-00005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2" name="Text Box 23">
          <a:extLst>
            <a:ext uri="{FF2B5EF4-FFF2-40B4-BE49-F238E27FC236}">
              <a16:creationId xmlns:a16="http://schemas.microsoft.com/office/drawing/2014/main" xmlns="" id="{00000000-0008-0000-0200-00005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3" name="Text Box 24">
          <a:extLst>
            <a:ext uri="{FF2B5EF4-FFF2-40B4-BE49-F238E27FC236}">
              <a16:creationId xmlns:a16="http://schemas.microsoft.com/office/drawing/2014/main" xmlns="" id="{00000000-0008-0000-0200-00005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4" name="Text Box 25">
          <a:extLst>
            <a:ext uri="{FF2B5EF4-FFF2-40B4-BE49-F238E27FC236}">
              <a16:creationId xmlns:a16="http://schemas.microsoft.com/office/drawing/2014/main" xmlns="" id="{00000000-0008-0000-0200-00005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5" name="Text Box 48">
          <a:extLst>
            <a:ext uri="{FF2B5EF4-FFF2-40B4-BE49-F238E27FC236}">
              <a16:creationId xmlns:a16="http://schemas.microsoft.com/office/drawing/2014/main" xmlns="" id="{00000000-0008-0000-0200-00005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6" name="Text Box 93">
          <a:extLst>
            <a:ext uri="{FF2B5EF4-FFF2-40B4-BE49-F238E27FC236}">
              <a16:creationId xmlns:a16="http://schemas.microsoft.com/office/drawing/2014/main" xmlns="" id="{00000000-0008-0000-0200-00006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7" name="Text Box 94">
          <a:extLst>
            <a:ext uri="{FF2B5EF4-FFF2-40B4-BE49-F238E27FC236}">
              <a16:creationId xmlns:a16="http://schemas.microsoft.com/office/drawing/2014/main" xmlns="" id="{00000000-0008-0000-0200-00006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95">
          <a:extLst>
            <a:ext uri="{FF2B5EF4-FFF2-40B4-BE49-F238E27FC236}">
              <a16:creationId xmlns:a16="http://schemas.microsoft.com/office/drawing/2014/main" xmlns="" id="{00000000-0008-0000-0200-00006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96">
          <a:extLst>
            <a:ext uri="{FF2B5EF4-FFF2-40B4-BE49-F238E27FC236}">
              <a16:creationId xmlns:a16="http://schemas.microsoft.com/office/drawing/2014/main" xmlns="" id="{00000000-0008-0000-0200-00006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97">
          <a:extLst>
            <a:ext uri="{FF2B5EF4-FFF2-40B4-BE49-F238E27FC236}">
              <a16:creationId xmlns:a16="http://schemas.microsoft.com/office/drawing/2014/main" xmlns="" id="{00000000-0008-0000-0200-00006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98">
          <a:extLst>
            <a:ext uri="{FF2B5EF4-FFF2-40B4-BE49-F238E27FC236}">
              <a16:creationId xmlns:a16="http://schemas.microsoft.com/office/drawing/2014/main" xmlns="" id="{00000000-0008-0000-0200-00006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99">
          <a:extLst>
            <a:ext uri="{FF2B5EF4-FFF2-40B4-BE49-F238E27FC236}">
              <a16:creationId xmlns:a16="http://schemas.microsoft.com/office/drawing/2014/main" xmlns="" id="{00000000-0008-0000-0200-00006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0">
          <a:extLst>
            <a:ext uri="{FF2B5EF4-FFF2-40B4-BE49-F238E27FC236}">
              <a16:creationId xmlns:a16="http://schemas.microsoft.com/office/drawing/2014/main" xmlns="" id="{00000000-0008-0000-0200-00006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1">
          <a:extLst>
            <a:ext uri="{FF2B5EF4-FFF2-40B4-BE49-F238E27FC236}">
              <a16:creationId xmlns:a16="http://schemas.microsoft.com/office/drawing/2014/main" xmlns="" id="{00000000-0008-0000-0200-00006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2">
          <a:extLst>
            <a:ext uri="{FF2B5EF4-FFF2-40B4-BE49-F238E27FC236}">
              <a16:creationId xmlns:a16="http://schemas.microsoft.com/office/drawing/2014/main" xmlns="" id="{00000000-0008-0000-0200-000069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3">
          <a:extLst>
            <a:ext uri="{FF2B5EF4-FFF2-40B4-BE49-F238E27FC236}">
              <a16:creationId xmlns:a16="http://schemas.microsoft.com/office/drawing/2014/main" xmlns="" id="{00000000-0008-0000-0200-00006A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04">
          <a:extLst>
            <a:ext uri="{FF2B5EF4-FFF2-40B4-BE49-F238E27FC236}">
              <a16:creationId xmlns:a16="http://schemas.microsoft.com/office/drawing/2014/main" xmlns="" id="{00000000-0008-0000-0200-00006B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05">
          <a:extLst>
            <a:ext uri="{FF2B5EF4-FFF2-40B4-BE49-F238E27FC236}">
              <a16:creationId xmlns:a16="http://schemas.microsoft.com/office/drawing/2014/main" xmlns="" id="{00000000-0008-0000-0200-00006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06">
          <a:extLst>
            <a:ext uri="{FF2B5EF4-FFF2-40B4-BE49-F238E27FC236}">
              <a16:creationId xmlns:a16="http://schemas.microsoft.com/office/drawing/2014/main" xmlns="" id="{00000000-0008-0000-0200-00006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07">
          <a:extLst>
            <a:ext uri="{FF2B5EF4-FFF2-40B4-BE49-F238E27FC236}">
              <a16:creationId xmlns:a16="http://schemas.microsoft.com/office/drawing/2014/main" xmlns="" id="{00000000-0008-0000-0200-00006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08">
          <a:extLst>
            <a:ext uri="{FF2B5EF4-FFF2-40B4-BE49-F238E27FC236}">
              <a16:creationId xmlns:a16="http://schemas.microsoft.com/office/drawing/2014/main" xmlns="" id="{00000000-0008-0000-0200-00006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09">
          <a:extLst>
            <a:ext uri="{FF2B5EF4-FFF2-40B4-BE49-F238E27FC236}">
              <a16:creationId xmlns:a16="http://schemas.microsoft.com/office/drawing/2014/main" xmlns="" id="{00000000-0008-0000-0200-00007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0">
          <a:extLst>
            <a:ext uri="{FF2B5EF4-FFF2-40B4-BE49-F238E27FC236}">
              <a16:creationId xmlns:a16="http://schemas.microsoft.com/office/drawing/2014/main" xmlns="" id="{00000000-0008-0000-0200-00007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1">
          <a:extLst>
            <a:ext uri="{FF2B5EF4-FFF2-40B4-BE49-F238E27FC236}">
              <a16:creationId xmlns:a16="http://schemas.microsoft.com/office/drawing/2014/main" xmlns="" id="{00000000-0008-0000-0200-00007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5" name="Text Box 112">
          <a:extLst>
            <a:ext uri="{FF2B5EF4-FFF2-40B4-BE49-F238E27FC236}">
              <a16:creationId xmlns:a16="http://schemas.microsoft.com/office/drawing/2014/main" xmlns="" id="{00000000-0008-0000-0200-00007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3">
          <a:extLst>
            <a:ext uri="{FF2B5EF4-FFF2-40B4-BE49-F238E27FC236}">
              <a16:creationId xmlns:a16="http://schemas.microsoft.com/office/drawing/2014/main" xmlns="" id="{00000000-0008-0000-0200-00007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14">
          <a:extLst>
            <a:ext uri="{FF2B5EF4-FFF2-40B4-BE49-F238E27FC236}">
              <a16:creationId xmlns:a16="http://schemas.microsoft.com/office/drawing/2014/main" xmlns="" id="{00000000-0008-0000-0200-00007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15">
          <a:extLst>
            <a:ext uri="{FF2B5EF4-FFF2-40B4-BE49-F238E27FC236}">
              <a16:creationId xmlns:a16="http://schemas.microsoft.com/office/drawing/2014/main" xmlns="" id="{00000000-0008-0000-0200-00007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16">
          <a:extLst>
            <a:ext uri="{FF2B5EF4-FFF2-40B4-BE49-F238E27FC236}">
              <a16:creationId xmlns:a16="http://schemas.microsoft.com/office/drawing/2014/main" xmlns="" id="{00000000-0008-0000-0200-00007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17">
          <a:extLst>
            <a:ext uri="{FF2B5EF4-FFF2-40B4-BE49-F238E27FC236}">
              <a16:creationId xmlns:a16="http://schemas.microsoft.com/office/drawing/2014/main" xmlns="" id="{00000000-0008-0000-0200-00007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1" name="Text Box 118">
          <a:extLst>
            <a:ext uri="{FF2B5EF4-FFF2-40B4-BE49-F238E27FC236}">
              <a16:creationId xmlns:a16="http://schemas.microsoft.com/office/drawing/2014/main" xmlns="" id="{00000000-0008-0000-0200-000079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19">
          <a:extLst>
            <a:ext uri="{FF2B5EF4-FFF2-40B4-BE49-F238E27FC236}">
              <a16:creationId xmlns:a16="http://schemas.microsoft.com/office/drawing/2014/main" xmlns="" id="{00000000-0008-0000-0200-00007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0">
          <a:extLst>
            <a:ext uri="{FF2B5EF4-FFF2-40B4-BE49-F238E27FC236}">
              <a16:creationId xmlns:a16="http://schemas.microsoft.com/office/drawing/2014/main" xmlns="" id="{00000000-0008-0000-0200-00007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3">
          <a:extLst>
            <a:ext uri="{FF2B5EF4-FFF2-40B4-BE49-F238E27FC236}">
              <a16:creationId xmlns:a16="http://schemas.microsoft.com/office/drawing/2014/main" xmlns="" id="{00000000-0008-0000-0200-00007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24">
          <a:extLst>
            <a:ext uri="{FF2B5EF4-FFF2-40B4-BE49-F238E27FC236}">
              <a16:creationId xmlns:a16="http://schemas.microsoft.com/office/drawing/2014/main" xmlns="" id="{00000000-0008-0000-0200-00007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6" name="Text Box 125">
          <a:extLst>
            <a:ext uri="{FF2B5EF4-FFF2-40B4-BE49-F238E27FC236}">
              <a16:creationId xmlns:a16="http://schemas.microsoft.com/office/drawing/2014/main" xmlns="" id="{00000000-0008-0000-0200-00007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7" name="Text Box 126">
          <a:extLst>
            <a:ext uri="{FF2B5EF4-FFF2-40B4-BE49-F238E27FC236}">
              <a16:creationId xmlns:a16="http://schemas.microsoft.com/office/drawing/2014/main" xmlns="" id="{00000000-0008-0000-0200-00007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8" name="Text Box 127">
          <a:extLst>
            <a:ext uri="{FF2B5EF4-FFF2-40B4-BE49-F238E27FC236}">
              <a16:creationId xmlns:a16="http://schemas.microsoft.com/office/drawing/2014/main" xmlns="" id="{00000000-0008-0000-0200-00008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9" name="Text Box 128">
          <a:extLst>
            <a:ext uri="{FF2B5EF4-FFF2-40B4-BE49-F238E27FC236}">
              <a16:creationId xmlns:a16="http://schemas.microsoft.com/office/drawing/2014/main" xmlns="" id="{00000000-0008-0000-0200-00008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0" name="Text Box 129">
          <a:extLst>
            <a:ext uri="{FF2B5EF4-FFF2-40B4-BE49-F238E27FC236}">
              <a16:creationId xmlns:a16="http://schemas.microsoft.com/office/drawing/2014/main" xmlns="" id="{00000000-0008-0000-0200-00008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1" name="Text Box 130">
          <a:extLst>
            <a:ext uri="{FF2B5EF4-FFF2-40B4-BE49-F238E27FC236}">
              <a16:creationId xmlns:a16="http://schemas.microsoft.com/office/drawing/2014/main" xmlns="" id="{00000000-0008-0000-0200-00008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2" name="Text Box 1">
          <a:extLst>
            <a:ext uri="{FF2B5EF4-FFF2-40B4-BE49-F238E27FC236}">
              <a16:creationId xmlns:a16="http://schemas.microsoft.com/office/drawing/2014/main" xmlns="" id="{00000000-0008-0000-0200-000084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3" name="Text Box 118">
          <a:extLst>
            <a:ext uri="{FF2B5EF4-FFF2-40B4-BE49-F238E27FC236}">
              <a16:creationId xmlns:a16="http://schemas.microsoft.com/office/drawing/2014/main" xmlns="" id="{00000000-0008-0000-0200-000085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4" name="Text Box 1">
          <a:extLst>
            <a:ext uri="{FF2B5EF4-FFF2-40B4-BE49-F238E27FC236}">
              <a16:creationId xmlns:a16="http://schemas.microsoft.com/office/drawing/2014/main" xmlns="" id="{00000000-0008-0000-0200-000086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5" name="Text Box 118">
          <a:extLst>
            <a:ext uri="{FF2B5EF4-FFF2-40B4-BE49-F238E27FC236}">
              <a16:creationId xmlns:a16="http://schemas.microsoft.com/office/drawing/2014/main" xmlns="" id="{00000000-0008-0000-0200-00008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6" name="Text Box 1">
          <a:extLst>
            <a:ext uri="{FF2B5EF4-FFF2-40B4-BE49-F238E27FC236}">
              <a16:creationId xmlns:a16="http://schemas.microsoft.com/office/drawing/2014/main" xmlns="" id="{00000000-0008-0000-0200-000088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7" name="Text Box 118">
          <a:extLst>
            <a:ext uri="{FF2B5EF4-FFF2-40B4-BE49-F238E27FC236}">
              <a16:creationId xmlns:a16="http://schemas.microsoft.com/office/drawing/2014/main" xmlns="" id="{00000000-0008-0000-0200-000089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8" name="Text Box 119">
          <a:extLst>
            <a:ext uri="{FF2B5EF4-FFF2-40B4-BE49-F238E27FC236}">
              <a16:creationId xmlns:a16="http://schemas.microsoft.com/office/drawing/2014/main" xmlns="" id="{00000000-0008-0000-0200-00008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9" name="Text Box 120">
          <a:extLst>
            <a:ext uri="{FF2B5EF4-FFF2-40B4-BE49-F238E27FC236}">
              <a16:creationId xmlns:a16="http://schemas.microsoft.com/office/drawing/2014/main" xmlns="" id="{00000000-0008-0000-0200-00008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40" name="Text Box 3">
          <a:extLst>
            <a:ext uri="{FF2B5EF4-FFF2-40B4-BE49-F238E27FC236}">
              <a16:creationId xmlns:a16="http://schemas.microsoft.com/office/drawing/2014/main" xmlns="" id="{00000000-0008-0000-0200-00008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4">
          <a:extLst>
            <a:ext uri="{FF2B5EF4-FFF2-40B4-BE49-F238E27FC236}">
              <a16:creationId xmlns:a16="http://schemas.microsoft.com/office/drawing/2014/main" xmlns="" id="{00000000-0008-0000-0200-00008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5">
          <a:extLst>
            <a:ext uri="{FF2B5EF4-FFF2-40B4-BE49-F238E27FC236}">
              <a16:creationId xmlns:a16="http://schemas.microsoft.com/office/drawing/2014/main" xmlns="" id="{00000000-0008-0000-0200-00008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6">
          <a:extLst>
            <a:ext uri="{FF2B5EF4-FFF2-40B4-BE49-F238E27FC236}">
              <a16:creationId xmlns:a16="http://schemas.microsoft.com/office/drawing/2014/main" xmlns="" id="{00000000-0008-0000-0200-00008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7">
          <a:extLst>
            <a:ext uri="{FF2B5EF4-FFF2-40B4-BE49-F238E27FC236}">
              <a16:creationId xmlns:a16="http://schemas.microsoft.com/office/drawing/2014/main" xmlns="" id="{00000000-0008-0000-0200-00009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8">
          <a:extLst>
            <a:ext uri="{FF2B5EF4-FFF2-40B4-BE49-F238E27FC236}">
              <a16:creationId xmlns:a16="http://schemas.microsoft.com/office/drawing/2014/main" xmlns="" id="{00000000-0008-0000-0200-00009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9">
          <a:extLst>
            <a:ext uri="{FF2B5EF4-FFF2-40B4-BE49-F238E27FC236}">
              <a16:creationId xmlns:a16="http://schemas.microsoft.com/office/drawing/2014/main" xmlns="" id="{00000000-0008-0000-0200-00009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0">
          <a:extLst>
            <a:ext uri="{FF2B5EF4-FFF2-40B4-BE49-F238E27FC236}">
              <a16:creationId xmlns:a16="http://schemas.microsoft.com/office/drawing/2014/main" xmlns="" id="{00000000-0008-0000-0200-00009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1">
          <a:extLst>
            <a:ext uri="{FF2B5EF4-FFF2-40B4-BE49-F238E27FC236}">
              <a16:creationId xmlns:a16="http://schemas.microsoft.com/office/drawing/2014/main" xmlns="" id="{00000000-0008-0000-0200-00009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2">
          <a:extLst>
            <a:ext uri="{FF2B5EF4-FFF2-40B4-BE49-F238E27FC236}">
              <a16:creationId xmlns:a16="http://schemas.microsoft.com/office/drawing/2014/main" xmlns="" id="{00000000-0008-0000-0200-00009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3">
          <a:extLst>
            <a:ext uri="{FF2B5EF4-FFF2-40B4-BE49-F238E27FC236}">
              <a16:creationId xmlns:a16="http://schemas.microsoft.com/office/drawing/2014/main" xmlns="" id="{00000000-0008-0000-0200-000096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14">
          <a:extLst>
            <a:ext uri="{FF2B5EF4-FFF2-40B4-BE49-F238E27FC236}">
              <a16:creationId xmlns:a16="http://schemas.microsoft.com/office/drawing/2014/main" xmlns="" id="{00000000-0008-0000-0200-000097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15">
          <a:extLst>
            <a:ext uri="{FF2B5EF4-FFF2-40B4-BE49-F238E27FC236}">
              <a16:creationId xmlns:a16="http://schemas.microsoft.com/office/drawing/2014/main" xmlns="" id="{00000000-0008-0000-0200-000098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16">
          <a:extLst>
            <a:ext uri="{FF2B5EF4-FFF2-40B4-BE49-F238E27FC236}">
              <a16:creationId xmlns:a16="http://schemas.microsoft.com/office/drawing/2014/main" xmlns="" id="{00000000-0008-0000-0200-000099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17">
          <a:extLst>
            <a:ext uri="{FF2B5EF4-FFF2-40B4-BE49-F238E27FC236}">
              <a16:creationId xmlns:a16="http://schemas.microsoft.com/office/drawing/2014/main" xmlns="" id="{00000000-0008-0000-0200-00009A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18">
          <a:extLst>
            <a:ext uri="{FF2B5EF4-FFF2-40B4-BE49-F238E27FC236}">
              <a16:creationId xmlns:a16="http://schemas.microsoft.com/office/drawing/2014/main" xmlns="" id="{00000000-0008-0000-0200-00009B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19">
          <a:extLst>
            <a:ext uri="{FF2B5EF4-FFF2-40B4-BE49-F238E27FC236}">
              <a16:creationId xmlns:a16="http://schemas.microsoft.com/office/drawing/2014/main" xmlns="" id="{00000000-0008-0000-0200-00009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20">
          <a:extLst>
            <a:ext uri="{FF2B5EF4-FFF2-40B4-BE49-F238E27FC236}">
              <a16:creationId xmlns:a16="http://schemas.microsoft.com/office/drawing/2014/main" xmlns="" id="{00000000-0008-0000-0200-00009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21">
          <a:extLst>
            <a:ext uri="{FF2B5EF4-FFF2-40B4-BE49-F238E27FC236}">
              <a16:creationId xmlns:a16="http://schemas.microsoft.com/office/drawing/2014/main" xmlns="" id="{00000000-0008-0000-0200-00009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22">
          <a:extLst>
            <a:ext uri="{FF2B5EF4-FFF2-40B4-BE49-F238E27FC236}">
              <a16:creationId xmlns:a16="http://schemas.microsoft.com/office/drawing/2014/main" xmlns="" id="{00000000-0008-0000-0200-00009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0" name="Text Box 23">
          <a:extLst>
            <a:ext uri="{FF2B5EF4-FFF2-40B4-BE49-F238E27FC236}">
              <a16:creationId xmlns:a16="http://schemas.microsoft.com/office/drawing/2014/main" xmlns="" id="{00000000-0008-0000-0200-0000A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1" name="Text Box 24">
          <a:extLst>
            <a:ext uri="{FF2B5EF4-FFF2-40B4-BE49-F238E27FC236}">
              <a16:creationId xmlns:a16="http://schemas.microsoft.com/office/drawing/2014/main" xmlns="" id="{00000000-0008-0000-0200-0000A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2" name="Text Box 25">
          <a:extLst>
            <a:ext uri="{FF2B5EF4-FFF2-40B4-BE49-F238E27FC236}">
              <a16:creationId xmlns:a16="http://schemas.microsoft.com/office/drawing/2014/main" xmlns="" id="{00000000-0008-0000-0200-0000A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3" name="Text Box 48">
          <a:extLst>
            <a:ext uri="{FF2B5EF4-FFF2-40B4-BE49-F238E27FC236}">
              <a16:creationId xmlns:a16="http://schemas.microsoft.com/office/drawing/2014/main" xmlns="" id="{00000000-0008-0000-0200-0000A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4" name="Text Box 93">
          <a:extLst>
            <a:ext uri="{FF2B5EF4-FFF2-40B4-BE49-F238E27FC236}">
              <a16:creationId xmlns:a16="http://schemas.microsoft.com/office/drawing/2014/main" xmlns="" id="{00000000-0008-0000-0200-0000A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5" name="Text Box 94">
          <a:extLst>
            <a:ext uri="{FF2B5EF4-FFF2-40B4-BE49-F238E27FC236}">
              <a16:creationId xmlns:a16="http://schemas.microsoft.com/office/drawing/2014/main" xmlns="" id="{00000000-0008-0000-0200-0000A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6" name="Text Box 1">
          <a:extLst>
            <a:ext uri="{FF2B5EF4-FFF2-40B4-BE49-F238E27FC236}">
              <a16:creationId xmlns:a16="http://schemas.microsoft.com/office/drawing/2014/main" xmlns="" id="{00000000-0008-0000-0200-0000A6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3">
          <a:extLst>
            <a:ext uri="{FF2B5EF4-FFF2-40B4-BE49-F238E27FC236}">
              <a16:creationId xmlns:a16="http://schemas.microsoft.com/office/drawing/2014/main" xmlns="" id="{00000000-0008-0000-0200-0000A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4">
          <a:extLst>
            <a:ext uri="{FF2B5EF4-FFF2-40B4-BE49-F238E27FC236}">
              <a16:creationId xmlns:a16="http://schemas.microsoft.com/office/drawing/2014/main" xmlns="" id="{00000000-0008-0000-0200-0000A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5">
          <a:extLst>
            <a:ext uri="{FF2B5EF4-FFF2-40B4-BE49-F238E27FC236}">
              <a16:creationId xmlns:a16="http://schemas.microsoft.com/office/drawing/2014/main" xmlns="" id="{00000000-0008-0000-0200-0000A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6">
          <a:extLst>
            <a:ext uri="{FF2B5EF4-FFF2-40B4-BE49-F238E27FC236}">
              <a16:creationId xmlns:a16="http://schemas.microsoft.com/office/drawing/2014/main" xmlns="" id="{00000000-0008-0000-0200-0000A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7">
          <a:extLst>
            <a:ext uri="{FF2B5EF4-FFF2-40B4-BE49-F238E27FC236}">
              <a16:creationId xmlns:a16="http://schemas.microsoft.com/office/drawing/2014/main" xmlns="" id="{00000000-0008-0000-0200-0000A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8">
          <a:extLst>
            <a:ext uri="{FF2B5EF4-FFF2-40B4-BE49-F238E27FC236}">
              <a16:creationId xmlns:a16="http://schemas.microsoft.com/office/drawing/2014/main" xmlns="" id="{00000000-0008-0000-0200-0000A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9">
          <a:extLst>
            <a:ext uri="{FF2B5EF4-FFF2-40B4-BE49-F238E27FC236}">
              <a16:creationId xmlns:a16="http://schemas.microsoft.com/office/drawing/2014/main" xmlns="" id="{00000000-0008-0000-0200-0000A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0">
          <a:extLst>
            <a:ext uri="{FF2B5EF4-FFF2-40B4-BE49-F238E27FC236}">
              <a16:creationId xmlns:a16="http://schemas.microsoft.com/office/drawing/2014/main" xmlns="" id="{00000000-0008-0000-0200-0000A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1">
          <a:extLst>
            <a:ext uri="{FF2B5EF4-FFF2-40B4-BE49-F238E27FC236}">
              <a16:creationId xmlns:a16="http://schemas.microsoft.com/office/drawing/2014/main" xmlns="" id="{00000000-0008-0000-0200-0000A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2">
          <a:extLst>
            <a:ext uri="{FF2B5EF4-FFF2-40B4-BE49-F238E27FC236}">
              <a16:creationId xmlns:a16="http://schemas.microsoft.com/office/drawing/2014/main" xmlns="" id="{00000000-0008-0000-0200-0000B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3">
          <a:extLst>
            <a:ext uri="{FF2B5EF4-FFF2-40B4-BE49-F238E27FC236}">
              <a16:creationId xmlns:a16="http://schemas.microsoft.com/office/drawing/2014/main" xmlns="" id="{00000000-0008-0000-0200-0000B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14">
          <a:extLst>
            <a:ext uri="{FF2B5EF4-FFF2-40B4-BE49-F238E27FC236}">
              <a16:creationId xmlns:a16="http://schemas.microsoft.com/office/drawing/2014/main" xmlns="" id="{00000000-0008-0000-0200-0000B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15">
          <a:extLst>
            <a:ext uri="{FF2B5EF4-FFF2-40B4-BE49-F238E27FC236}">
              <a16:creationId xmlns:a16="http://schemas.microsoft.com/office/drawing/2014/main" xmlns="" id="{00000000-0008-0000-0200-0000B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16">
          <a:extLst>
            <a:ext uri="{FF2B5EF4-FFF2-40B4-BE49-F238E27FC236}">
              <a16:creationId xmlns:a16="http://schemas.microsoft.com/office/drawing/2014/main" xmlns="" id="{00000000-0008-0000-0200-0000B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17">
          <a:extLst>
            <a:ext uri="{FF2B5EF4-FFF2-40B4-BE49-F238E27FC236}">
              <a16:creationId xmlns:a16="http://schemas.microsoft.com/office/drawing/2014/main" xmlns="" id="{00000000-0008-0000-0200-0000B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18">
          <a:extLst>
            <a:ext uri="{FF2B5EF4-FFF2-40B4-BE49-F238E27FC236}">
              <a16:creationId xmlns:a16="http://schemas.microsoft.com/office/drawing/2014/main" xmlns="" id="{00000000-0008-0000-0200-0000B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19">
          <a:extLst>
            <a:ext uri="{FF2B5EF4-FFF2-40B4-BE49-F238E27FC236}">
              <a16:creationId xmlns:a16="http://schemas.microsoft.com/office/drawing/2014/main" xmlns="" id="{00000000-0008-0000-0200-0000B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20">
          <a:extLst>
            <a:ext uri="{FF2B5EF4-FFF2-40B4-BE49-F238E27FC236}">
              <a16:creationId xmlns:a16="http://schemas.microsoft.com/office/drawing/2014/main" xmlns="" id="{00000000-0008-0000-0200-0000B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21">
          <a:extLst>
            <a:ext uri="{FF2B5EF4-FFF2-40B4-BE49-F238E27FC236}">
              <a16:creationId xmlns:a16="http://schemas.microsoft.com/office/drawing/2014/main" xmlns="" id="{00000000-0008-0000-0200-0000B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22">
          <a:extLst>
            <a:ext uri="{FF2B5EF4-FFF2-40B4-BE49-F238E27FC236}">
              <a16:creationId xmlns:a16="http://schemas.microsoft.com/office/drawing/2014/main" xmlns="" id="{00000000-0008-0000-0200-0000B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7" name="Text Box 23">
          <a:extLst>
            <a:ext uri="{FF2B5EF4-FFF2-40B4-BE49-F238E27FC236}">
              <a16:creationId xmlns:a16="http://schemas.microsoft.com/office/drawing/2014/main" xmlns="" id="{00000000-0008-0000-0200-0000B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8" name="Text Box 24">
          <a:extLst>
            <a:ext uri="{FF2B5EF4-FFF2-40B4-BE49-F238E27FC236}">
              <a16:creationId xmlns:a16="http://schemas.microsoft.com/office/drawing/2014/main" xmlns="" id="{00000000-0008-0000-0200-0000B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9" name="Text Box 25">
          <a:extLst>
            <a:ext uri="{FF2B5EF4-FFF2-40B4-BE49-F238E27FC236}">
              <a16:creationId xmlns:a16="http://schemas.microsoft.com/office/drawing/2014/main" xmlns="" id="{00000000-0008-0000-0200-0000B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0" name="Text Box 48">
          <a:extLst>
            <a:ext uri="{FF2B5EF4-FFF2-40B4-BE49-F238E27FC236}">
              <a16:creationId xmlns:a16="http://schemas.microsoft.com/office/drawing/2014/main" xmlns="" id="{00000000-0008-0000-0200-0000B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1" name="Text Box 93">
          <a:extLst>
            <a:ext uri="{FF2B5EF4-FFF2-40B4-BE49-F238E27FC236}">
              <a16:creationId xmlns:a16="http://schemas.microsoft.com/office/drawing/2014/main" xmlns="" id="{00000000-0008-0000-0200-0000B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2" name="Text Box 94">
          <a:extLst>
            <a:ext uri="{FF2B5EF4-FFF2-40B4-BE49-F238E27FC236}">
              <a16:creationId xmlns:a16="http://schemas.microsoft.com/office/drawing/2014/main" xmlns="" id="{00000000-0008-0000-0200-0000C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95">
          <a:extLst>
            <a:ext uri="{FF2B5EF4-FFF2-40B4-BE49-F238E27FC236}">
              <a16:creationId xmlns:a16="http://schemas.microsoft.com/office/drawing/2014/main" xmlns="" id="{00000000-0008-0000-0200-0000C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96">
          <a:extLst>
            <a:ext uri="{FF2B5EF4-FFF2-40B4-BE49-F238E27FC236}">
              <a16:creationId xmlns:a16="http://schemas.microsoft.com/office/drawing/2014/main" xmlns="" id="{00000000-0008-0000-0200-0000C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97">
          <a:extLst>
            <a:ext uri="{FF2B5EF4-FFF2-40B4-BE49-F238E27FC236}">
              <a16:creationId xmlns:a16="http://schemas.microsoft.com/office/drawing/2014/main" xmlns="" id="{00000000-0008-0000-0200-0000C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98">
          <a:extLst>
            <a:ext uri="{FF2B5EF4-FFF2-40B4-BE49-F238E27FC236}">
              <a16:creationId xmlns:a16="http://schemas.microsoft.com/office/drawing/2014/main" xmlns="" id="{00000000-0008-0000-0200-0000C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99">
          <a:extLst>
            <a:ext uri="{FF2B5EF4-FFF2-40B4-BE49-F238E27FC236}">
              <a16:creationId xmlns:a16="http://schemas.microsoft.com/office/drawing/2014/main" xmlns="" id="{00000000-0008-0000-0200-0000C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0">
          <a:extLst>
            <a:ext uri="{FF2B5EF4-FFF2-40B4-BE49-F238E27FC236}">
              <a16:creationId xmlns:a16="http://schemas.microsoft.com/office/drawing/2014/main" xmlns="" id="{00000000-0008-0000-0200-0000C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1">
          <a:extLst>
            <a:ext uri="{FF2B5EF4-FFF2-40B4-BE49-F238E27FC236}">
              <a16:creationId xmlns:a16="http://schemas.microsoft.com/office/drawing/2014/main" xmlns="" id="{00000000-0008-0000-0200-0000C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2">
          <a:extLst>
            <a:ext uri="{FF2B5EF4-FFF2-40B4-BE49-F238E27FC236}">
              <a16:creationId xmlns:a16="http://schemas.microsoft.com/office/drawing/2014/main" xmlns="" id="{00000000-0008-0000-0200-0000C8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3">
          <a:extLst>
            <a:ext uri="{FF2B5EF4-FFF2-40B4-BE49-F238E27FC236}">
              <a16:creationId xmlns:a16="http://schemas.microsoft.com/office/drawing/2014/main" xmlns="" id="{00000000-0008-0000-0200-0000C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04">
          <a:extLst>
            <a:ext uri="{FF2B5EF4-FFF2-40B4-BE49-F238E27FC236}">
              <a16:creationId xmlns:a16="http://schemas.microsoft.com/office/drawing/2014/main" xmlns="" id="{00000000-0008-0000-0200-0000C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05">
          <a:extLst>
            <a:ext uri="{FF2B5EF4-FFF2-40B4-BE49-F238E27FC236}">
              <a16:creationId xmlns:a16="http://schemas.microsoft.com/office/drawing/2014/main" xmlns="" id="{00000000-0008-0000-0200-0000C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06">
          <a:extLst>
            <a:ext uri="{FF2B5EF4-FFF2-40B4-BE49-F238E27FC236}">
              <a16:creationId xmlns:a16="http://schemas.microsoft.com/office/drawing/2014/main" xmlns="" id="{00000000-0008-0000-0200-0000C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07">
          <a:extLst>
            <a:ext uri="{FF2B5EF4-FFF2-40B4-BE49-F238E27FC236}">
              <a16:creationId xmlns:a16="http://schemas.microsoft.com/office/drawing/2014/main" xmlns="" id="{00000000-0008-0000-0200-0000C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08">
          <a:extLst>
            <a:ext uri="{FF2B5EF4-FFF2-40B4-BE49-F238E27FC236}">
              <a16:creationId xmlns:a16="http://schemas.microsoft.com/office/drawing/2014/main" xmlns="" id="{00000000-0008-0000-0200-0000C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09">
          <a:extLst>
            <a:ext uri="{FF2B5EF4-FFF2-40B4-BE49-F238E27FC236}">
              <a16:creationId xmlns:a16="http://schemas.microsoft.com/office/drawing/2014/main" xmlns="" id="{00000000-0008-0000-0200-0000C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0">
          <a:extLst>
            <a:ext uri="{FF2B5EF4-FFF2-40B4-BE49-F238E27FC236}">
              <a16:creationId xmlns:a16="http://schemas.microsoft.com/office/drawing/2014/main" xmlns="" id="{00000000-0008-0000-0200-0000D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1">
          <a:extLst>
            <a:ext uri="{FF2B5EF4-FFF2-40B4-BE49-F238E27FC236}">
              <a16:creationId xmlns:a16="http://schemas.microsoft.com/office/drawing/2014/main" xmlns="" id="{00000000-0008-0000-0200-0000D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0" name="Text Box 112">
          <a:extLst>
            <a:ext uri="{FF2B5EF4-FFF2-40B4-BE49-F238E27FC236}">
              <a16:creationId xmlns:a16="http://schemas.microsoft.com/office/drawing/2014/main" xmlns="" id="{00000000-0008-0000-0200-0000D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3">
          <a:extLst>
            <a:ext uri="{FF2B5EF4-FFF2-40B4-BE49-F238E27FC236}">
              <a16:creationId xmlns:a16="http://schemas.microsoft.com/office/drawing/2014/main" xmlns="" id="{00000000-0008-0000-0200-0000D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14">
          <a:extLst>
            <a:ext uri="{FF2B5EF4-FFF2-40B4-BE49-F238E27FC236}">
              <a16:creationId xmlns:a16="http://schemas.microsoft.com/office/drawing/2014/main" xmlns="" id="{00000000-0008-0000-0200-0000D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15">
          <a:extLst>
            <a:ext uri="{FF2B5EF4-FFF2-40B4-BE49-F238E27FC236}">
              <a16:creationId xmlns:a16="http://schemas.microsoft.com/office/drawing/2014/main" xmlns="" id="{00000000-0008-0000-0200-0000D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16">
          <a:extLst>
            <a:ext uri="{FF2B5EF4-FFF2-40B4-BE49-F238E27FC236}">
              <a16:creationId xmlns:a16="http://schemas.microsoft.com/office/drawing/2014/main" xmlns="" id="{00000000-0008-0000-0200-0000D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17">
          <a:extLst>
            <a:ext uri="{FF2B5EF4-FFF2-40B4-BE49-F238E27FC236}">
              <a16:creationId xmlns:a16="http://schemas.microsoft.com/office/drawing/2014/main" xmlns="" id="{00000000-0008-0000-0200-0000D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6" name="Text Box 118">
          <a:extLst>
            <a:ext uri="{FF2B5EF4-FFF2-40B4-BE49-F238E27FC236}">
              <a16:creationId xmlns:a16="http://schemas.microsoft.com/office/drawing/2014/main" xmlns="" id="{00000000-0008-0000-0200-0000D8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19">
          <a:extLst>
            <a:ext uri="{FF2B5EF4-FFF2-40B4-BE49-F238E27FC236}">
              <a16:creationId xmlns:a16="http://schemas.microsoft.com/office/drawing/2014/main" xmlns="" id="{00000000-0008-0000-0200-0000D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0">
          <a:extLst>
            <a:ext uri="{FF2B5EF4-FFF2-40B4-BE49-F238E27FC236}">
              <a16:creationId xmlns:a16="http://schemas.microsoft.com/office/drawing/2014/main" xmlns="" id="{00000000-0008-0000-0200-0000D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3">
          <a:extLst>
            <a:ext uri="{FF2B5EF4-FFF2-40B4-BE49-F238E27FC236}">
              <a16:creationId xmlns:a16="http://schemas.microsoft.com/office/drawing/2014/main" xmlns="" id="{00000000-0008-0000-0200-0000D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24">
          <a:extLst>
            <a:ext uri="{FF2B5EF4-FFF2-40B4-BE49-F238E27FC236}">
              <a16:creationId xmlns:a16="http://schemas.microsoft.com/office/drawing/2014/main" xmlns="" id="{00000000-0008-0000-0200-0000D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1" name="Text Box 125">
          <a:extLst>
            <a:ext uri="{FF2B5EF4-FFF2-40B4-BE49-F238E27FC236}">
              <a16:creationId xmlns:a16="http://schemas.microsoft.com/office/drawing/2014/main" xmlns="" id="{00000000-0008-0000-0200-0000D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2" name="Text Box 126">
          <a:extLst>
            <a:ext uri="{FF2B5EF4-FFF2-40B4-BE49-F238E27FC236}">
              <a16:creationId xmlns:a16="http://schemas.microsoft.com/office/drawing/2014/main" xmlns="" id="{00000000-0008-0000-0200-0000D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3" name="Text Box 127">
          <a:extLst>
            <a:ext uri="{FF2B5EF4-FFF2-40B4-BE49-F238E27FC236}">
              <a16:creationId xmlns:a16="http://schemas.microsoft.com/office/drawing/2014/main" xmlns="" id="{00000000-0008-0000-0200-0000D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4" name="Text Box 128">
          <a:extLst>
            <a:ext uri="{FF2B5EF4-FFF2-40B4-BE49-F238E27FC236}">
              <a16:creationId xmlns:a16="http://schemas.microsoft.com/office/drawing/2014/main" xmlns="" id="{00000000-0008-0000-0200-0000E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5" name="Text Box 129">
          <a:extLst>
            <a:ext uri="{FF2B5EF4-FFF2-40B4-BE49-F238E27FC236}">
              <a16:creationId xmlns:a16="http://schemas.microsoft.com/office/drawing/2014/main" xmlns="" id="{00000000-0008-0000-0200-0000E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6" name="Text Box 130">
          <a:extLst>
            <a:ext uri="{FF2B5EF4-FFF2-40B4-BE49-F238E27FC236}">
              <a16:creationId xmlns:a16="http://schemas.microsoft.com/office/drawing/2014/main" xmlns="" id="{00000000-0008-0000-0200-0000E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7" name="Text Box 1">
          <a:extLst>
            <a:ext uri="{FF2B5EF4-FFF2-40B4-BE49-F238E27FC236}">
              <a16:creationId xmlns:a16="http://schemas.microsoft.com/office/drawing/2014/main" xmlns="" id="{00000000-0008-0000-0200-0000E3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8" name="Text Box 118">
          <a:extLst>
            <a:ext uri="{FF2B5EF4-FFF2-40B4-BE49-F238E27FC236}">
              <a16:creationId xmlns:a16="http://schemas.microsoft.com/office/drawing/2014/main" xmlns="" id="{00000000-0008-0000-0200-0000E4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9" name="Text Box 1">
          <a:extLst>
            <a:ext uri="{FF2B5EF4-FFF2-40B4-BE49-F238E27FC236}">
              <a16:creationId xmlns:a16="http://schemas.microsoft.com/office/drawing/2014/main" xmlns="" id="{00000000-0008-0000-0200-0000E5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30" name="Text Box 118">
          <a:extLst>
            <a:ext uri="{FF2B5EF4-FFF2-40B4-BE49-F238E27FC236}">
              <a16:creationId xmlns:a16="http://schemas.microsoft.com/office/drawing/2014/main" xmlns="" id="{00000000-0008-0000-0200-0000E6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31" name="Text Box 3">
          <a:extLst>
            <a:ext uri="{FF2B5EF4-FFF2-40B4-BE49-F238E27FC236}">
              <a16:creationId xmlns:a16="http://schemas.microsoft.com/office/drawing/2014/main" xmlns="" id="{00000000-0008-0000-0200-0000E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4">
          <a:extLst>
            <a:ext uri="{FF2B5EF4-FFF2-40B4-BE49-F238E27FC236}">
              <a16:creationId xmlns:a16="http://schemas.microsoft.com/office/drawing/2014/main" xmlns="" id="{00000000-0008-0000-0200-0000E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5">
          <a:extLst>
            <a:ext uri="{FF2B5EF4-FFF2-40B4-BE49-F238E27FC236}">
              <a16:creationId xmlns:a16="http://schemas.microsoft.com/office/drawing/2014/main" xmlns="" id="{00000000-0008-0000-0200-0000E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6">
          <a:extLst>
            <a:ext uri="{FF2B5EF4-FFF2-40B4-BE49-F238E27FC236}">
              <a16:creationId xmlns:a16="http://schemas.microsoft.com/office/drawing/2014/main" xmlns="" id="{00000000-0008-0000-0200-0000E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7">
          <a:extLst>
            <a:ext uri="{FF2B5EF4-FFF2-40B4-BE49-F238E27FC236}">
              <a16:creationId xmlns:a16="http://schemas.microsoft.com/office/drawing/2014/main" xmlns="" id="{00000000-0008-0000-0200-0000E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8">
          <a:extLst>
            <a:ext uri="{FF2B5EF4-FFF2-40B4-BE49-F238E27FC236}">
              <a16:creationId xmlns:a16="http://schemas.microsoft.com/office/drawing/2014/main" xmlns="" id="{00000000-0008-0000-0200-0000E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9">
          <a:extLst>
            <a:ext uri="{FF2B5EF4-FFF2-40B4-BE49-F238E27FC236}">
              <a16:creationId xmlns:a16="http://schemas.microsoft.com/office/drawing/2014/main" xmlns="" id="{00000000-0008-0000-0200-0000E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0">
          <a:extLst>
            <a:ext uri="{FF2B5EF4-FFF2-40B4-BE49-F238E27FC236}">
              <a16:creationId xmlns:a16="http://schemas.microsoft.com/office/drawing/2014/main" xmlns="" id="{00000000-0008-0000-0200-0000E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1">
          <a:extLst>
            <a:ext uri="{FF2B5EF4-FFF2-40B4-BE49-F238E27FC236}">
              <a16:creationId xmlns:a16="http://schemas.microsoft.com/office/drawing/2014/main" xmlns="" id="{00000000-0008-0000-0200-0000E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2">
          <a:extLst>
            <a:ext uri="{FF2B5EF4-FFF2-40B4-BE49-F238E27FC236}">
              <a16:creationId xmlns:a16="http://schemas.microsoft.com/office/drawing/2014/main" xmlns="" id="{00000000-0008-0000-0200-0000F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3">
          <a:extLst>
            <a:ext uri="{FF2B5EF4-FFF2-40B4-BE49-F238E27FC236}">
              <a16:creationId xmlns:a16="http://schemas.microsoft.com/office/drawing/2014/main" xmlns="" id="{00000000-0008-0000-0200-0000F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14">
          <a:extLst>
            <a:ext uri="{FF2B5EF4-FFF2-40B4-BE49-F238E27FC236}">
              <a16:creationId xmlns:a16="http://schemas.microsoft.com/office/drawing/2014/main" xmlns="" id="{00000000-0008-0000-0200-0000F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15">
          <a:extLst>
            <a:ext uri="{FF2B5EF4-FFF2-40B4-BE49-F238E27FC236}">
              <a16:creationId xmlns:a16="http://schemas.microsoft.com/office/drawing/2014/main" xmlns="" id="{00000000-0008-0000-0200-0000F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16">
          <a:extLst>
            <a:ext uri="{FF2B5EF4-FFF2-40B4-BE49-F238E27FC236}">
              <a16:creationId xmlns:a16="http://schemas.microsoft.com/office/drawing/2014/main" xmlns="" id="{00000000-0008-0000-0200-0000F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17">
          <a:extLst>
            <a:ext uri="{FF2B5EF4-FFF2-40B4-BE49-F238E27FC236}">
              <a16:creationId xmlns:a16="http://schemas.microsoft.com/office/drawing/2014/main" xmlns="" id="{00000000-0008-0000-0200-0000F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18">
          <a:extLst>
            <a:ext uri="{FF2B5EF4-FFF2-40B4-BE49-F238E27FC236}">
              <a16:creationId xmlns:a16="http://schemas.microsoft.com/office/drawing/2014/main" xmlns="" id="{00000000-0008-0000-0200-0000F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19">
          <a:extLst>
            <a:ext uri="{FF2B5EF4-FFF2-40B4-BE49-F238E27FC236}">
              <a16:creationId xmlns:a16="http://schemas.microsoft.com/office/drawing/2014/main" xmlns="" id="{00000000-0008-0000-0200-0000F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20">
          <a:extLst>
            <a:ext uri="{FF2B5EF4-FFF2-40B4-BE49-F238E27FC236}">
              <a16:creationId xmlns:a16="http://schemas.microsoft.com/office/drawing/2014/main" xmlns="" id="{00000000-0008-0000-0200-0000F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21">
          <a:extLst>
            <a:ext uri="{FF2B5EF4-FFF2-40B4-BE49-F238E27FC236}">
              <a16:creationId xmlns:a16="http://schemas.microsoft.com/office/drawing/2014/main" xmlns="" id="{00000000-0008-0000-0200-0000F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22">
          <a:extLst>
            <a:ext uri="{FF2B5EF4-FFF2-40B4-BE49-F238E27FC236}">
              <a16:creationId xmlns:a16="http://schemas.microsoft.com/office/drawing/2014/main" xmlns="" id="{00000000-0008-0000-0200-0000F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1" name="Text Box 23">
          <a:extLst>
            <a:ext uri="{FF2B5EF4-FFF2-40B4-BE49-F238E27FC236}">
              <a16:creationId xmlns:a16="http://schemas.microsoft.com/office/drawing/2014/main" xmlns="" id="{00000000-0008-0000-0200-0000F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2" name="Text Box 24">
          <a:extLst>
            <a:ext uri="{FF2B5EF4-FFF2-40B4-BE49-F238E27FC236}">
              <a16:creationId xmlns:a16="http://schemas.microsoft.com/office/drawing/2014/main" xmlns="" id="{00000000-0008-0000-0200-0000F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3" name="Text Box 25">
          <a:extLst>
            <a:ext uri="{FF2B5EF4-FFF2-40B4-BE49-F238E27FC236}">
              <a16:creationId xmlns:a16="http://schemas.microsoft.com/office/drawing/2014/main" xmlns="" id="{00000000-0008-0000-0200-0000F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4" name="Text Box 48">
          <a:extLst>
            <a:ext uri="{FF2B5EF4-FFF2-40B4-BE49-F238E27FC236}">
              <a16:creationId xmlns:a16="http://schemas.microsoft.com/office/drawing/2014/main" xmlns="" id="{00000000-0008-0000-0200-0000F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5" name="Text Box 93">
          <a:extLst>
            <a:ext uri="{FF2B5EF4-FFF2-40B4-BE49-F238E27FC236}">
              <a16:creationId xmlns:a16="http://schemas.microsoft.com/office/drawing/2014/main" xmlns="" id="{00000000-0008-0000-0200-0000F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6" name="Text Box 94">
          <a:extLst>
            <a:ext uri="{FF2B5EF4-FFF2-40B4-BE49-F238E27FC236}">
              <a16:creationId xmlns:a16="http://schemas.microsoft.com/office/drawing/2014/main" xmlns="" id="{00000000-0008-0000-0200-00000001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3">
          <a:extLst>
            <a:ext uri="{FF2B5EF4-FFF2-40B4-BE49-F238E27FC236}">
              <a16:creationId xmlns:a16="http://schemas.microsoft.com/office/drawing/2014/main" xmlns="" id="{00000000-0008-0000-0200-00000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4">
          <a:extLst>
            <a:ext uri="{FF2B5EF4-FFF2-40B4-BE49-F238E27FC236}">
              <a16:creationId xmlns:a16="http://schemas.microsoft.com/office/drawing/2014/main" xmlns="" id="{00000000-0008-0000-0200-00000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5">
          <a:extLst>
            <a:ext uri="{FF2B5EF4-FFF2-40B4-BE49-F238E27FC236}">
              <a16:creationId xmlns:a16="http://schemas.microsoft.com/office/drawing/2014/main" xmlns="" id="{00000000-0008-0000-0200-00000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6">
          <a:extLst>
            <a:ext uri="{FF2B5EF4-FFF2-40B4-BE49-F238E27FC236}">
              <a16:creationId xmlns:a16="http://schemas.microsoft.com/office/drawing/2014/main" xmlns="" id="{00000000-0008-0000-0200-00000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7">
          <a:extLst>
            <a:ext uri="{FF2B5EF4-FFF2-40B4-BE49-F238E27FC236}">
              <a16:creationId xmlns:a16="http://schemas.microsoft.com/office/drawing/2014/main" xmlns="" id="{00000000-0008-0000-0200-00000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8">
          <a:extLst>
            <a:ext uri="{FF2B5EF4-FFF2-40B4-BE49-F238E27FC236}">
              <a16:creationId xmlns:a16="http://schemas.microsoft.com/office/drawing/2014/main" xmlns="" id="{00000000-0008-0000-0200-00000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9">
          <a:extLst>
            <a:ext uri="{FF2B5EF4-FFF2-40B4-BE49-F238E27FC236}">
              <a16:creationId xmlns:a16="http://schemas.microsoft.com/office/drawing/2014/main" xmlns="" id="{00000000-0008-0000-0200-00000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0">
          <a:extLst>
            <a:ext uri="{FF2B5EF4-FFF2-40B4-BE49-F238E27FC236}">
              <a16:creationId xmlns:a16="http://schemas.microsoft.com/office/drawing/2014/main" xmlns="" id="{00000000-0008-0000-0200-00000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1">
          <a:extLst>
            <a:ext uri="{FF2B5EF4-FFF2-40B4-BE49-F238E27FC236}">
              <a16:creationId xmlns:a16="http://schemas.microsoft.com/office/drawing/2014/main" xmlns="" id="{00000000-0008-0000-0200-00000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2">
          <a:extLst>
            <a:ext uri="{FF2B5EF4-FFF2-40B4-BE49-F238E27FC236}">
              <a16:creationId xmlns:a16="http://schemas.microsoft.com/office/drawing/2014/main" xmlns="" id="{00000000-0008-0000-0200-00000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3">
          <a:extLst>
            <a:ext uri="{FF2B5EF4-FFF2-40B4-BE49-F238E27FC236}">
              <a16:creationId xmlns:a16="http://schemas.microsoft.com/office/drawing/2014/main" xmlns="" id="{00000000-0008-0000-0200-00000B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14">
          <a:extLst>
            <a:ext uri="{FF2B5EF4-FFF2-40B4-BE49-F238E27FC236}">
              <a16:creationId xmlns:a16="http://schemas.microsoft.com/office/drawing/2014/main" xmlns="" id="{00000000-0008-0000-0200-00000C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15">
          <a:extLst>
            <a:ext uri="{FF2B5EF4-FFF2-40B4-BE49-F238E27FC236}">
              <a16:creationId xmlns:a16="http://schemas.microsoft.com/office/drawing/2014/main" xmlns="" id="{00000000-0008-0000-0200-00000D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16">
          <a:extLst>
            <a:ext uri="{FF2B5EF4-FFF2-40B4-BE49-F238E27FC236}">
              <a16:creationId xmlns:a16="http://schemas.microsoft.com/office/drawing/2014/main" xmlns="" id="{00000000-0008-0000-0200-00000E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17">
          <a:extLst>
            <a:ext uri="{FF2B5EF4-FFF2-40B4-BE49-F238E27FC236}">
              <a16:creationId xmlns:a16="http://schemas.microsoft.com/office/drawing/2014/main" xmlns="" id="{00000000-0008-0000-0200-00000F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18">
          <a:extLst>
            <a:ext uri="{FF2B5EF4-FFF2-40B4-BE49-F238E27FC236}">
              <a16:creationId xmlns:a16="http://schemas.microsoft.com/office/drawing/2014/main" xmlns="" id="{00000000-0008-0000-0200-000010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19">
          <a:extLst>
            <a:ext uri="{FF2B5EF4-FFF2-40B4-BE49-F238E27FC236}">
              <a16:creationId xmlns:a16="http://schemas.microsoft.com/office/drawing/2014/main" xmlns="" id="{00000000-0008-0000-0200-00001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20">
          <a:extLst>
            <a:ext uri="{FF2B5EF4-FFF2-40B4-BE49-F238E27FC236}">
              <a16:creationId xmlns:a16="http://schemas.microsoft.com/office/drawing/2014/main" xmlns="" id="{00000000-0008-0000-0200-00001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21">
          <a:extLst>
            <a:ext uri="{FF2B5EF4-FFF2-40B4-BE49-F238E27FC236}">
              <a16:creationId xmlns:a16="http://schemas.microsoft.com/office/drawing/2014/main" xmlns="" id="{00000000-0008-0000-0200-00001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22">
          <a:extLst>
            <a:ext uri="{FF2B5EF4-FFF2-40B4-BE49-F238E27FC236}">
              <a16:creationId xmlns:a16="http://schemas.microsoft.com/office/drawing/2014/main" xmlns="" id="{00000000-0008-0000-0200-00001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7" name="Text Box 23">
          <a:extLst>
            <a:ext uri="{FF2B5EF4-FFF2-40B4-BE49-F238E27FC236}">
              <a16:creationId xmlns:a16="http://schemas.microsoft.com/office/drawing/2014/main" xmlns="" id="{00000000-0008-0000-0200-00001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8" name="Text Box 24">
          <a:extLst>
            <a:ext uri="{FF2B5EF4-FFF2-40B4-BE49-F238E27FC236}">
              <a16:creationId xmlns:a16="http://schemas.microsoft.com/office/drawing/2014/main" xmlns="" id="{00000000-0008-0000-0200-00001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9" name="Text Box 25">
          <a:extLst>
            <a:ext uri="{FF2B5EF4-FFF2-40B4-BE49-F238E27FC236}">
              <a16:creationId xmlns:a16="http://schemas.microsoft.com/office/drawing/2014/main" xmlns="" id="{00000000-0008-0000-0200-00001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0" name="Text Box 48">
          <a:extLst>
            <a:ext uri="{FF2B5EF4-FFF2-40B4-BE49-F238E27FC236}">
              <a16:creationId xmlns:a16="http://schemas.microsoft.com/office/drawing/2014/main" xmlns="" id="{00000000-0008-0000-0200-00001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1" name="Text Box 93">
          <a:extLst>
            <a:ext uri="{FF2B5EF4-FFF2-40B4-BE49-F238E27FC236}">
              <a16:creationId xmlns:a16="http://schemas.microsoft.com/office/drawing/2014/main" xmlns="" id="{00000000-0008-0000-0200-00001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2" name="Text Box 94">
          <a:extLst>
            <a:ext uri="{FF2B5EF4-FFF2-40B4-BE49-F238E27FC236}">
              <a16:creationId xmlns:a16="http://schemas.microsoft.com/office/drawing/2014/main" xmlns="" id="{00000000-0008-0000-0200-00001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1">
          <a:extLst>
            <a:ext uri="{FF2B5EF4-FFF2-40B4-BE49-F238E27FC236}">
              <a16:creationId xmlns:a16="http://schemas.microsoft.com/office/drawing/2014/main" xmlns="" id="{00000000-0008-0000-0200-00001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3">
          <a:extLst>
            <a:ext uri="{FF2B5EF4-FFF2-40B4-BE49-F238E27FC236}">
              <a16:creationId xmlns:a16="http://schemas.microsoft.com/office/drawing/2014/main" xmlns="" id="{00000000-0008-0000-0200-00001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4">
          <a:extLst>
            <a:ext uri="{FF2B5EF4-FFF2-40B4-BE49-F238E27FC236}">
              <a16:creationId xmlns:a16="http://schemas.microsoft.com/office/drawing/2014/main" xmlns="" id="{00000000-0008-0000-0200-00001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5">
          <a:extLst>
            <a:ext uri="{FF2B5EF4-FFF2-40B4-BE49-F238E27FC236}">
              <a16:creationId xmlns:a16="http://schemas.microsoft.com/office/drawing/2014/main" xmlns="" id="{00000000-0008-0000-0200-00001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6">
          <a:extLst>
            <a:ext uri="{FF2B5EF4-FFF2-40B4-BE49-F238E27FC236}">
              <a16:creationId xmlns:a16="http://schemas.microsoft.com/office/drawing/2014/main" xmlns="" id="{00000000-0008-0000-0200-00001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7">
          <a:extLst>
            <a:ext uri="{FF2B5EF4-FFF2-40B4-BE49-F238E27FC236}">
              <a16:creationId xmlns:a16="http://schemas.microsoft.com/office/drawing/2014/main" xmlns="" id="{00000000-0008-0000-0200-00002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8">
          <a:extLst>
            <a:ext uri="{FF2B5EF4-FFF2-40B4-BE49-F238E27FC236}">
              <a16:creationId xmlns:a16="http://schemas.microsoft.com/office/drawing/2014/main" xmlns="" id="{00000000-0008-0000-0200-00002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9">
          <a:extLst>
            <a:ext uri="{FF2B5EF4-FFF2-40B4-BE49-F238E27FC236}">
              <a16:creationId xmlns:a16="http://schemas.microsoft.com/office/drawing/2014/main" xmlns="" id="{00000000-0008-0000-0200-00002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0">
          <a:extLst>
            <a:ext uri="{FF2B5EF4-FFF2-40B4-BE49-F238E27FC236}">
              <a16:creationId xmlns:a16="http://schemas.microsoft.com/office/drawing/2014/main" xmlns="" id="{00000000-0008-0000-0200-00002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1">
          <a:extLst>
            <a:ext uri="{FF2B5EF4-FFF2-40B4-BE49-F238E27FC236}">
              <a16:creationId xmlns:a16="http://schemas.microsoft.com/office/drawing/2014/main" xmlns="" id="{00000000-0008-0000-0200-00002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2">
          <a:extLst>
            <a:ext uri="{FF2B5EF4-FFF2-40B4-BE49-F238E27FC236}">
              <a16:creationId xmlns:a16="http://schemas.microsoft.com/office/drawing/2014/main" xmlns="" id="{00000000-0008-0000-0200-00002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3">
          <a:extLst>
            <a:ext uri="{FF2B5EF4-FFF2-40B4-BE49-F238E27FC236}">
              <a16:creationId xmlns:a16="http://schemas.microsoft.com/office/drawing/2014/main" xmlns="" id="{00000000-0008-0000-0200-000026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14">
          <a:extLst>
            <a:ext uri="{FF2B5EF4-FFF2-40B4-BE49-F238E27FC236}">
              <a16:creationId xmlns:a16="http://schemas.microsoft.com/office/drawing/2014/main" xmlns="" id="{00000000-0008-0000-0200-000027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15">
          <a:extLst>
            <a:ext uri="{FF2B5EF4-FFF2-40B4-BE49-F238E27FC236}">
              <a16:creationId xmlns:a16="http://schemas.microsoft.com/office/drawing/2014/main" xmlns="" id="{00000000-0008-0000-0200-000028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16">
          <a:extLst>
            <a:ext uri="{FF2B5EF4-FFF2-40B4-BE49-F238E27FC236}">
              <a16:creationId xmlns:a16="http://schemas.microsoft.com/office/drawing/2014/main" xmlns="" id="{00000000-0008-0000-0200-000029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17">
          <a:extLst>
            <a:ext uri="{FF2B5EF4-FFF2-40B4-BE49-F238E27FC236}">
              <a16:creationId xmlns:a16="http://schemas.microsoft.com/office/drawing/2014/main" xmlns="" id="{00000000-0008-0000-0200-00002A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18">
          <a:extLst>
            <a:ext uri="{FF2B5EF4-FFF2-40B4-BE49-F238E27FC236}">
              <a16:creationId xmlns:a16="http://schemas.microsoft.com/office/drawing/2014/main" xmlns="" id="{00000000-0008-0000-0200-00002B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19">
          <a:extLst>
            <a:ext uri="{FF2B5EF4-FFF2-40B4-BE49-F238E27FC236}">
              <a16:creationId xmlns:a16="http://schemas.microsoft.com/office/drawing/2014/main" xmlns="" id="{00000000-0008-0000-0200-00002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20">
          <a:extLst>
            <a:ext uri="{FF2B5EF4-FFF2-40B4-BE49-F238E27FC236}">
              <a16:creationId xmlns:a16="http://schemas.microsoft.com/office/drawing/2014/main" xmlns="" id="{00000000-0008-0000-0200-00002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21">
          <a:extLst>
            <a:ext uri="{FF2B5EF4-FFF2-40B4-BE49-F238E27FC236}">
              <a16:creationId xmlns:a16="http://schemas.microsoft.com/office/drawing/2014/main" xmlns="" id="{00000000-0008-0000-0200-00002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22">
          <a:extLst>
            <a:ext uri="{FF2B5EF4-FFF2-40B4-BE49-F238E27FC236}">
              <a16:creationId xmlns:a16="http://schemas.microsoft.com/office/drawing/2014/main" xmlns="" id="{00000000-0008-0000-0200-00002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4" name="Text Box 23">
          <a:extLst>
            <a:ext uri="{FF2B5EF4-FFF2-40B4-BE49-F238E27FC236}">
              <a16:creationId xmlns:a16="http://schemas.microsoft.com/office/drawing/2014/main" xmlns="" id="{00000000-0008-0000-0200-00003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5" name="Text Box 24">
          <a:extLst>
            <a:ext uri="{FF2B5EF4-FFF2-40B4-BE49-F238E27FC236}">
              <a16:creationId xmlns:a16="http://schemas.microsoft.com/office/drawing/2014/main" xmlns="" id="{00000000-0008-0000-0200-00003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6" name="Text Box 25">
          <a:extLst>
            <a:ext uri="{FF2B5EF4-FFF2-40B4-BE49-F238E27FC236}">
              <a16:creationId xmlns:a16="http://schemas.microsoft.com/office/drawing/2014/main" xmlns="" id="{00000000-0008-0000-0200-00003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7" name="Text Box 48">
          <a:extLst>
            <a:ext uri="{FF2B5EF4-FFF2-40B4-BE49-F238E27FC236}">
              <a16:creationId xmlns:a16="http://schemas.microsoft.com/office/drawing/2014/main" xmlns="" id="{00000000-0008-0000-0200-00003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8" name="Text Box 93">
          <a:extLst>
            <a:ext uri="{FF2B5EF4-FFF2-40B4-BE49-F238E27FC236}">
              <a16:creationId xmlns:a16="http://schemas.microsoft.com/office/drawing/2014/main" xmlns="" id="{00000000-0008-0000-0200-00003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9" name="Text Box 94">
          <a:extLst>
            <a:ext uri="{FF2B5EF4-FFF2-40B4-BE49-F238E27FC236}">
              <a16:creationId xmlns:a16="http://schemas.microsoft.com/office/drawing/2014/main" xmlns="" id="{00000000-0008-0000-0200-00003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95">
          <a:extLst>
            <a:ext uri="{FF2B5EF4-FFF2-40B4-BE49-F238E27FC236}">
              <a16:creationId xmlns:a16="http://schemas.microsoft.com/office/drawing/2014/main" xmlns="" id="{00000000-0008-0000-0200-00003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96">
          <a:extLst>
            <a:ext uri="{FF2B5EF4-FFF2-40B4-BE49-F238E27FC236}">
              <a16:creationId xmlns:a16="http://schemas.microsoft.com/office/drawing/2014/main" xmlns="" id="{00000000-0008-0000-0200-00003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97">
          <a:extLst>
            <a:ext uri="{FF2B5EF4-FFF2-40B4-BE49-F238E27FC236}">
              <a16:creationId xmlns:a16="http://schemas.microsoft.com/office/drawing/2014/main" xmlns="" id="{00000000-0008-0000-0200-00003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98">
          <a:extLst>
            <a:ext uri="{FF2B5EF4-FFF2-40B4-BE49-F238E27FC236}">
              <a16:creationId xmlns:a16="http://schemas.microsoft.com/office/drawing/2014/main" xmlns="" id="{00000000-0008-0000-0200-00003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99">
          <a:extLst>
            <a:ext uri="{FF2B5EF4-FFF2-40B4-BE49-F238E27FC236}">
              <a16:creationId xmlns:a16="http://schemas.microsoft.com/office/drawing/2014/main" xmlns="" id="{00000000-0008-0000-0200-00003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0">
          <a:extLst>
            <a:ext uri="{FF2B5EF4-FFF2-40B4-BE49-F238E27FC236}">
              <a16:creationId xmlns:a16="http://schemas.microsoft.com/office/drawing/2014/main" xmlns="" id="{00000000-0008-0000-0200-00003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1">
          <a:extLst>
            <a:ext uri="{FF2B5EF4-FFF2-40B4-BE49-F238E27FC236}">
              <a16:creationId xmlns:a16="http://schemas.microsoft.com/office/drawing/2014/main" xmlns="" id="{00000000-0008-0000-0200-00003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2">
          <a:extLst>
            <a:ext uri="{FF2B5EF4-FFF2-40B4-BE49-F238E27FC236}">
              <a16:creationId xmlns:a16="http://schemas.microsoft.com/office/drawing/2014/main" xmlns="" id="{00000000-0008-0000-0200-00003D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3">
          <a:extLst>
            <a:ext uri="{FF2B5EF4-FFF2-40B4-BE49-F238E27FC236}">
              <a16:creationId xmlns:a16="http://schemas.microsoft.com/office/drawing/2014/main" xmlns="" id="{00000000-0008-0000-0200-00003E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04">
          <a:extLst>
            <a:ext uri="{FF2B5EF4-FFF2-40B4-BE49-F238E27FC236}">
              <a16:creationId xmlns:a16="http://schemas.microsoft.com/office/drawing/2014/main" xmlns="" id="{00000000-0008-0000-0200-00003F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05">
          <a:extLst>
            <a:ext uri="{FF2B5EF4-FFF2-40B4-BE49-F238E27FC236}">
              <a16:creationId xmlns:a16="http://schemas.microsoft.com/office/drawing/2014/main" xmlns="" id="{00000000-0008-0000-0200-00004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06">
          <a:extLst>
            <a:ext uri="{FF2B5EF4-FFF2-40B4-BE49-F238E27FC236}">
              <a16:creationId xmlns:a16="http://schemas.microsoft.com/office/drawing/2014/main" xmlns="" id="{00000000-0008-0000-0200-00004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07">
          <a:extLst>
            <a:ext uri="{FF2B5EF4-FFF2-40B4-BE49-F238E27FC236}">
              <a16:creationId xmlns:a16="http://schemas.microsoft.com/office/drawing/2014/main" xmlns="" id="{00000000-0008-0000-0200-00004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08">
          <a:extLst>
            <a:ext uri="{FF2B5EF4-FFF2-40B4-BE49-F238E27FC236}">
              <a16:creationId xmlns:a16="http://schemas.microsoft.com/office/drawing/2014/main" xmlns="" id="{00000000-0008-0000-0200-00004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09">
          <a:extLst>
            <a:ext uri="{FF2B5EF4-FFF2-40B4-BE49-F238E27FC236}">
              <a16:creationId xmlns:a16="http://schemas.microsoft.com/office/drawing/2014/main" xmlns="" id="{00000000-0008-0000-0200-00004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0">
          <a:extLst>
            <a:ext uri="{FF2B5EF4-FFF2-40B4-BE49-F238E27FC236}">
              <a16:creationId xmlns:a16="http://schemas.microsoft.com/office/drawing/2014/main" xmlns="" id="{00000000-0008-0000-0200-00004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1">
          <a:extLst>
            <a:ext uri="{FF2B5EF4-FFF2-40B4-BE49-F238E27FC236}">
              <a16:creationId xmlns:a16="http://schemas.microsoft.com/office/drawing/2014/main" xmlns="" id="{00000000-0008-0000-0200-00004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7" name="Text Box 112">
          <a:extLst>
            <a:ext uri="{FF2B5EF4-FFF2-40B4-BE49-F238E27FC236}">
              <a16:creationId xmlns:a16="http://schemas.microsoft.com/office/drawing/2014/main" xmlns="" id="{00000000-0008-0000-0200-00004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3">
          <a:extLst>
            <a:ext uri="{FF2B5EF4-FFF2-40B4-BE49-F238E27FC236}">
              <a16:creationId xmlns:a16="http://schemas.microsoft.com/office/drawing/2014/main" xmlns="" id="{00000000-0008-0000-0200-00004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14">
          <a:extLst>
            <a:ext uri="{FF2B5EF4-FFF2-40B4-BE49-F238E27FC236}">
              <a16:creationId xmlns:a16="http://schemas.microsoft.com/office/drawing/2014/main" xmlns="" id="{00000000-0008-0000-0200-00004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15">
          <a:extLst>
            <a:ext uri="{FF2B5EF4-FFF2-40B4-BE49-F238E27FC236}">
              <a16:creationId xmlns:a16="http://schemas.microsoft.com/office/drawing/2014/main" xmlns="" id="{00000000-0008-0000-0200-00004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16">
          <a:extLst>
            <a:ext uri="{FF2B5EF4-FFF2-40B4-BE49-F238E27FC236}">
              <a16:creationId xmlns:a16="http://schemas.microsoft.com/office/drawing/2014/main" xmlns="" id="{00000000-0008-0000-0200-00004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17">
          <a:extLst>
            <a:ext uri="{FF2B5EF4-FFF2-40B4-BE49-F238E27FC236}">
              <a16:creationId xmlns:a16="http://schemas.microsoft.com/office/drawing/2014/main" xmlns="" id="{00000000-0008-0000-0200-00004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3" name="Text Box 118">
          <a:extLst>
            <a:ext uri="{FF2B5EF4-FFF2-40B4-BE49-F238E27FC236}">
              <a16:creationId xmlns:a16="http://schemas.microsoft.com/office/drawing/2014/main" xmlns="" id="{00000000-0008-0000-0200-00004D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19">
          <a:extLst>
            <a:ext uri="{FF2B5EF4-FFF2-40B4-BE49-F238E27FC236}">
              <a16:creationId xmlns:a16="http://schemas.microsoft.com/office/drawing/2014/main" xmlns="" id="{00000000-0008-0000-0200-00004E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0">
          <a:extLst>
            <a:ext uri="{FF2B5EF4-FFF2-40B4-BE49-F238E27FC236}">
              <a16:creationId xmlns:a16="http://schemas.microsoft.com/office/drawing/2014/main" xmlns="" id="{00000000-0008-0000-0200-00004F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3">
          <a:extLst>
            <a:ext uri="{FF2B5EF4-FFF2-40B4-BE49-F238E27FC236}">
              <a16:creationId xmlns:a16="http://schemas.microsoft.com/office/drawing/2014/main" xmlns="" id="{00000000-0008-0000-0200-00005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24">
          <a:extLst>
            <a:ext uri="{FF2B5EF4-FFF2-40B4-BE49-F238E27FC236}">
              <a16:creationId xmlns:a16="http://schemas.microsoft.com/office/drawing/2014/main" xmlns="" id="{00000000-0008-0000-0200-00005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8" name="Text Box 125">
          <a:extLst>
            <a:ext uri="{FF2B5EF4-FFF2-40B4-BE49-F238E27FC236}">
              <a16:creationId xmlns:a16="http://schemas.microsoft.com/office/drawing/2014/main" xmlns="" id="{00000000-0008-0000-0200-00005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9" name="Text Box 126">
          <a:extLst>
            <a:ext uri="{FF2B5EF4-FFF2-40B4-BE49-F238E27FC236}">
              <a16:creationId xmlns:a16="http://schemas.microsoft.com/office/drawing/2014/main" xmlns="" id="{00000000-0008-0000-0200-00005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0" name="Text Box 127">
          <a:extLst>
            <a:ext uri="{FF2B5EF4-FFF2-40B4-BE49-F238E27FC236}">
              <a16:creationId xmlns:a16="http://schemas.microsoft.com/office/drawing/2014/main" xmlns="" id="{00000000-0008-0000-0200-00005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1" name="Text Box 128">
          <a:extLst>
            <a:ext uri="{FF2B5EF4-FFF2-40B4-BE49-F238E27FC236}">
              <a16:creationId xmlns:a16="http://schemas.microsoft.com/office/drawing/2014/main" xmlns="" id="{00000000-0008-0000-0200-00005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29">
          <a:extLst>
            <a:ext uri="{FF2B5EF4-FFF2-40B4-BE49-F238E27FC236}">
              <a16:creationId xmlns:a16="http://schemas.microsoft.com/office/drawing/2014/main" xmlns="" id="{00000000-0008-0000-0200-00005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30">
          <a:extLst>
            <a:ext uri="{FF2B5EF4-FFF2-40B4-BE49-F238E27FC236}">
              <a16:creationId xmlns:a16="http://schemas.microsoft.com/office/drawing/2014/main" xmlns="" id="{00000000-0008-0000-0200-00005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200-000058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200-000059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200-00005A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200-00005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8" name="Text Box 119">
          <a:extLst>
            <a:ext uri="{FF2B5EF4-FFF2-40B4-BE49-F238E27FC236}">
              <a16:creationId xmlns:a16="http://schemas.microsoft.com/office/drawing/2014/main" xmlns="" id="{00000000-0008-0000-0200-00005C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9" name="Text Box 120">
          <a:extLst>
            <a:ext uri="{FF2B5EF4-FFF2-40B4-BE49-F238E27FC236}">
              <a16:creationId xmlns:a16="http://schemas.microsoft.com/office/drawing/2014/main" xmlns="" id="{00000000-0008-0000-0200-00005D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0" name="Text Box 1">
          <a:extLst>
            <a:ext uri="{FF2B5EF4-FFF2-40B4-BE49-F238E27FC236}">
              <a16:creationId xmlns:a16="http://schemas.microsoft.com/office/drawing/2014/main" xmlns="" id="{00000000-0008-0000-0200-00005E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1" name="Text Box 118">
          <a:extLst>
            <a:ext uri="{FF2B5EF4-FFF2-40B4-BE49-F238E27FC236}">
              <a16:creationId xmlns:a16="http://schemas.microsoft.com/office/drawing/2014/main" xmlns="" id="{00000000-0008-0000-0200-00005F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2" name="Text Box 1">
          <a:extLst>
            <a:ext uri="{FF2B5EF4-FFF2-40B4-BE49-F238E27FC236}">
              <a16:creationId xmlns:a16="http://schemas.microsoft.com/office/drawing/2014/main" xmlns="" id="{00000000-0008-0000-0200-000060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3" name="Text Box 118">
          <a:extLst>
            <a:ext uri="{FF2B5EF4-FFF2-40B4-BE49-F238E27FC236}">
              <a16:creationId xmlns:a16="http://schemas.microsoft.com/office/drawing/2014/main" xmlns="" id="{00000000-0008-0000-0200-000061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4" name="Text Box 1">
          <a:extLst>
            <a:ext uri="{FF2B5EF4-FFF2-40B4-BE49-F238E27FC236}">
              <a16:creationId xmlns:a16="http://schemas.microsoft.com/office/drawing/2014/main" xmlns="" id="{00000000-0008-0000-0200-000062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5" name="Text Box 118">
          <a:extLst>
            <a:ext uri="{FF2B5EF4-FFF2-40B4-BE49-F238E27FC236}">
              <a16:creationId xmlns:a16="http://schemas.microsoft.com/office/drawing/2014/main" xmlns="" id="{00000000-0008-0000-0200-000063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6" name="Text Box 119">
          <a:extLst>
            <a:ext uri="{FF2B5EF4-FFF2-40B4-BE49-F238E27FC236}">
              <a16:creationId xmlns:a16="http://schemas.microsoft.com/office/drawing/2014/main" xmlns="" id="{00000000-0008-0000-0200-000064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7" name="Text Box 120">
          <a:extLst>
            <a:ext uri="{FF2B5EF4-FFF2-40B4-BE49-F238E27FC236}">
              <a16:creationId xmlns:a16="http://schemas.microsoft.com/office/drawing/2014/main" xmlns="" id="{00000000-0008-0000-0200-000065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8" name="Text Box 1">
          <a:extLst>
            <a:ext uri="{FF2B5EF4-FFF2-40B4-BE49-F238E27FC236}">
              <a16:creationId xmlns:a16="http://schemas.microsoft.com/office/drawing/2014/main" xmlns="" id="{00000000-0008-0000-0200-00006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9" name="Text Box 3">
          <a:extLst>
            <a:ext uri="{FF2B5EF4-FFF2-40B4-BE49-F238E27FC236}">
              <a16:creationId xmlns:a16="http://schemas.microsoft.com/office/drawing/2014/main" xmlns="" id="{00000000-0008-0000-0200-00006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0" name="Text Box 4">
          <a:extLst>
            <a:ext uri="{FF2B5EF4-FFF2-40B4-BE49-F238E27FC236}">
              <a16:creationId xmlns:a16="http://schemas.microsoft.com/office/drawing/2014/main" xmlns="" id="{00000000-0008-0000-0200-00006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1" name="Text Box 5">
          <a:extLst>
            <a:ext uri="{FF2B5EF4-FFF2-40B4-BE49-F238E27FC236}">
              <a16:creationId xmlns:a16="http://schemas.microsoft.com/office/drawing/2014/main" xmlns="" id="{00000000-0008-0000-0200-00006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2" name="Text Box 6">
          <a:extLst>
            <a:ext uri="{FF2B5EF4-FFF2-40B4-BE49-F238E27FC236}">
              <a16:creationId xmlns:a16="http://schemas.microsoft.com/office/drawing/2014/main" xmlns="" id="{00000000-0008-0000-0200-00006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3" name="Text Box 7">
          <a:extLst>
            <a:ext uri="{FF2B5EF4-FFF2-40B4-BE49-F238E27FC236}">
              <a16:creationId xmlns:a16="http://schemas.microsoft.com/office/drawing/2014/main" xmlns="" id="{00000000-0008-0000-0200-00006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4" name="Text Box 8">
          <a:extLst>
            <a:ext uri="{FF2B5EF4-FFF2-40B4-BE49-F238E27FC236}">
              <a16:creationId xmlns:a16="http://schemas.microsoft.com/office/drawing/2014/main" xmlns="" id="{00000000-0008-0000-0200-00006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5" name="Text Box 9">
          <a:extLst>
            <a:ext uri="{FF2B5EF4-FFF2-40B4-BE49-F238E27FC236}">
              <a16:creationId xmlns:a16="http://schemas.microsoft.com/office/drawing/2014/main" xmlns="" id="{00000000-0008-0000-0200-00006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6" name="Text Box 10">
          <a:extLst>
            <a:ext uri="{FF2B5EF4-FFF2-40B4-BE49-F238E27FC236}">
              <a16:creationId xmlns:a16="http://schemas.microsoft.com/office/drawing/2014/main" xmlns="" id="{00000000-0008-0000-0200-00006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7" name="Text Box 11">
          <a:extLst>
            <a:ext uri="{FF2B5EF4-FFF2-40B4-BE49-F238E27FC236}">
              <a16:creationId xmlns:a16="http://schemas.microsoft.com/office/drawing/2014/main" xmlns="" id="{00000000-0008-0000-0200-00006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8" name="Text Box 12">
          <a:extLst>
            <a:ext uri="{FF2B5EF4-FFF2-40B4-BE49-F238E27FC236}">
              <a16:creationId xmlns:a16="http://schemas.microsoft.com/office/drawing/2014/main" xmlns="" id="{00000000-0008-0000-0200-00007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9" name="Text Box 13">
          <a:extLst>
            <a:ext uri="{FF2B5EF4-FFF2-40B4-BE49-F238E27FC236}">
              <a16:creationId xmlns:a16="http://schemas.microsoft.com/office/drawing/2014/main" xmlns="" id="{00000000-0008-0000-0200-00007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0" name="Text Box 14">
          <a:extLst>
            <a:ext uri="{FF2B5EF4-FFF2-40B4-BE49-F238E27FC236}">
              <a16:creationId xmlns:a16="http://schemas.microsoft.com/office/drawing/2014/main" xmlns="" id="{00000000-0008-0000-0200-00007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1" name="Text Box 15">
          <a:extLst>
            <a:ext uri="{FF2B5EF4-FFF2-40B4-BE49-F238E27FC236}">
              <a16:creationId xmlns:a16="http://schemas.microsoft.com/office/drawing/2014/main" xmlns="" id="{00000000-0008-0000-0200-00007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2" name="Text Box 16">
          <a:extLst>
            <a:ext uri="{FF2B5EF4-FFF2-40B4-BE49-F238E27FC236}">
              <a16:creationId xmlns:a16="http://schemas.microsoft.com/office/drawing/2014/main" xmlns="" id="{00000000-0008-0000-0200-00007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3" name="Text Box 17">
          <a:extLst>
            <a:ext uri="{FF2B5EF4-FFF2-40B4-BE49-F238E27FC236}">
              <a16:creationId xmlns:a16="http://schemas.microsoft.com/office/drawing/2014/main" xmlns="" id="{00000000-0008-0000-0200-00007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4" name="Text Box 18">
          <a:extLst>
            <a:ext uri="{FF2B5EF4-FFF2-40B4-BE49-F238E27FC236}">
              <a16:creationId xmlns:a16="http://schemas.microsoft.com/office/drawing/2014/main" xmlns="" id="{00000000-0008-0000-0200-00007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5" name="Text Box 19">
          <a:extLst>
            <a:ext uri="{FF2B5EF4-FFF2-40B4-BE49-F238E27FC236}">
              <a16:creationId xmlns:a16="http://schemas.microsoft.com/office/drawing/2014/main" xmlns="" id="{00000000-0008-0000-0200-00007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6" name="Text Box 20">
          <a:extLst>
            <a:ext uri="{FF2B5EF4-FFF2-40B4-BE49-F238E27FC236}">
              <a16:creationId xmlns:a16="http://schemas.microsoft.com/office/drawing/2014/main" xmlns="" id="{00000000-0008-0000-0200-00007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7" name="Text Box 21">
          <a:extLst>
            <a:ext uri="{FF2B5EF4-FFF2-40B4-BE49-F238E27FC236}">
              <a16:creationId xmlns:a16="http://schemas.microsoft.com/office/drawing/2014/main" xmlns="" id="{00000000-0008-0000-0200-00007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8" name="Text Box 22">
          <a:extLst>
            <a:ext uri="{FF2B5EF4-FFF2-40B4-BE49-F238E27FC236}">
              <a16:creationId xmlns:a16="http://schemas.microsoft.com/office/drawing/2014/main" xmlns="" id="{00000000-0008-0000-0200-00007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9" name="Text Box 23">
          <a:extLst>
            <a:ext uri="{FF2B5EF4-FFF2-40B4-BE49-F238E27FC236}">
              <a16:creationId xmlns:a16="http://schemas.microsoft.com/office/drawing/2014/main" xmlns="" id="{00000000-0008-0000-0200-00007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0" name="Text Box 24">
          <a:extLst>
            <a:ext uri="{FF2B5EF4-FFF2-40B4-BE49-F238E27FC236}">
              <a16:creationId xmlns:a16="http://schemas.microsoft.com/office/drawing/2014/main" xmlns="" id="{00000000-0008-0000-0200-00007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1" name="Text Box 25">
          <a:extLst>
            <a:ext uri="{FF2B5EF4-FFF2-40B4-BE49-F238E27FC236}">
              <a16:creationId xmlns:a16="http://schemas.microsoft.com/office/drawing/2014/main" xmlns="" id="{00000000-0008-0000-0200-00007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2" name="Text Box 48">
          <a:extLst>
            <a:ext uri="{FF2B5EF4-FFF2-40B4-BE49-F238E27FC236}">
              <a16:creationId xmlns:a16="http://schemas.microsoft.com/office/drawing/2014/main" xmlns="" id="{00000000-0008-0000-0200-00007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3" name="Text Box 93">
          <a:extLst>
            <a:ext uri="{FF2B5EF4-FFF2-40B4-BE49-F238E27FC236}">
              <a16:creationId xmlns:a16="http://schemas.microsoft.com/office/drawing/2014/main" xmlns="" id="{00000000-0008-0000-0200-00007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4" name="Text Box 94">
          <a:extLst>
            <a:ext uri="{FF2B5EF4-FFF2-40B4-BE49-F238E27FC236}">
              <a16:creationId xmlns:a16="http://schemas.microsoft.com/office/drawing/2014/main" xmlns="" id="{00000000-0008-0000-0200-00008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5" name="Text Box 95">
          <a:extLst>
            <a:ext uri="{FF2B5EF4-FFF2-40B4-BE49-F238E27FC236}">
              <a16:creationId xmlns:a16="http://schemas.microsoft.com/office/drawing/2014/main" xmlns="" id="{00000000-0008-0000-0200-00008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6" name="Text Box 96">
          <a:extLst>
            <a:ext uri="{FF2B5EF4-FFF2-40B4-BE49-F238E27FC236}">
              <a16:creationId xmlns:a16="http://schemas.microsoft.com/office/drawing/2014/main" xmlns="" id="{00000000-0008-0000-0200-00008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7" name="Text Box 97">
          <a:extLst>
            <a:ext uri="{FF2B5EF4-FFF2-40B4-BE49-F238E27FC236}">
              <a16:creationId xmlns:a16="http://schemas.microsoft.com/office/drawing/2014/main" xmlns="" id="{00000000-0008-0000-0200-00008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8" name="Text Box 98">
          <a:extLst>
            <a:ext uri="{FF2B5EF4-FFF2-40B4-BE49-F238E27FC236}">
              <a16:creationId xmlns:a16="http://schemas.microsoft.com/office/drawing/2014/main" xmlns="" id="{00000000-0008-0000-0200-00008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9" name="Text Box 99">
          <a:extLst>
            <a:ext uri="{FF2B5EF4-FFF2-40B4-BE49-F238E27FC236}">
              <a16:creationId xmlns:a16="http://schemas.microsoft.com/office/drawing/2014/main" xmlns="" id="{00000000-0008-0000-0200-00008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0" name="Text Box 100">
          <a:extLst>
            <a:ext uri="{FF2B5EF4-FFF2-40B4-BE49-F238E27FC236}">
              <a16:creationId xmlns:a16="http://schemas.microsoft.com/office/drawing/2014/main" xmlns="" id="{00000000-0008-0000-0200-00008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1" name="Text Box 101">
          <a:extLst>
            <a:ext uri="{FF2B5EF4-FFF2-40B4-BE49-F238E27FC236}">
              <a16:creationId xmlns:a16="http://schemas.microsoft.com/office/drawing/2014/main" xmlns="" id="{00000000-0008-0000-0200-00008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2" name="Text Box 102">
          <a:extLst>
            <a:ext uri="{FF2B5EF4-FFF2-40B4-BE49-F238E27FC236}">
              <a16:creationId xmlns:a16="http://schemas.microsoft.com/office/drawing/2014/main" xmlns="" id="{00000000-0008-0000-0200-00008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3" name="Text Box 103">
          <a:extLst>
            <a:ext uri="{FF2B5EF4-FFF2-40B4-BE49-F238E27FC236}">
              <a16:creationId xmlns:a16="http://schemas.microsoft.com/office/drawing/2014/main" xmlns="" id="{00000000-0008-0000-0200-00008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4" name="Text Box 104">
          <a:extLst>
            <a:ext uri="{FF2B5EF4-FFF2-40B4-BE49-F238E27FC236}">
              <a16:creationId xmlns:a16="http://schemas.microsoft.com/office/drawing/2014/main" xmlns="" id="{00000000-0008-0000-0200-00008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5" name="Text Box 105">
          <a:extLst>
            <a:ext uri="{FF2B5EF4-FFF2-40B4-BE49-F238E27FC236}">
              <a16:creationId xmlns:a16="http://schemas.microsoft.com/office/drawing/2014/main" xmlns="" id="{00000000-0008-0000-0200-00008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6" name="Text Box 106">
          <a:extLst>
            <a:ext uri="{FF2B5EF4-FFF2-40B4-BE49-F238E27FC236}">
              <a16:creationId xmlns:a16="http://schemas.microsoft.com/office/drawing/2014/main" xmlns="" id="{00000000-0008-0000-0200-00008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7" name="Text Box 107">
          <a:extLst>
            <a:ext uri="{FF2B5EF4-FFF2-40B4-BE49-F238E27FC236}">
              <a16:creationId xmlns:a16="http://schemas.microsoft.com/office/drawing/2014/main" xmlns="" id="{00000000-0008-0000-0200-00008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8" name="Text Box 108">
          <a:extLst>
            <a:ext uri="{FF2B5EF4-FFF2-40B4-BE49-F238E27FC236}">
              <a16:creationId xmlns:a16="http://schemas.microsoft.com/office/drawing/2014/main" xmlns="" id="{00000000-0008-0000-0200-00008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9" name="Text Box 109">
          <a:extLst>
            <a:ext uri="{FF2B5EF4-FFF2-40B4-BE49-F238E27FC236}">
              <a16:creationId xmlns:a16="http://schemas.microsoft.com/office/drawing/2014/main" xmlns="" id="{00000000-0008-0000-0200-00008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0" name="Text Box 110">
          <a:extLst>
            <a:ext uri="{FF2B5EF4-FFF2-40B4-BE49-F238E27FC236}">
              <a16:creationId xmlns:a16="http://schemas.microsoft.com/office/drawing/2014/main" xmlns="" id="{00000000-0008-0000-0200-00009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1" name="Text Box 111">
          <a:extLst>
            <a:ext uri="{FF2B5EF4-FFF2-40B4-BE49-F238E27FC236}">
              <a16:creationId xmlns:a16="http://schemas.microsoft.com/office/drawing/2014/main" xmlns="" id="{00000000-0008-0000-0200-00009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2" name="Text Box 112">
          <a:extLst>
            <a:ext uri="{FF2B5EF4-FFF2-40B4-BE49-F238E27FC236}">
              <a16:creationId xmlns:a16="http://schemas.microsoft.com/office/drawing/2014/main" xmlns="" id="{00000000-0008-0000-0200-00009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3" name="Text Box 113">
          <a:extLst>
            <a:ext uri="{FF2B5EF4-FFF2-40B4-BE49-F238E27FC236}">
              <a16:creationId xmlns:a16="http://schemas.microsoft.com/office/drawing/2014/main" xmlns="" id="{00000000-0008-0000-0200-00009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4" name="Text Box 114">
          <a:extLst>
            <a:ext uri="{FF2B5EF4-FFF2-40B4-BE49-F238E27FC236}">
              <a16:creationId xmlns:a16="http://schemas.microsoft.com/office/drawing/2014/main" xmlns="" id="{00000000-0008-0000-0200-00009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5" name="Text Box 115">
          <a:extLst>
            <a:ext uri="{FF2B5EF4-FFF2-40B4-BE49-F238E27FC236}">
              <a16:creationId xmlns:a16="http://schemas.microsoft.com/office/drawing/2014/main" xmlns="" id="{00000000-0008-0000-0200-00009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6" name="Text Box 116">
          <a:extLst>
            <a:ext uri="{FF2B5EF4-FFF2-40B4-BE49-F238E27FC236}">
              <a16:creationId xmlns:a16="http://schemas.microsoft.com/office/drawing/2014/main" xmlns="" id="{00000000-0008-0000-0200-00009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7" name="Text Box 117">
          <a:extLst>
            <a:ext uri="{FF2B5EF4-FFF2-40B4-BE49-F238E27FC236}">
              <a16:creationId xmlns:a16="http://schemas.microsoft.com/office/drawing/2014/main" xmlns="" id="{00000000-0008-0000-0200-00009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08" name="Text Box 118">
          <a:extLst>
            <a:ext uri="{FF2B5EF4-FFF2-40B4-BE49-F238E27FC236}">
              <a16:creationId xmlns:a16="http://schemas.microsoft.com/office/drawing/2014/main" xmlns="" id="{00000000-0008-0000-0200-00009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9" name="Text Box 119">
          <a:extLst>
            <a:ext uri="{FF2B5EF4-FFF2-40B4-BE49-F238E27FC236}">
              <a16:creationId xmlns:a16="http://schemas.microsoft.com/office/drawing/2014/main" xmlns="" id="{00000000-0008-0000-0200-00009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0" name="Text Box 120">
          <a:extLst>
            <a:ext uri="{FF2B5EF4-FFF2-40B4-BE49-F238E27FC236}">
              <a16:creationId xmlns:a16="http://schemas.microsoft.com/office/drawing/2014/main" xmlns="" id="{00000000-0008-0000-0200-00009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1" name="Text Box 123">
          <a:extLst>
            <a:ext uri="{FF2B5EF4-FFF2-40B4-BE49-F238E27FC236}">
              <a16:creationId xmlns:a16="http://schemas.microsoft.com/office/drawing/2014/main" xmlns="" id="{00000000-0008-0000-0200-00009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2" name="Text Box 124">
          <a:extLst>
            <a:ext uri="{FF2B5EF4-FFF2-40B4-BE49-F238E27FC236}">
              <a16:creationId xmlns:a16="http://schemas.microsoft.com/office/drawing/2014/main" xmlns="" id="{00000000-0008-0000-0200-00009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3" name="Text Box 125">
          <a:extLst>
            <a:ext uri="{FF2B5EF4-FFF2-40B4-BE49-F238E27FC236}">
              <a16:creationId xmlns:a16="http://schemas.microsoft.com/office/drawing/2014/main" xmlns="" id="{00000000-0008-0000-0200-00009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4" name="Text Box 126">
          <a:extLst>
            <a:ext uri="{FF2B5EF4-FFF2-40B4-BE49-F238E27FC236}">
              <a16:creationId xmlns:a16="http://schemas.microsoft.com/office/drawing/2014/main" xmlns="" id="{00000000-0008-0000-0200-00009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5" name="Text Box 127">
          <a:extLst>
            <a:ext uri="{FF2B5EF4-FFF2-40B4-BE49-F238E27FC236}">
              <a16:creationId xmlns:a16="http://schemas.microsoft.com/office/drawing/2014/main" xmlns="" id="{00000000-0008-0000-0200-00009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6" name="Text Box 128">
          <a:extLst>
            <a:ext uri="{FF2B5EF4-FFF2-40B4-BE49-F238E27FC236}">
              <a16:creationId xmlns:a16="http://schemas.microsoft.com/office/drawing/2014/main" xmlns="" id="{00000000-0008-0000-0200-0000A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7" name="Text Box 129">
          <a:extLst>
            <a:ext uri="{FF2B5EF4-FFF2-40B4-BE49-F238E27FC236}">
              <a16:creationId xmlns:a16="http://schemas.microsoft.com/office/drawing/2014/main" xmlns="" id="{00000000-0008-0000-0200-0000A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8" name="Text Box 130">
          <a:extLst>
            <a:ext uri="{FF2B5EF4-FFF2-40B4-BE49-F238E27FC236}">
              <a16:creationId xmlns:a16="http://schemas.microsoft.com/office/drawing/2014/main" xmlns="" id="{00000000-0008-0000-0200-0000A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19" name="Text Box 1">
          <a:extLst>
            <a:ext uri="{FF2B5EF4-FFF2-40B4-BE49-F238E27FC236}">
              <a16:creationId xmlns:a16="http://schemas.microsoft.com/office/drawing/2014/main" xmlns="" id="{00000000-0008-0000-0200-0000A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20" name="Text Box 118">
          <a:extLst>
            <a:ext uri="{FF2B5EF4-FFF2-40B4-BE49-F238E27FC236}">
              <a16:creationId xmlns:a16="http://schemas.microsoft.com/office/drawing/2014/main" xmlns="" id="{00000000-0008-0000-0200-0000A4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1" name="Text Box 1">
          <a:extLst>
            <a:ext uri="{FF2B5EF4-FFF2-40B4-BE49-F238E27FC236}">
              <a16:creationId xmlns:a16="http://schemas.microsoft.com/office/drawing/2014/main" xmlns="" id="{00000000-0008-0000-0200-0000A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2" name="Text Box 3">
          <a:extLst>
            <a:ext uri="{FF2B5EF4-FFF2-40B4-BE49-F238E27FC236}">
              <a16:creationId xmlns:a16="http://schemas.microsoft.com/office/drawing/2014/main" xmlns="" id="{00000000-0008-0000-0200-0000A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3" name="Text Box 4">
          <a:extLst>
            <a:ext uri="{FF2B5EF4-FFF2-40B4-BE49-F238E27FC236}">
              <a16:creationId xmlns:a16="http://schemas.microsoft.com/office/drawing/2014/main" xmlns="" id="{00000000-0008-0000-0200-0000A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4" name="Text Box 5">
          <a:extLst>
            <a:ext uri="{FF2B5EF4-FFF2-40B4-BE49-F238E27FC236}">
              <a16:creationId xmlns:a16="http://schemas.microsoft.com/office/drawing/2014/main" xmlns="" id="{00000000-0008-0000-0200-0000A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5" name="Text Box 6">
          <a:extLst>
            <a:ext uri="{FF2B5EF4-FFF2-40B4-BE49-F238E27FC236}">
              <a16:creationId xmlns:a16="http://schemas.microsoft.com/office/drawing/2014/main" xmlns="" id="{00000000-0008-0000-0200-0000A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6" name="Text Box 7">
          <a:extLst>
            <a:ext uri="{FF2B5EF4-FFF2-40B4-BE49-F238E27FC236}">
              <a16:creationId xmlns:a16="http://schemas.microsoft.com/office/drawing/2014/main" xmlns="" id="{00000000-0008-0000-0200-0000A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7" name="Text Box 8">
          <a:extLst>
            <a:ext uri="{FF2B5EF4-FFF2-40B4-BE49-F238E27FC236}">
              <a16:creationId xmlns:a16="http://schemas.microsoft.com/office/drawing/2014/main" xmlns="" id="{00000000-0008-0000-0200-0000A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8" name="Text Box 9">
          <a:extLst>
            <a:ext uri="{FF2B5EF4-FFF2-40B4-BE49-F238E27FC236}">
              <a16:creationId xmlns:a16="http://schemas.microsoft.com/office/drawing/2014/main" xmlns="" id="{00000000-0008-0000-0200-0000A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9" name="Text Box 10">
          <a:extLst>
            <a:ext uri="{FF2B5EF4-FFF2-40B4-BE49-F238E27FC236}">
              <a16:creationId xmlns:a16="http://schemas.microsoft.com/office/drawing/2014/main" xmlns="" id="{00000000-0008-0000-0200-0000A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0" name="Text Box 11">
          <a:extLst>
            <a:ext uri="{FF2B5EF4-FFF2-40B4-BE49-F238E27FC236}">
              <a16:creationId xmlns:a16="http://schemas.microsoft.com/office/drawing/2014/main" xmlns="" id="{00000000-0008-0000-0200-0000A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1" name="Text Box 12">
          <a:extLst>
            <a:ext uri="{FF2B5EF4-FFF2-40B4-BE49-F238E27FC236}">
              <a16:creationId xmlns:a16="http://schemas.microsoft.com/office/drawing/2014/main" xmlns="" id="{00000000-0008-0000-0200-0000A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2" name="Text Box 13">
          <a:extLst>
            <a:ext uri="{FF2B5EF4-FFF2-40B4-BE49-F238E27FC236}">
              <a16:creationId xmlns:a16="http://schemas.microsoft.com/office/drawing/2014/main" xmlns="" id="{00000000-0008-0000-0200-0000B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3" name="Text Box 14">
          <a:extLst>
            <a:ext uri="{FF2B5EF4-FFF2-40B4-BE49-F238E27FC236}">
              <a16:creationId xmlns:a16="http://schemas.microsoft.com/office/drawing/2014/main" xmlns="" id="{00000000-0008-0000-0200-0000B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4" name="Text Box 15">
          <a:extLst>
            <a:ext uri="{FF2B5EF4-FFF2-40B4-BE49-F238E27FC236}">
              <a16:creationId xmlns:a16="http://schemas.microsoft.com/office/drawing/2014/main" xmlns="" id="{00000000-0008-0000-0200-0000B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5" name="Text Box 16">
          <a:extLst>
            <a:ext uri="{FF2B5EF4-FFF2-40B4-BE49-F238E27FC236}">
              <a16:creationId xmlns:a16="http://schemas.microsoft.com/office/drawing/2014/main" xmlns="" id="{00000000-0008-0000-0200-0000B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6" name="Text Box 17">
          <a:extLst>
            <a:ext uri="{FF2B5EF4-FFF2-40B4-BE49-F238E27FC236}">
              <a16:creationId xmlns:a16="http://schemas.microsoft.com/office/drawing/2014/main" xmlns="" id="{00000000-0008-0000-0200-0000B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7" name="Text Box 18">
          <a:extLst>
            <a:ext uri="{FF2B5EF4-FFF2-40B4-BE49-F238E27FC236}">
              <a16:creationId xmlns:a16="http://schemas.microsoft.com/office/drawing/2014/main" xmlns="" id="{00000000-0008-0000-0200-0000B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8" name="Text Box 19">
          <a:extLst>
            <a:ext uri="{FF2B5EF4-FFF2-40B4-BE49-F238E27FC236}">
              <a16:creationId xmlns:a16="http://schemas.microsoft.com/office/drawing/2014/main" xmlns="" id="{00000000-0008-0000-0200-0000B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9" name="Text Box 20">
          <a:extLst>
            <a:ext uri="{FF2B5EF4-FFF2-40B4-BE49-F238E27FC236}">
              <a16:creationId xmlns:a16="http://schemas.microsoft.com/office/drawing/2014/main" xmlns="" id="{00000000-0008-0000-0200-0000B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0" name="Text Box 21">
          <a:extLst>
            <a:ext uri="{FF2B5EF4-FFF2-40B4-BE49-F238E27FC236}">
              <a16:creationId xmlns:a16="http://schemas.microsoft.com/office/drawing/2014/main" xmlns="" id="{00000000-0008-0000-0200-0000B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1" name="Text Box 22">
          <a:extLst>
            <a:ext uri="{FF2B5EF4-FFF2-40B4-BE49-F238E27FC236}">
              <a16:creationId xmlns:a16="http://schemas.microsoft.com/office/drawing/2014/main" xmlns="" id="{00000000-0008-0000-0200-0000B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2" name="Text Box 23">
          <a:extLst>
            <a:ext uri="{FF2B5EF4-FFF2-40B4-BE49-F238E27FC236}">
              <a16:creationId xmlns:a16="http://schemas.microsoft.com/office/drawing/2014/main" xmlns="" id="{00000000-0008-0000-0200-0000B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3" name="Text Box 24">
          <a:extLst>
            <a:ext uri="{FF2B5EF4-FFF2-40B4-BE49-F238E27FC236}">
              <a16:creationId xmlns:a16="http://schemas.microsoft.com/office/drawing/2014/main" xmlns="" id="{00000000-0008-0000-0200-0000B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4" name="Text Box 25">
          <a:extLst>
            <a:ext uri="{FF2B5EF4-FFF2-40B4-BE49-F238E27FC236}">
              <a16:creationId xmlns:a16="http://schemas.microsoft.com/office/drawing/2014/main" xmlns="" id="{00000000-0008-0000-0200-0000B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5" name="Text Box 48">
          <a:extLst>
            <a:ext uri="{FF2B5EF4-FFF2-40B4-BE49-F238E27FC236}">
              <a16:creationId xmlns:a16="http://schemas.microsoft.com/office/drawing/2014/main" xmlns="" id="{00000000-0008-0000-0200-0000B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6" name="Text Box 93">
          <a:extLst>
            <a:ext uri="{FF2B5EF4-FFF2-40B4-BE49-F238E27FC236}">
              <a16:creationId xmlns:a16="http://schemas.microsoft.com/office/drawing/2014/main" xmlns="" id="{00000000-0008-0000-0200-0000B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7" name="Text Box 94">
          <a:extLst>
            <a:ext uri="{FF2B5EF4-FFF2-40B4-BE49-F238E27FC236}">
              <a16:creationId xmlns:a16="http://schemas.microsoft.com/office/drawing/2014/main" xmlns="" id="{00000000-0008-0000-0200-0000B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8" name="Text Box 95">
          <a:extLst>
            <a:ext uri="{FF2B5EF4-FFF2-40B4-BE49-F238E27FC236}">
              <a16:creationId xmlns:a16="http://schemas.microsoft.com/office/drawing/2014/main" xmlns="" id="{00000000-0008-0000-0200-0000C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9" name="Text Box 96">
          <a:extLst>
            <a:ext uri="{FF2B5EF4-FFF2-40B4-BE49-F238E27FC236}">
              <a16:creationId xmlns:a16="http://schemas.microsoft.com/office/drawing/2014/main" xmlns="" id="{00000000-0008-0000-0200-0000C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0" name="Text Box 97">
          <a:extLst>
            <a:ext uri="{FF2B5EF4-FFF2-40B4-BE49-F238E27FC236}">
              <a16:creationId xmlns:a16="http://schemas.microsoft.com/office/drawing/2014/main" xmlns="" id="{00000000-0008-0000-0200-0000C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1" name="Text Box 98">
          <a:extLst>
            <a:ext uri="{FF2B5EF4-FFF2-40B4-BE49-F238E27FC236}">
              <a16:creationId xmlns:a16="http://schemas.microsoft.com/office/drawing/2014/main" xmlns="" id="{00000000-0008-0000-0200-0000C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2" name="Text Box 99">
          <a:extLst>
            <a:ext uri="{FF2B5EF4-FFF2-40B4-BE49-F238E27FC236}">
              <a16:creationId xmlns:a16="http://schemas.microsoft.com/office/drawing/2014/main" xmlns="" id="{00000000-0008-0000-0200-0000C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3" name="Text Box 100">
          <a:extLst>
            <a:ext uri="{FF2B5EF4-FFF2-40B4-BE49-F238E27FC236}">
              <a16:creationId xmlns:a16="http://schemas.microsoft.com/office/drawing/2014/main" xmlns="" id="{00000000-0008-0000-0200-0000C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4" name="Text Box 101">
          <a:extLst>
            <a:ext uri="{FF2B5EF4-FFF2-40B4-BE49-F238E27FC236}">
              <a16:creationId xmlns:a16="http://schemas.microsoft.com/office/drawing/2014/main" xmlns="" id="{00000000-0008-0000-0200-0000C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5" name="Text Box 102">
          <a:extLst>
            <a:ext uri="{FF2B5EF4-FFF2-40B4-BE49-F238E27FC236}">
              <a16:creationId xmlns:a16="http://schemas.microsoft.com/office/drawing/2014/main" xmlns="" id="{00000000-0008-0000-0200-0000C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6" name="Text Box 103">
          <a:extLst>
            <a:ext uri="{FF2B5EF4-FFF2-40B4-BE49-F238E27FC236}">
              <a16:creationId xmlns:a16="http://schemas.microsoft.com/office/drawing/2014/main" xmlns="" id="{00000000-0008-0000-0200-0000C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7" name="Text Box 104">
          <a:extLst>
            <a:ext uri="{FF2B5EF4-FFF2-40B4-BE49-F238E27FC236}">
              <a16:creationId xmlns:a16="http://schemas.microsoft.com/office/drawing/2014/main" xmlns="" id="{00000000-0008-0000-0200-0000C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8" name="Text Box 105">
          <a:extLst>
            <a:ext uri="{FF2B5EF4-FFF2-40B4-BE49-F238E27FC236}">
              <a16:creationId xmlns:a16="http://schemas.microsoft.com/office/drawing/2014/main" xmlns="" id="{00000000-0008-0000-0200-0000C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9" name="Text Box 106">
          <a:extLst>
            <a:ext uri="{FF2B5EF4-FFF2-40B4-BE49-F238E27FC236}">
              <a16:creationId xmlns:a16="http://schemas.microsoft.com/office/drawing/2014/main" xmlns="" id="{00000000-0008-0000-0200-0000C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0" name="Text Box 107">
          <a:extLst>
            <a:ext uri="{FF2B5EF4-FFF2-40B4-BE49-F238E27FC236}">
              <a16:creationId xmlns:a16="http://schemas.microsoft.com/office/drawing/2014/main" xmlns="" id="{00000000-0008-0000-0200-0000C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1" name="Text Box 108">
          <a:extLst>
            <a:ext uri="{FF2B5EF4-FFF2-40B4-BE49-F238E27FC236}">
              <a16:creationId xmlns:a16="http://schemas.microsoft.com/office/drawing/2014/main" xmlns="" id="{00000000-0008-0000-0200-0000C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2" name="Text Box 109">
          <a:extLst>
            <a:ext uri="{FF2B5EF4-FFF2-40B4-BE49-F238E27FC236}">
              <a16:creationId xmlns:a16="http://schemas.microsoft.com/office/drawing/2014/main" xmlns="" id="{00000000-0008-0000-0200-0000C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3" name="Text Box 110">
          <a:extLst>
            <a:ext uri="{FF2B5EF4-FFF2-40B4-BE49-F238E27FC236}">
              <a16:creationId xmlns:a16="http://schemas.microsoft.com/office/drawing/2014/main" xmlns="" id="{00000000-0008-0000-0200-0000C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4" name="Text Box 111">
          <a:extLst>
            <a:ext uri="{FF2B5EF4-FFF2-40B4-BE49-F238E27FC236}">
              <a16:creationId xmlns:a16="http://schemas.microsoft.com/office/drawing/2014/main" xmlns="" id="{00000000-0008-0000-0200-0000D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5" name="Text Box 112">
          <a:extLst>
            <a:ext uri="{FF2B5EF4-FFF2-40B4-BE49-F238E27FC236}">
              <a16:creationId xmlns:a16="http://schemas.microsoft.com/office/drawing/2014/main" xmlns="" id="{00000000-0008-0000-0200-0000D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6" name="Text Box 113">
          <a:extLst>
            <a:ext uri="{FF2B5EF4-FFF2-40B4-BE49-F238E27FC236}">
              <a16:creationId xmlns:a16="http://schemas.microsoft.com/office/drawing/2014/main" xmlns="" id="{00000000-0008-0000-0200-0000D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7" name="Text Box 114">
          <a:extLst>
            <a:ext uri="{FF2B5EF4-FFF2-40B4-BE49-F238E27FC236}">
              <a16:creationId xmlns:a16="http://schemas.microsoft.com/office/drawing/2014/main" xmlns="" id="{00000000-0008-0000-0200-0000D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8" name="Text Box 115">
          <a:extLst>
            <a:ext uri="{FF2B5EF4-FFF2-40B4-BE49-F238E27FC236}">
              <a16:creationId xmlns:a16="http://schemas.microsoft.com/office/drawing/2014/main" xmlns="" id="{00000000-0008-0000-0200-0000D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9" name="Text Box 116">
          <a:extLst>
            <a:ext uri="{FF2B5EF4-FFF2-40B4-BE49-F238E27FC236}">
              <a16:creationId xmlns:a16="http://schemas.microsoft.com/office/drawing/2014/main" xmlns="" id="{00000000-0008-0000-0200-0000D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0" name="Text Box 117">
          <a:extLst>
            <a:ext uri="{FF2B5EF4-FFF2-40B4-BE49-F238E27FC236}">
              <a16:creationId xmlns:a16="http://schemas.microsoft.com/office/drawing/2014/main" xmlns="" id="{00000000-0008-0000-0200-0000D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71" name="Text Box 118">
          <a:extLst>
            <a:ext uri="{FF2B5EF4-FFF2-40B4-BE49-F238E27FC236}">
              <a16:creationId xmlns:a16="http://schemas.microsoft.com/office/drawing/2014/main" xmlns="" id="{00000000-0008-0000-0200-0000D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2" name="Text Box 119">
          <a:extLst>
            <a:ext uri="{FF2B5EF4-FFF2-40B4-BE49-F238E27FC236}">
              <a16:creationId xmlns:a16="http://schemas.microsoft.com/office/drawing/2014/main" xmlns="" id="{00000000-0008-0000-0200-0000D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3" name="Text Box 120">
          <a:extLst>
            <a:ext uri="{FF2B5EF4-FFF2-40B4-BE49-F238E27FC236}">
              <a16:creationId xmlns:a16="http://schemas.microsoft.com/office/drawing/2014/main" xmlns="" id="{00000000-0008-0000-0200-0000D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4" name="Text Box 123">
          <a:extLst>
            <a:ext uri="{FF2B5EF4-FFF2-40B4-BE49-F238E27FC236}">
              <a16:creationId xmlns:a16="http://schemas.microsoft.com/office/drawing/2014/main" xmlns="" id="{00000000-0008-0000-0200-0000D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5" name="Text Box 124">
          <a:extLst>
            <a:ext uri="{FF2B5EF4-FFF2-40B4-BE49-F238E27FC236}">
              <a16:creationId xmlns:a16="http://schemas.microsoft.com/office/drawing/2014/main" xmlns="" id="{00000000-0008-0000-0200-0000D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6" name="Text Box 125">
          <a:extLst>
            <a:ext uri="{FF2B5EF4-FFF2-40B4-BE49-F238E27FC236}">
              <a16:creationId xmlns:a16="http://schemas.microsoft.com/office/drawing/2014/main" xmlns="" id="{00000000-0008-0000-0200-0000D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7" name="Text Box 126">
          <a:extLst>
            <a:ext uri="{FF2B5EF4-FFF2-40B4-BE49-F238E27FC236}">
              <a16:creationId xmlns:a16="http://schemas.microsoft.com/office/drawing/2014/main" xmlns="" id="{00000000-0008-0000-0200-0000D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8" name="Text Box 127">
          <a:extLst>
            <a:ext uri="{FF2B5EF4-FFF2-40B4-BE49-F238E27FC236}">
              <a16:creationId xmlns:a16="http://schemas.microsoft.com/office/drawing/2014/main" xmlns="" id="{00000000-0008-0000-0200-0000D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9" name="Text Box 128">
          <a:extLst>
            <a:ext uri="{FF2B5EF4-FFF2-40B4-BE49-F238E27FC236}">
              <a16:creationId xmlns:a16="http://schemas.microsoft.com/office/drawing/2014/main" xmlns="" id="{00000000-0008-0000-0200-0000D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0" name="Text Box 129">
          <a:extLst>
            <a:ext uri="{FF2B5EF4-FFF2-40B4-BE49-F238E27FC236}">
              <a16:creationId xmlns:a16="http://schemas.microsoft.com/office/drawing/2014/main" xmlns="" id="{00000000-0008-0000-0200-0000E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1" name="Text Box 130">
          <a:extLst>
            <a:ext uri="{FF2B5EF4-FFF2-40B4-BE49-F238E27FC236}">
              <a16:creationId xmlns:a16="http://schemas.microsoft.com/office/drawing/2014/main" xmlns="" id="{00000000-0008-0000-0200-0000E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2" name="Text Box 1">
          <a:extLst>
            <a:ext uri="{FF2B5EF4-FFF2-40B4-BE49-F238E27FC236}">
              <a16:creationId xmlns:a16="http://schemas.microsoft.com/office/drawing/2014/main" xmlns="" id="{00000000-0008-0000-0200-0000E2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3" name="Text Box 118">
          <a:extLst>
            <a:ext uri="{FF2B5EF4-FFF2-40B4-BE49-F238E27FC236}">
              <a16:creationId xmlns:a16="http://schemas.microsoft.com/office/drawing/2014/main" xmlns="" id="{00000000-0008-0000-0200-0000E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4" name="Text Box 1">
          <a:extLst>
            <a:ext uri="{FF2B5EF4-FFF2-40B4-BE49-F238E27FC236}">
              <a16:creationId xmlns:a16="http://schemas.microsoft.com/office/drawing/2014/main" xmlns="" id="{00000000-0008-0000-0200-0000E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5" name="Text Box 118">
          <a:extLst>
            <a:ext uri="{FF2B5EF4-FFF2-40B4-BE49-F238E27FC236}">
              <a16:creationId xmlns:a16="http://schemas.microsoft.com/office/drawing/2014/main" xmlns="" id="{00000000-0008-0000-0200-0000E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6" name="Text Box 1">
          <a:extLst>
            <a:ext uri="{FF2B5EF4-FFF2-40B4-BE49-F238E27FC236}">
              <a16:creationId xmlns:a16="http://schemas.microsoft.com/office/drawing/2014/main" xmlns="" id="{00000000-0008-0000-0200-0000E6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7" name="Text Box 118">
          <a:extLst>
            <a:ext uri="{FF2B5EF4-FFF2-40B4-BE49-F238E27FC236}">
              <a16:creationId xmlns:a16="http://schemas.microsoft.com/office/drawing/2014/main" xmlns="" id="{00000000-0008-0000-0200-0000E7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8" name="Text Box 119">
          <a:extLst>
            <a:ext uri="{FF2B5EF4-FFF2-40B4-BE49-F238E27FC236}">
              <a16:creationId xmlns:a16="http://schemas.microsoft.com/office/drawing/2014/main" xmlns="" id="{00000000-0008-0000-0200-0000E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9" name="Text Box 120">
          <a:extLst>
            <a:ext uri="{FF2B5EF4-FFF2-40B4-BE49-F238E27FC236}">
              <a16:creationId xmlns:a16="http://schemas.microsoft.com/office/drawing/2014/main" xmlns="" id="{00000000-0008-0000-0200-0000E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0" name="Text Box 3">
          <a:extLst>
            <a:ext uri="{FF2B5EF4-FFF2-40B4-BE49-F238E27FC236}">
              <a16:creationId xmlns:a16="http://schemas.microsoft.com/office/drawing/2014/main" xmlns="" id="{00000000-0008-0000-0200-0000E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1" name="Text Box 4">
          <a:extLst>
            <a:ext uri="{FF2B5EF4-FFF2-40B4-BE49-F238E27FC236}">
              <a16:creationId xmlns:a16="http://schemas.microsoft.com/office/drawing/2014/main" xmlns="" id="{00000000-0008-0000-0200-0000E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2" name="Text Box 5">
          <a:extLst>
            <a:ext uri="{FF2B5EF4-FFF2-40B4-BE49-F238E27FC236}">
              <a16:creationId xmlns:a16="http://schemas.microsoft.com/office/drawing/2014/main" xmlns="" id="{00000000-0008-0000-0200-0000E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3" name="Text Box 6">
          <a:extLst>
            <a:ext uri="{FF2B5EF4-FFF2-40B4-BE49-F238E27FC236}">
              <a16:creationId xmlns:a16="http://schemas.microsoft.com/office/drawing/2014/main" xmlns="" id="{00000000-0008-0000-0200-0000E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4" name="Text Box 7">
          <a:extLst>
            <a:ext uri="{FF2B5EF4-FFF2-40B4-BE49-F238E27FC236}">
              <a16:creationId xmlns:a16="http://schemas.microsoft.com/office/drawing/2014/main" xmlns="" id="{00000000-0008-0000-0200-0000E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5" name="Text Box 8">
          <a:extLst>
            <a:ext uri="{FF2B5EF4-FFF2-40B4-BE49-F238E27FC236}">
              <a16:creationId xmlns:a16="http://schemas.microsoft.com/office/drawing/2014/main" xmlns="" id="{00000000-0008-0000-0200-0000E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6" name="Text Box 9">
          <a:extLst>
            <a:ext uri="{FF2B5EF4-FFF2-40B4-BE49-F238E27FC236}">
              <a16:creationId xmlns:a16="http://schemas.microsoft.com/office/drawing/2014/main" xmlns="" id="{00000000-0008-0000-0200-0000F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7" name="Text Box 10">
          <a:extLst>
            <a:ext uri="{FF2B5EF4-FFF2-40B4-BE49-F238E27FC236}">
              <a16:creationId xmlns:a16="http://schemas.microsoft.com/office/drawing/2014/main" xmlns="" id="{00000000-0008-0000-0200-0000F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8" name="Text Box 11">
          <a:extLst>
            <a:ext uri="{FF2B5EF4-FFF2-40B4-BE49-F238E27FC236}">
              <a16:creationId xmlns:a16="http://schemas.microsoft.com/office/drawing/2014/main" xmlns="" id="{00000000-0008-0000-0200-0000F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9" name="Text Box 12">
          <a:extLst>
            <a:ext uri="{FF2B5EF4-FFF2-40B4-BE49-F238E27FC236}">
              <a16:creationId xmlns:a16="http://schemas.microsoft.com/office/drawing/2014/main" xmlns="" id="{00000000-0008-0000-0200-0000F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0" name="Text Box 13">
          <a:extLst>
            <a:ext uri="{FF2B5EF4-FFF2-40B4-BE49-F238E27FC236}">
              <a16:creationId xmlns:a16="http://schemas.microsoft.com/office/drawing/2014/main" xmlns="" id="{00000000-0008-0000-0200-0000F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1" name="Text Box 14">
          <a:extLst>
            <a:ext uri="{FF2B5EF4-FFF2-40B4-BE49-F238E27FC236}">
              <a16:creationId xmlns:a16="http://schemas.microsoft.com/office/drawing/2014/main" xmlns="" id="{00000000-0008-0000-0200-0000F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2" name="Text Box 15">
          <a:extLst>
            <a:ext uri="{FF2B5EF4-FFF2-40B4-BE49-F238E27FC236}">
              <a16:creationId xmlns:a16="http://schemas.microsoft.com/office/drawing/2014/main" xmlns="" id="{00000000-0008-0000-0200-0000F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3" name="Text Box 16">
          <a:extLst>
            <a:ext uri="{FF2B5EF4-FFF2-40B4-BE49-F238E27FC236}">
              <a16:creationId xmlns:a16="http://schemas.microsoft.com/office/drawing/2014/main" xmlns="" id="{00000000-0008-0000-0200-0000F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4" name="Text Box 17">
          <a:extLst>
            <a:ext uri="{FF2B5EF4-FFF2-40B4-BE49-F238E27FC236}">
              <a16:creationId xmlns:a16="http://schemas.microsoft.com/office/drawing/2014/main" xmlns="" id="{00000000-0008-0000-0200-0000F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5" name="Text Box 18">
          <a:extLst>
            <a:ext uri="{FF2B5EF4-FFF2-40B4-BE49-F238E27FC236}">
              <a16:creationId xmlns:a16="http://schemas.microsoft.com/office/drawing/2014/main" xmlns="" id="{00000000-0008-0000-0200-0000F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6" name="Text Box 19">
          <a:extLst>
            <a:ext uri="{FF2B5EF4-FFF2-40B4-BE49-F238E27FC236}">
              <a16:creationId xmlns:a16="http://schemas.microsoft.com/office/drawing/2014/main" xmlns="" id="{00000000-0008-0000-0200-0000F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7" name="Text Box 20">
          <a:extLst>
            <a:ext uri="{FF2B5EF4-FFF2-40B4-BE49-F238E27FC236}">
              <a16:creationId xmlns:a16="http://schemas.microsoft.com/office/drawing/2014/main" xmlns="" id="{00000000-0008-0000-0200-0000F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8" name="Text Box 21">
          <a:extLst>
            <a:ext uri="{FF2B5EF4-FFF2-40B4-BE49-F238E27FC236}">
              <a16:creationId xmlns:a16="http://schemas.microsoft.com/office/drawing/2014/main" xmlns="" id="{00000000-0008-0000-0200-0000F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9" name="Text Box 22">
          <a:extLst>
            <a:ext uri="{FF2B5EF4-FFF2-40B4-BE49-F238E27FC236}">
              <a16:creationId xmlns:a16="http://schemas.microsoft.com/office/drawing/2014/main" xmlns="" id="{00000000-0008-0000-0200-0000F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0" name="Text Box 23">
          <a:extLst>
            <a:ext uri="{FF2B5EF4-FFF2-40B4-BE49-F238E27FC236}">
              <a16:creationId xmlns:a16="http://schemas.microsoft.com/office/drawing/2014/main" xmlns="" id="{00000000-0008-0000-0200-0000F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1" name="Text Box 24">
          <a:extLst>
            <a:ext uri="{FF2B5EF4-FFF2-40B4-BE49-F238E27FC236}">
              <a16:creationId xmlns:a16="http://schemas.microsoft.com/office/drawing/2014/main" xmlns="" id="{00000000-0008-0000-0200-0000F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2" name="Text Box 25">
          <a:extLst>
            <a:ext uri="{FF2B5EF4-FFF2-40B4-BE49-F238E27FC236}">
              <a16:creationId xmlns:a16="http://schemas.microsoft.com/office/drawing/2014/main" xmlns="" id="{00000000-0008-0000-0200-00000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3" name="Text Box 48">
          <a:extLst>
            <a:ext uri="{FF2B5EF4-FFF2-40B4-BE49-F238E27FC236}">
              <a16:creationId xmlns:a16="http://schemas.microsoft.com/office/drawing/2014/main" xmlns="" id="{00000000-0008-0000-0200-00000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4" name="Text Box 93">
          <a:extLst>
            <a:ext uri="{FF2B5EF4-FFF2-40B4-BE49-F238E27FC236}">
              <a16:creationId xmlns:a16="http://schemas.microsoft.com/office/drawing/2014/main" xmlns="" id="{00000000-0008-0000-0200-00000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5" name="Text Box 94">
          <a:extLst>
            <a:ext uri="{FF2B5EF4-FFF2-40B4-BE49-F238E27FC236}">
              <a16:creationId xmlns:a16="http://schemas.microsoft.com/office/drawing/2014/main" xmlns="" id="{00000000-0008-0000-0200-00000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16" name="Text Box 1">
          <a:extLst>
            <a:ext uri="{FF2B5EF4-FFF2-40B4-BE49-F238E27FC236}">
              <a16:creationId xmlns:a16="http://schemas.microsoft.com/office/drawing/2014/main" xmlns="" id="{00000000-0008-0000-0200-00000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7" name="Text Box 3">
          <a:extLst>
            <a:ext uri="{FF2B5EF4-FFF2-40B4-BE49-F238E27FC236}">
              <a16:creationId xmlns:a16="http://schemas.microsoft.com/office/drawing/2014/main" xmlns="" id="{00000000-0008-0000-0200-00000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8" name="Text Box 4">
          <a:extLst>
            <a:ext uri="{FF2B5EF4-FFF2-40B4-BE49-F238E27FC236}">
              <a16:creationId xmlns:a16="http://schemas.microsoft.com/office/drawing/2014/main" xmlns="" id="{00000000-0008-0000-0200-00000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9" name="Text Box 5">
          <a:extLst>
            <a:ext uri="{FF2B5EF4-FFF2-40B4-BE49-F238E27FC236}">
              <a16:creationId xmlns:a16="http://schemas.microsoft.com/office/drawing/2014/main" xmlns="" id="{00000000-0008-0000-0200-00000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0" name="Text Box 6">
          <a:extLst>
            <a:ext uri="{FF2B5EF4-FFF2-40B4-BE49-F238E27FC236}">
              <a16:creationId xmlns:a16="http://schemas.microsoft.com/office/drawing/2014/main" xmlns="" id="{00000000-0008-0000-0200-00000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1" name="Text Box 7">
          <a:extLst>
            <a:ext uri="{FF2B5EF4-FFF2-40B4-BE49-F238E27FC236}">
              <a16:creationId xmlns:a16="http://schemas.microsoft.com/office/drawing/2014/main" xmlns="" id="{00000000-0008-0000-0200-00000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2" name="Text Box 8">
          <a:extLst>
            <a:ext uri="{FF2B5EF4-FFF2-40B4-BE49-F238E27FC236}">
              <a16:creationId xmlns:a16="http://schemas.microsoft.com/office/drawing/2014/main" xmlns="" id="{00000000-0008-0000-0200-00000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3" name="Text Box 9">
          <a:extLst>
            <a:ext uri="{FF2B5EF4-FFF2-40B4-BE49-F238E27FC236}">
              <a16:creationId xmlns:a16="http://schemas.microsoft.com/office/drawing/2014/main" xmlns="" id="{00000000-0008-0000-0200-00000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4" name="Text Box 10">
          <a:extLst>
            <a:ext uri="{FF2B5EF4-FFF2-40B4-BE49-F238E27FC236}">
              <a16:creationId xmlns:a16="http://schemas.microsoft.com/office/drawing/2014/main" xmlns="" id="{00000000-0008-0000-0200-00000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5" name="Text Box 11">
          <a:extLst>
            <a:ext uri="{FF2B5EF4-FFF2-40B4-BE49-F238E27FC236}">
              <a16:creationId xmlns:a16="http://schemas.microsoft.com/office/drawing/2014/main" xmlns="" id="{00000000-0008-0000-0200-00000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6" name="Text Box 12">
          <a:extLst>
            <a:ext uri="{FF2B5EF4-FFF2-40B4-BE49-F238E27FC236}">
              <a16:creationId xmlns:a16="http://schemas.microsoft.com/office/drawing/2014/main" xmlns="" id="{00000000-0008-0000-0200-00000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7" name="Text Box 13">
          <a:extLst>
            <a:ext uri="{FF2B5EF4-FFF2-40B4-BE49-F238E27FC236}">
              <a16:creationId xmlns:a16="http://schemas.microsoft.com/office/drawing/2014/main" xmlns="" id="{00000000-0008-0000-0200-00000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8" name="Text Box 14">
          <a:extLst>
            <a:ext uri="{FF2B5EF4-FFF2-40B4-BE49-F238E27FC236}">
              <a16:creationId xmlns:a16="http://schemas.microsoft.com/office/drawing/2014/main" xmlns="" id="{00000000-0008-0000-0200-00001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9" name="Text Box 15">
          <a:extLst>
            <a:ext uri="{FF2B5EF4-FFF2-40B4-BE49-F238E27FC236}">
              <a16:creationId xmlns:a16="http://schemas.microsoft.com/office/drawing/2014/main" xmlns="" id="{00000000-0008-0000-0200-00001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0" name="Text Box 16">
          <a:extLst>
            <a:ext uri="{FF2B5EF4-FFF2-40B4-BE49-F238E27FC236}">
              <a16:creationId xmlns:a16="http://schemas.microsoft.com/office/drawing/2014/main" xmlns="" id="{00000000-0008-0000-0200-00001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1" name="Text Box 17">
          <a:extLst>
            <a:ext uri="{FF2B5EF4-FFF2-40B4-BE49-F238E27FC236}">
              <a16:creationId xmlns:a16="http://schemas.microsoft.com/office/drawing/2014/main" xmlns="" id="{00000000-0008-0000-0200-00001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2" name="Text Box 18">
          <a:extLst>
            <a:ext uri="{FF2B5EF4-FFF2-40B4-BE49-F238E27FC236}">
              <a16:creationId xmlns:a16="http://schemas.microsoft.com/office/drawing/2014/main" xmlns="" id="{00000000-0008-0000-0200-00001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3" name="Text Box 19">
          <a:extLst>
            <a:ext uri="{FF2B5EF4-FFF2-40B4-BE49-F238E27FC236}">
              <a16:creationId xmlns:a16="http://schemas.microsoft.com/office/drawing/2014/main" xmlns="" id="{00000000-0008-0000-0200-00001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4" name="Text Box 20">
          <a:extLst>
            <a:ext uri="{FF2B5EF4-FFF2-40B4-BE49-F238E27FC236}">
              <a16:creationId xmlns:a16="http://schemas.microsoft.com/office/drawing/2014/main" xmlns="" id="{00000000-0008-0000-0200-00001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5" name="Text Box 21">
          <a:extLst>
            <a:ext uri="{FF2B5EF4-FFF2-40B4-BE49-F238E27FC236}">
              <a16:creationId xmlns:a16="http://schemas.microsoft.com/office/drawing/2014/main" xmlns="" id="{00000000-0008-0000-0200-00001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6" name="Text Box 22">
          <a:extLst>
            <a:ext uri="{FF2B5EF4-FFF2-40B4-BE49-F238E27FC236}">
              <a16:creationId xmlns:a16="http://schemas.microsoft.com/office/drawing/2014/main" xmlns="" id="{00000000-0008-0000-0200-00001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7" name="Text Box 23">
          <a:extLst>
            <a:ext uri="{FF2B5EF4-FFF2-40B4-BE49-F238E27FC236}">
              <a16:creationId xmlns:a16="http://schemas.microsoft.com/office/drawing/2014/main" xmlns="" id="{00000000-0008-0000-0200-00001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8" name="Text Box 24">
          <a:extLst>
            <a:ext uri="{FF2B5EF4-FFF2-40B4-BE49-F238E27FC236}">
              <a16:creationId xmlns:a16="http://schemas.microsoft.com/office/drawing/2014/main" xmlns="" id="{00000000-0008-0000-0200-00001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9" name="Text Box 25">
          <a:extLst>
            <a:ext uri="{FF2B5EF4-FFF2-40B4-BE49-F238E27FC236}">
              <a16:creationId xmlns:a16="http://schemas.microsoft.com/office/drawing/2014/main" xmlns="" id="{00000000-0008-0000-0200-00001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0" name="Text Box 48">
          <a:extLst>
            <a:ext uri="{FF2B5EF4-FFF2-40B4-BE49-F238E27FC236}">
              <a16:creationId xmlns:a16="http://schemas.microsoft.com/office/drawing/2014/main" xmlns="" id="{00000000-0008-0000-0200-00001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1" name="Text Box 93">
          <a:extLst>
            <a:ext uri="{FF2B5EF4-FFF2-40B4-BE49-F238E27FC236}">
              <a16:creationId xmlns:a16="http://schemas.microsoft.com/office/drawing/2014/main" xmlns="" id="{00000000-0008-0000-0200-00001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2" name="Text Box 94">
          <a:extLst>
            <a:ext uri="{FF2B5EF4-FFF2-40B4-BE49-F238E27FC236}">
              <a16:creationId xmlns:a16="http://schemas.microsoft.com/office/drawing/2014/main" xmlns="" id="{00000000-0008-0000-0200-00001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3" name="Text Box 95">
          <a:extLst>
            <a:ext uri="{FF2B5EF4-FFF2-40B4-BE49-F238E27FC236}">
              <a16:creationId xmlns:a16="http://schemas.microsoft.com/office/drawing/2014/main" xmlns="" id="{00000000-0008-0000-0200-00001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4" name="Text Box 96">
          <a:extLst>
            <a:ext uri="{FF2B5EF4-FFF2-40B4-BE49-F238E27FC236}">
              <a16:creationId xmlns:a16="http://schemas.microsoft.com/office/drawing/2014/main" xmlns="" id="{00000000-0008-0000-0200-00002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5" name="Text Box 97">
          <a:extLst>
            <a:ext uri="{FF2B5EF4-FFF2-40B4-BE49-F238E27FC236}">
              <a16:creationId xmlns:a16="http://schemas.microsoft.com/office/drawing/2014/main" xmlns="" id="{00000000-0008-0000-0200-00002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6" name="Text Box 98">
          <a:extLst>
            <a:ext uri="{FF2B5EF4-FFF2-40B4-BE49-F238E27FC236}">
              <a16:creationId xmlns:a16="http://schemas.microsoft.com/office/drawing/2014/main" xmlns="" id="{00000000-0008-0000-0200-00002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7" name="Text Box 99">
          <a:extLst>
            <a:ext uri="{FF2B5EF4-FFF2-40B4-BE49-F238E27FC236}">
              <a16:creationId xmlns:a16="http://schemas.microsoft.com/office/drawing/2014/main" xmlns="" id="{00000000-0008-0000-0200-00002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8" name="Text Box 100">
          <a:extLst>
            <a:ext uri="{FF2B5EF4-FFF2-40B4-BE49-F238E27FC236}">
              <a16:creationId xmlns:a16="http://schemas.microsoft.com/office/drawing/2014/main" xmlns="" id="{00000000-0008-0000-0200-00002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9" name="Text Box 101">
          <a:extLst>
            <a:ext uri="{FF2B5EF4-FFF2-40B4-BE49-F238E27FC236}">
              <a16:creationId xmlns:a16="http://schemas.microsoft.com/office/drawing/2014/main" xmlns="" id="{00000000-0008-0000-0200-00002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0" name="Text Box 102">
          <a:extLst>
            <a:ext uri="{FF2B5EF4-FFF2-40B4-BE49-F238E27FC236}">
              <a16:creationId xmlns:a16="http://schemas.microsoft.com/office/drawing/2014/main" xmlns="" id="{00000000-0008-0000-0200-00002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1" name="Text Box 103">
          <a:extLst>
            <a:ext uri="{FF2B5EF4-FFF2-40B4-BE49-F238E27FC236}">
              <a16:creationId xmlns:a16="http://schemas.microsoft.com/office/drawing/2014/main" xmlns="" id="{00000000-0008-0000-0200-00002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2" name="Text Box 104">
          <a:extLst>
            <a:ext uri="{FF2B5EF4-FFF2-40B4-BE49-F238E27FC236}">
              <a16:creationId xmlns:a16="http://schemas.microsoft.com/office/drawing/2014/main" xmlns="" id="{00000000-0008-0000-0200-00002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3" name="Text Box 105">
          <a:extLst>
            <a:ext uri="{FF2B5EF4-FFF2-40B4-BE49-F238E27FC236}">
              <a16:creationId xmlns:a16="http://schemas.microsoft.com/office/drawing/2014/main" xmlns="" id="{00000000-0008-0000-0200-00002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4" name="Text Box 106">
          <a:extLst>
            <a:ext uri="{FF2B5EF4-FFF2-40B4-BE49-F238E27FC236}">
              <a16:creationId xmlns:a16="http://schemas.microsoft.com/office/drawing/2014/main" xmlns="" id="{00000000-0008-0000-0200-00002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5" name="Text Box 107">
          <a:extLst>
            <a:ext uri="{FF2B5EF4-FFF2-40B4-BE49-F238E27FC236}">
              <a16:creationId xmlns:a16="http://schemas.microsoft.com/office/drawing/2014/main" xmlns="" id="{00000000-0008-0000-0200-00002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6" name="Text Box 108">
          <a:extLst>
            <a:ext uri="{FF2B5EF4-FFF2-40B4-BE49-F238E27FC236}">
              <a16:creationId xmlns:a16="http://schemas.microsoft.com/office/drawing/2014/main" xmlns="" id="{00000000-0008-0000-0200-00002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7" name="Text Box 109">
          <a:extLst>
            <a:ext uri="{FF2B5EF4-FFF2-40B4-BE49-F238E27FC236}">
              <a16:creationId xmlns:a16="http://schemas.microsoft.com/office/drawing/2014/main" xmlns="" id="{00000000-0008-0000-0200-00002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8" name="Text Box 110">
          <a:extLst>
            <a:ext uri="{FF2B5EF4-FFF2-40B4-BE49-F238E27FC236}">
              <a16:creationId xmlns:a16="http://schemas.microsoft.com/office/drawing/2014/main" xmlns="" id="{00000000-0008-0000-0200-00002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9" name="Text Box 111">
          <a:extLst>
            <a:ext uri="{FF2B5EF4-FFF2-40B4-BE49-F238E27FC236}">
              <a16:creationId xmlns:a16="http://schemas.microsoft.com/office/drawing/2014/main" xmlns="" id="{00000000-0008-0000-0200-00002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0" name="Text Box 112">
          <a:extLst>
            <a:ext uri="{FF2B5EF4-FFF2-40B4-BE49-F238E27FC236}">
              <a16:creationId xmlns:a16="http://schemas.microsoft.com/office/drawing/2014/main" xmlns="" id="{00000000-0008-0000-0200-00003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1" name="Text Box 113">
          <a:extLst>
            <a:ext uri="{FF2B5EF4-FFF2-40B4-BE49-F238E27FC236}">
              <a16:creationId xmlns:a16="http://schemas.microsoft.com/office/drawing/2014/main" xmlns="" id="{00000000-0008-0000-0200-00003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2" name="Text Box 114">
          <a:extLst>
            <a:ext uri="{FF2B5EF4-FFF2-40B4-BE49-F238E27FC236}">
              <a16:creationId xmlns:a16="http://schemas.microsoft.com/office/drawing/2014/main" xmlns="" id="{00000000-0008-0000-0200-00003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3" name="Text Box 115">
          <a:extLst>
            <a:ext uri="{FF2B5EF4-FFF2-40B4-BE49-F238E27FC236}">
              <a16:creationId xmlns:a16="http://schemas.microsoft.com/office/drawing/2014/main" xmlns="" id="{00000000-0008-0000-0200-00003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4" name="Text Box 116">
          <a:extLst>
            <a:ext uri="{FF2B5EF4-FFF2-40B4-BE49-F238E27FC236}">
              <a16:creationId xmlns:a16="http://schemas.microsoft.com/office/drawing/2014/main" xmlns="" id="{00000000-0008-0000-0200-00003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5" name="Text Box 117">
          <a:extLst>
            <a:ext uri="{FF2B5EF4-FFF2-40B4-BE49-F238E27FC236}">
              <a16:creationId xmlns:a16="http://schemas.microsoft.com/office/drawing/2014/main" xmlns="" id="{00000000-0008-0000-0200-00003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66" name="Text Box 118">
          <a:extLst>
            <a:ext uri="{FF2B5EF4-FFF2-40B4-BE49-F238E27FC236}">
              <a16:creationId xmlns:a16="http://schemas.microsoft.com/office/drawing/2014/main" xmlns="" id="{00000000-0008-0000-0200-00003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7" name="Text Box 119">
          <a:extLst>
            <a:ext uri="{FF2B5EF4-FFF2-40B4-BE49-F238E27FC236}">
              <a16:creationId xmlns:a16="http://schemas.microsoft.com/office/drawing/2014/main" xmlns="" id="{00000000-0008-0000-0200-00003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8" name="Text Box 120">
          <a:extLst>
            <a:ext uri="{FF2B5EF4-FFF2-40B4-BE49-F238E27FC236}">
              <a16:creationId xmlns:a16="http://schemas.microsoft.com/office/drawing/2014/main" xmlns="" id="{00000000-0008-0000-0200-00003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9" name="Text Box 123">
          <a:extLst>
            <a:ext uri="{FF2B5EF4-FFF2-40B4-BE49-F238E27FC236}">
              <a16:creationId xmlns:a16="http://schemas.microsoft.com/office/drawing/2014/main" xmlns="" id="{00000000-0008-0000-0200-00003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0" name="Text Box 124">
          <a:extLst>
            <a:ext uri="{FF2B5EF4-FFF2-40B4-BE49-F238E27FC236}">
              <a16:creationId xmlns:a16="http://schemas.microsoft.com/office/drawing/2014/main" xmlns="" id="{00000000-0008-0000-0200-00003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1" name="Text Box 125">
          <a:extLst>
            <a:ext uri="{FF2B5EF4-FFF2-40B4-BE49-F238E27FC236}">
              <a16:creationId xmlns:a16="http://schemas.microsoft.com/office/drawing/2014/main" xmlns="" id="{00000000-0008-0000-0200-00003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2" name="Text Box 126">
          <a:extLst>
            <a:ext uri="{FF2B5EF4-FFF2-40B4-BE49-F238E27FC236}">
              <a16:creationId xmlns:a16="http://schemas.microsoft.com/office/drawing/2014/main" xmlns="" id="{00000000-0008-0000-0200-00003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3" name="Text Box 127">
          <a:extLst>
            <a:ext uri="{FF2B5EF4-FFF2-40B4-BE49-F238E27FC236}">
              <a16:creationId xmlns:a16="http://schemas.microsoft.com/office/drawing/2014/main" xmlns="" id="{00000000-0008-0000-0200-00003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4" name="Text Box 128">
          <a:extLst>
            <a:ext uri="{FF2B5EF4-FFF2-40B4-BE49-F238E27FC236}">
              <a16:creationId xmlns:a16="http://schemas.microsoft.com/office/drawing/2014/main" xmlns="" id="{00000000-0008-0000-0200-00003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5" name="Text Box 129">
          <a:extLst>
            <a:ext uri="{FF2B5EF4-FFF2-40B4-BE49-F238E27FC236}">
              <a16:creationId xmlns:a16="http://schemas.microsoft.com/office/drawing/2014/main" xmlns="" id="{00000000-0008-0000-0200-00003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6" name="Text Box 130">
          <a:extLst>
            <a:ext uri="{FF2B5EF4-FFF2-40B4-BE49-F238E27FC236}">
              <a16:creationId xmlns:a16="http://schemas.microsoft.com/office/drawing/2014/main" xmlns="" id="{00000000-0008-0000-0200-00004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7" name="Text Box 1">
          <a:extLst>
            <a:ext uri="{FF2B5EF4-FFF2-40B4-BE49-F238E27FC236}">
              <a16:creationId xmlns:a16="http://schemas.microsoft.com/office/drawing/2014/main" xmlns="" id="{00000000-0008-0000-0200-00004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8" name="Text Box 118">
          <a:extLst>
            <a:ext uri="{FF2B5EF4-FFF2-40B4-BE49-F238E27FC236}">
              <a16:creationId xmlns:a16="http://schemas.microsoft.com/office/drawing/2014/main" xmlns="" id="{00000000-0008-0000-0200-000042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79" name="Text Box 1">
          <a:extLst>
            <a:ext uri="{FF2B5EF4-FFF2-40B4-BE49-F238E27FC236}">
              <a16:creationId xmlns:a16="http://schemas.microsoft.com/office/drawing/2014/main" xmlns="" id="{00000000-0008-0000-0200-00004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80" name="Text Box 118">
          <a:extLst>
            <a:ext uri="{FF2B5EF4-FFF2-40B4-BE49-F238E27FC236}">
              <a16:creationId xmlns:a16="http://schemas.microsoft.com/office/drawing/2014/main" xmlns="" id="{00000000-0008-0000-0200-00004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1" name="Text Box 3">
          <a:extLst>
            <a:ext uri="{FF2B5EF4-FFF2-40B4-BE49-F238E27FC236}">
              <a16:creationId xmlns:a16="http://schemas.microsoft.com/office/drawing/2014/main" xmlns="" id="{00000000-0008-0000-0200-00004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2" name="Text Box 4">
          <a:extLst>
            <a:ext uri="{FF2B5EF4-FFF2-40B4-BE49-F238E27FC236}">
              <a16:creationId xmlns:a16="http://schemas.microsoft.com/office/drawing/2014/main" xmlns="" id="{00000000-0008-0000-0200-00004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3" name="Text Box 5">
          <a:extLst>
            <a:ext uri="{FF2B5EF4-FFF2-40B4-BE49-F238E27FC236}">
              <a16:creationId xmlns:a16="http://schemas.microsoft.com/office/drawing/2014/main" xmlns="" id="{00000000-0008-0000-0200-00004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4" name="Text Box 6">
          <a:extLst>
            <a:ext uri="{FF2B5EF4-FFF2-40B4-BE49-F238E27FC236}">
              <a16:creationId xmlns:a16="http://schemas.microsoft.com/office/drawing/2014/main" xmlns="" id="{00000000-0008-0000-0200-00004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5" name="Text Box 7">
          <a:extLst>
            <a:ext uri="{FF2B5EF4-FFF2-40B4-BE49-F238E27FC236}">
              <a16:creationId xmlns:a16="http://schemas.microsoft.com/office/drawing/2014/main" xmlns="" id="{00000000-0008-0000-0200-00004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6" name="Text Box 8">
          <a:extLst>
            <a:ext uri="{FF2B5EF4-FFF2-40B4-BE49-F238E27FC236}">
              <a16:creationId xmlns:a16="http://schemas.microsoft.com/office/drawing/2014/main" xmlns="" id="{00000000-0008-0000-0200-00004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7" name="Text Box 9">
          <a:extLst>
            <a:ext uri="{FF2B5EF4-FFF2-40B4-BE49-F238E27FC236}">
              <a16:creationId xmlns:a16="http://schemas.microsoft.com/office/drawing/2014/main" xmlns="" id="{00000000-0008-0000-0200-00004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8" name="Text Box 10">
          <a:extLst>
            <a:ext uri="{FF2B5EF4-FFF2-40B4-BE49-F238E27FC236}">
              <a16:creationId xmlns:a16="http://schemas.microsoft.com/office/drawing/2014/main" xmlns="" id="{00000000-0008-0000-0200-00004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9" name="Text Box 11">
          <a:extLst>
            <a:ext uri="{FF2B5EF4-FFF2-40B4-BE49-F238E27FC236}">
              <a16:creationId xmlns:a16="http://schemas.microsoft.com/office/drawing/2014/main" xmlns="" id="{00000000-0008-0000-0200-00004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0" name="Text Box 12">
          <a:extLst>
            <a:ext uri="{FF2B5EF4-FFF2-40B4-BE49-F238E27FC236}">
              <a16:creationId xmlns:a16="http://schemas.microsoft.com/office/drawing/2014/main" xmlns="" id="{00000000-0008-0000-0200-00004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1" name="Text Box 13">
          <a:extLst>
            <a:ext uri="{FF2B5EF4-FFF2-40B4-BE49-F238E27FC236}">
              <a16:creationId xmlns:a16="http://schemas.microsoft.com/office/drawing/2014/main" xmlns="" id="{00000000-0008-0000-0200-00004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2" name="Text Box 14">
          <a:extLst>
            <a:ext uri="{FF2B5EF4-FFF2-40B4-BE49-F238E27FC236}">
              <a16:creationId xmlns:a16="http://schemas.microsoft.com/office/drawing/2014/main" xmlns="" id="{00000000-0008-0000-0200-00005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3" name="Text Box 15">
          <a:extLst>
            <a:ext uri="{FF2B5EF4-FFF2-40B4-BE49-F238E27FC236}">
              <a16:creationId xmlns:a16="http://schemas.microsoft.com/office/drawing/2014/main" xmlns="" id="{00000000-0008-0000-0200-00005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4" name="Text Box 16">
          <a:extLst>
            <a:ext uri="{FF2B5EF4-FFF2-40B4-BE49-F238E27FC236}">
              <a16:creationId xmlns:a16="http://schemas.microsoft.com/office/drawing/2014/main" xmlns="" id="{00000000-0008-0000-0200-00005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5" name="Text Box 17">
          <a:extLst>
            <a:ext uri="{FF2B5EF4-FFF2-40B4-BE49-F238E27FC236}">
              <a16:creationId xmlns:a16="http://schemas.microsoft.com/office/drawing/2014/main" xmlns="" id="{00000000-0008-0000-0200-00005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6" name="Text Box 18">
          <a:extLst>
            <a:ext uri="{FF2B5EF4-FFF2-40B4-BE49-F238E27FC236}">
              <a16:creationId xmlns:a16="http://schemas.microsoft.com/office/drawing/2014/main" xmlns="" id="{00000000-0008-0000-0200-00005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7" name="Text Box 19">
          <a:extLst>
            <a:ext uri="{FF2B5EF4-FFF2-40B4-BE49-F238E27FC236}">
              <a16:creationId xmlns:a16="http://schemas.microsoft.com/office/drawing/2014/main" xmlns="" id="{00000000-0008-0000-0200-00005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8" name="Text Box 20">
          <a:extLst>
            <a:ext uri="{FF2B5EF4-FFF2-40B4-BE49-F238E27FC236}">
              <a16:creationId xmlns:a16="http://schemas.microsoft.com/office/drawing/2014/main" xmlns="" id="{00000000-0008-0000-0200-00005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9" name="Text Box 21">
          <a:extLst>
            <a:ext uri="{FF2B5EF4-FFF2-40B4-BE49-F238E27FC236}">
              <a16:creationId xmlns:a16="http://schemas.microsoft.com/office/drawing/2014/main" xmlns="" id="{00000000-0008-0000-0200-00005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0" name="Text Box 22">
          <a:extLst>
            <a:ext uri="{FF2B5EF4-FFF2-40B4-BE49-F238E27FC236}">
              <a16:creationId xmlns:a16="http://schemas.microsoft.com/office/drawing/2014/main" xmlns="" id="{00000000-0008-0000-0200-00005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1" name="Text Box 23">
          <a:extLst>
            <a:ext uri="{FF2B5EF4-FFF2-40B4-BE49-F238E27FC236}">
              <a16:creationId xmlns:a16="http://schemas.microsoft.com/office/drawing/2014/main" xmlns="" id="{00000000-0008-0000-0200-00005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2" name="Text Box 24">
          <a:extLst>
            <a:ext uri="{FF2B5EF4-FFF2-40B4-BE49-F238E27FC236}">
              <a16:creationId xmlns:a16="http://schemas.microsoft.com/office/drawing/2014/main" xmlns="" id="{00000000-0008-0000-0200-00005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3" name="Text Box 25">
          <a:extLst>
            <a:ext uri="{FF2B5EF4-FFF2-40B4-BE49-F238E27FC236}">
              <a16:creationId xmlns:a16="http://schemas.microsoft.com/office/drawing/2014/main" xmlns="" id="{00000000-0008-0000-0200-00005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4" name="Text Box 48">
          <a:extLst>
            <a:ext uri="{FF2B5EF4-FFF2-40B4-BE49-F238E27FC236}">
              <a16:creationId xmlns:a16="http://schemas.microsoft.com/office/drawing/2014/main" xmlns="" id="{00000000-0008-0000-0200-00005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5" name="Text Box 93">
          <a:extLst>
            <a:ext uri="{FF2B5EF4-FFF2-40B4-BE49-F238E27FC236}">
              <a16:creationId xmlns:a16="http://schemas.microsoft.com/office/drawing/2014/main" xmlns="" id="{00000000-0008-0000-0200-00005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6" name="Text Box 94">
          <a:extLst>
            <a:ext uri="{FF2B5EF4-FFF2-40B4-BE49-F238E27FC236}">
              <a16:creationId xmlns:a16="http://schemas.microsoft.com/office/drawing/2014/main" xmlns="" id="{00000000-0008-0000-0200-00005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7" name="Text Box 3">
          <a:extLst>
            <a:ext uri="{FF2B5EF4-FFF2-40B4-BE49-F238E27FC236}">
              <a16:creationId xmlns:a16="http://schemas.microsoft.com/office/drawing/2014/main" xmlns="" id="{00000000-0008-0000-0200-00005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8" name="Text Box 4">
          <a:extLst>
            <a:ext uri="{FF2B5EF4-FFF2-40B4-BE49-F238E27FC236}">
              <a16:creationId xmlns:a16="http://schemas.microsoft.com/office/drawing/2014/main" xmlns="" id="{00000000-0008-0000-0200-00006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9" name="Text Box 5">
          <a:extLst>
            <a:ext uri="{FF2B5EF4-FFF2-40B4-BE49-F238E27FC236}">
              <a16:creationId xmlns:a16="http://schemas.microsoft.com/office/drawing/2014/main" xmlns="" id="{00000000-0008-0000-0200-00006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0" name="Text Box 6">
          <a:extLst>
            <a:ext uri="{FF2B5EF4-FFF2-40B4-BE49-F238E27FC236}">
              <a16:creationId xmlns:a16="http://schemas.microsoft.com/office/drawing/2014/main" xmlns="" id="{00000000-0008-0000-0200-00006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1" name="Text Box 7">
          <a:extLst>
            <a:ext uri="{FF2B5EF4-FFF2-40B4-BE49-F238E27FC236}">
              <a16:creationId xmlns:a16="http://schemas.microsoft.com/office/drawing/2014/main" xmlns="" id="{00000000-0008-0000-0200-00006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2" name="Text Box 8">
          <a:extLst>
            <a:ext uri="{FF2B5EF4-FFF2-40B4-BE49-F238E27FC236}">
              <a16:creationId xmlns:a16="http://schemas.microsoft.com/office/drawing/2014/main" xmlns="" id="{00000000-0008-0000-0200-00006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3" name="Text Box 9">
          <a:extLst>
            <a:ext uri="{FF2B5EF4-FFF2-40B4-BE49-F238E27FC236}">
              <a16:creationId xmlns:a16="http://schemas.microsoft.com/office/drawing/2014/main" xmlns="" id="{00000000-0008-0000-0200-00006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4" name="Text Box 10">
          <a:extLst>
            <a:ext uri="{FF2B5EF4-FFF2-40B4-BE49-F238E27FC236}">
              <a16:creationId xmlns:a16="http://schemas.microsoft.com/office/drawing/2014/main" xmlns="" id="{00000000-0008-0000-0200-00006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5" name="Text Box 11">
          <a:extLst>
            <a:ext uri="{FF2B5EF4-FFF2-40B4-BE49-F238E27FC236}">
              <a16:creationId xmlns:a16="http://schemas.microsoft.com/office/drawing/2014/main" xmlns="" id="{00000000-0008-0000-0200-00006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6" name="Text Box 12">
          <a:extLst>
            <a:ext uri="{FF2B5EF4-FFF2-40B4-BE49-F238E27FC236}">
              <a16:creationId xmlns:a16="http://schemas.microsoft.com/office/drawing/2014/main" xmlns="" id="{00000000-0008-0000-0200-00006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7" name="Text Box 13">
          <a:extLst>
            <a:ext uri="{FF2B5EF4-FFF2-40B4-BE49-F238E27FC236}">
              <a16:creationId xmlns:a16="http://schemas.microsoft.com/office/drawing/2014/main" xmlns="" id="{00000000-0008-0000-0200-00006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8" name="Text Box 14">
          <a:extLst>
            <a:ext uri="{FF2B5EF4-FFF2-40B4-BE49-F238E27FC236}">
              <a16:creationId xmlns:a16="http://schemas.microsoft.com/office/drawing/2014/main" xmlns="" id="{00000000-0008-0000-0200-00006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9" name="Text Box 15">
          <a:extLst>
            <a:ext uri="{FF2B5EF4-FFF2-40B4-BE49-F238E27FC236}">
              <a16:creationId xmlns:a16="http://schemas.microsoft.com/office/drawing/2014/main" xmlns="" id="{00000000-0008-0000-0200-00006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0" name="Text Box 16">
          <a:extLst>
            <a:ext uri="{FF2B5EF4-FFF2-40B4-BE49-F238E27FC236}">
              <a16:creationId xmlns:a16="http://schemas.microsoft.com/office/drawing/2014/main" xmlns="" id="{00000000-0008-0000-0200-00006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1" name="Text Box 17">
          <a:extLst>
            <a:ext uri="{FF2B5EF4-FFF2-40B4-BE49-F238E27FC236}">
              <a16:creationId xmlns:a16="http://schemas.microsoft.com/office/drawing/2014/main" xmlns="" id="{00000000-0008-0000-0200-00006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2" name="Text Box 18">
          <a:extLst>
            <a:ext uri="{FF2B5EF4-FFF2-40B4-BE49-F238E27FC236}">
              <a16:creationId xmlns:a16="http://schemas.microsoft.com/office/drawing/2014/main" xmlns="" id="{00000000-0008-0000-0200-00006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3" name="Text Box 19">
          <a:extLst>
            <a:ext uri="{FF2B5EF4-FFF2-40B4-BE49-F238E27FC236}">
              <a16:creationId xmlns:a16="http://schemas.microsoft.com/office/drawing/2014/main" xmlns="" id="{00000000-0008-0000-0200-00006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4" name="Text Box 20">
          <a:extLst>
            <a:ext uri="{FF2B5EF4-FFF2-40B4-BE49-F238E27FC236}">
              <a16:creationId xmlns:a16="http://schemas.microsoft.com/office/drawing/2014/main" xmlns="" id="{00000000-0008-0000-0200-00007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5" name="Text Box 21">
          <a:extLst>
            <a:ext uri="{FF2B5EF4-FFF2-40B4-BE49-F238E27FC236}">
              <a16:creationId xmlns:a16="http://schemas.microsoft.com/office/drawing/2014/main" xmlns="" id="{00000000-0008-0000-0200-00007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6" name="Text Box 22">
          <a:extLst>
            <a:ext uri="{FF2B5EF4-FFF2-40B4-BE49-F238E27FC236}">
              <a16:creationId xmlns:a16="http://schemas.microsoft.com/office/drawing/2014/main" xmlns="" id="{00000000-0008-0000-0200-00007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7" name="Text Box 23">
          <a:extLst>
            <a:ext uri="{FF2B5EF4-FFF2-40B4-BE49-F238E27FC236}">
              <a16:creationId xmlns:a16="http://schemas.microsoft.com/office/drawing/2014/main" xmlns="" id="{00000000-0008-0000-0200-00007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8" name="Text Box 24">
          <a:extLst>
            <a:ext uri="{FF2B5EF4-FFF2-40B4-BE49-F238E27FC236}">
              <a16:creationId xmlns:a16="http://schemas.microsoft.com/office/drawing/2014/main" xmlns="" id="{00000000-0008-0000-0200-00007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9" name="Text Box 25">
          <a:extLst>
            <a:ext uri="{FF2B5EF4-FFF2-40B4-BE49-F238E27FC236}">
              <a16:creationId xmlns:a16="http://schemas.microsoft.com/office/drawing/2014/main" xmlns="" id="{00000000-0008-0000-0200-00007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0" name="Text Box 48">
          <a:extLst>
            <a:ext uri="{FF2B5EF4-FFF2-40B4-BE49-F238E27FC236}">
              <a16:creationId xmlns:a16="http://schemas.microsoft.com/office/drawing/2014/main" xmlns="" id="{00000000-0008-0000-0200-00007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1" name="Text Box 93">
          <a:extLst>
            <a:ext uri="{FF2B5EF4-FFF2-40B4-BE49-F238E27FC236}">
              <a16:creationId xmlns:a16="http://schemas.microsoft.com/office/drawing/2014/main" xmlns="" id="{00000000-0008-0000-0200-00007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2" name="Text Box 94">
          <a:extLst>
            <a:ext uri="{FF2B5EF4-FFF2-40B4-BE49-F238E27FC236}">
              <a16:creationId xmlns:a16="http://schemas.microsoft.com/office/drawing/2014/main" xmlns="" id="{00000000-0008-0000-0200-00007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3" name="Text Box 1">
          <a:extLst>
            <a:ext uri="{FF2B5EF4-FFF2-40B4-BE49-F238E27FC236}">
              <a16:creationId xmlns:a16="http://schemas.microsoft.com/office/drawing/2014/main" xmlns="" id="{00000000-0008-0000-0200-00007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4" name="Text Box 3">
          <a:extLst>
            <a:ext uri="{FF2B5EF4-FFF2-40B4-BE49-F238E27FC236}">
              <a16:creationId xmlns:a16="http://schemas.microsoft.com/office/drawing/2014/main" xmlns="" id="{00000000-0008-0000-0200-00007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5" name="Text Box 4">
          <a:extLst>
            <a:ext uri="{FF2B5EF4-FFF2-40B4-BE49-F238E27FC236}">
              <a16:creationId xmlns:a16="http://schemas.microsoft.com/office/drawing/2014/main" xmlns="" id="{00000000-0008-0000-0200-00007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6" name="Text Box 5">
          <a:extLst>
            <a:ext uri="{FF2B5EF4-FFF2-40B4-BE49-F238E27FC236}">
              <a16:creationId xmlns:a16="http://schemas.microsoft.com/office/drawing/2014/main" xmlns="" id="{00000000-0008-0000-0200-00007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7" name="Text Box 6">
          <a:extLst>
            <a:ext uri="{FF2B5EF4-FFF2-40B4-BE49-F238E27FC236}">
              <a16:creationId xmlns:a16="http://schemas.microsoft.com/office/drawing/2014/main" xmlns="" id="{00000000-0008-0000-0200-00007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8" name="Text Box 7">
          <a:extLst>
            <a:ext uri="{FF2B5EF4-FFF2-40B4-BE49-F238E27FC236}">
              <a16:creationId xmlns:a16="http://schemas.microsoft.com/office/drawing/2014/main" xmlns="" id="{00000000-0008-0000-0200-00007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9" name="Text Box 8">
          <a:extLst>
            <a:ext uri="{FF2B5EF4-FFF2-40B4-BE49-F238E27FC236}">
              <a16:creationId xmlns:a16="http://schemas.microsoft.com/office/drawing/2014/main" xmlns="" id="{00000000-0008-0000-0200-00007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0" name="Text Box 9">
          <a:extLst>
            <a:ext uri="{FF2B5EF4-FFF2-40B4-BE49-F238E27FC236}">
              <a16:creationId xmlns:a16="http://schemas.microsoft.com/office/drawing/2014/main" xmlns="" id="{00000000-0008-0000-0200-00008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1" name="Text Box 10">
          <a:extLst>
            <a:ext uri="{FF2B5EF4-FFF2-40B4-BE49-F238E27FC236}">
              <a16:creationId xmlns:a16="http://schemas.microsoft.com/office/drawing/2014/main" xmlns="" id="{00000000-0008-0000-0200-00008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2" name="Text Box 11">
          <a:extLst>
            <a:ext uri="{FF2B5EF4-FFF2-40B4-BE49-F238E27FC236}">
              <a16:creationId xmlns:a16="http://schemas.microsoft.com/office/drawing/2014/main" xmlns="" id="{00000000-0008-0000-0200-00008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3" name="Text Box 12">
          <a:extLst>
            <a:ext uri="{FF2B5EF4-FFF2-40B4-BE49-F238E27FC236}">
              <a16:creationId xmlns:a16="http://schemas.microsoft.com/office/drawing/2014/main" xmlns="" id="{00000000-0008-0000-0200-00008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4" name="Text Box 13">
          <a:extLst>
            <a:ext uri="{FF2B5EF4-FFF2-40B4-BE49-F238E27FC236}">
              <a16:creationId xmlns:a16="http://schemas.microsoft.com/office/drawing/2014/main" xmlns="" id="{00000000-0008-0000-0200-00008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5" name="Text Box 14">
          <a:extLst>
            <a:ext uri="{FF2B5EF4-FFF2-40B4-BE49-F238E27FC236}">
              <a16:creationId xmlns:a16="http://schemas.microsoft.com/office/drawing/2014/main" xmlns="" id="{00000000-0008-0000-0200-00008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6" name="Text Box 15">
          <a:extLst>
            <a:ext uri="{FF2B5EF4-FFF2-40B4-BE49-F238E27FC236}">
              <a16:creationId xmlns:a16="http://schemas.microsoft.com/office/drawing/2014/main" xmlns="" id="{00000000-0008-0000-0200-00008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7" name="Text Box 16">
          <a:extLst>
            <a:ext uri="{FF2B5EF4-FFF2-40B4-BE49-F238E27FC236}">
              <a16:creationId xmlns:a16="http://schemas.microsoft.com/office/drawing/2014/main" xmlns="" id="{00000000-0008-0000-0200-00008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8" name="Text Box 17">
          <a:extLst>
            <a:ext uri="{FF2B5EF4-FFF2-40B4-BE49-F238E27FC236}">
              <a16:creationId xmlns:a16="http://schemas.microsoft.com/office/drawing/2014/main" xmlns="" id="{00000000-0008-0000-0200-00008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9" name="Text Box 18">
          <a:extLst>
            <a:ext uri="{FF2B5EF4-FFF2-40B4-BE49-F238E27FC236}">
              <a16:creationId xmlns:a16="http://schemas.microsoft.com/office/drawing/2014/main" xmlns="" id="{00000000-0008-0000-0200-00008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0" name="Text Box 19">
          <a:extLst>
            <a:ext uri="{FF2B5EF4-FFF2-40B4-BE49-F238E27FC236}">
              <a16:creationId xmlns:a16="http://schemas.microsoft.com/office/drawing/2014/main" xmlns="" id="{00000000-0008-0000-0200-00008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1" name="Text Box 20">
          <a:extLst>
            <a:ext uri="{FF2B5EF4-FFF2-40B4-BE49-F238E27FC236}">
              <a16:creationId xmlns:a16="http://schemas.microsoft.com/office/drawing/2014/main" xmlns="" id="{00000000-0008-0000-0200-00008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2" name="Text Box 21">
          <a:extLst>
            <a:ext uri="{FF2B5EF4-FFF2-40B4-BE49-F238E27FC236}">
              <a16:creationId xmlns:a16="http://schemas.microsoft.com/office/drawing/2014/main" xmlns="" id="{00000000-0008-0000-0200-00008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3" name="Text Box 22">
          <a:extLst>
            <a:ext uri="{FF2B5EF4-FFF2-40B4-BE49-F238E27FC236}">
              <a16:creationId xmlns:a16="http://schemas.microsoft.com/office/drawing/2014/main" xmlns="" id="{00000000-0008-0000-0200-00008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4" name="Text Box 23">
          <a:extLst>
            <a:ext uri="{FF2B5EF4-FFF2-40B4-BE49-F238E27FC236}">
              <a16:creationId xmlns:a16="http://schemas.microsoft.com/office/drawing/2014/main" xmlns="" id="{00000000-0008-0000-0200-00008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5" name="Text Box 24">
          <a:extLst>
            <a:ext uri="{FF2B5EF4-FFF2-40B4-BE49-F238E27FC236}">
              <a16:creationId xmlns:a16="http://schemas.microsoft.com/office/drawing/2014/main" xmlns="" id="{00000000-0008-0000-0200-00008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6" name="Text Box 25">
          <a:extLst>
            <a:ext uri="{FF2B5EF4-FFF2-40B4-BE49-F238E27FC236}">
              <a16:creationId xmlns:a16="http://schemas.microsoft.com/office/drawing/2014/main" xmlns="" id="{00000000-0008-0000-0200-00009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7" name="Text Box 48">
          <a:extLst>
            <a:ext uri="{FF2B5EF4-FFF2-40B4-BE49-F238E27FC236}">
              <a16:creationId xmlns:a16="http://schemas.microsoft.com/office/drawing/2014/main" xmlns="" id="{00000000-0008-0000-0200-00009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8" name="Text Box 93">
          <a:extLst>
            <a:ext uri="{FF2B5EF4-FFF2-40B4-BE49-F238E27FC236}">
              <a16:creationId xmlns:a16="http://schemas.microsoft.com/office/drawing/2014/main" xmlns="" id="{00000000-0008-0000-0200-00009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9" name="Text Box 94">
          <a:extLst>
            <a:ext uri="{FF2B5EF4-FFF2-40B4-BE49-F238E27FC236}">
              <a16:creationId xmlns:a16="http://schemas.microsoft.com/office/drawing/2014/main" xmlns="" id="{00000000-0008-0000-0200-00009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0" name="Text Box 95">
          <a:extLst>
            <a:ext uri="{FF2B5EF4-FFF2-40B4-BE49-F238E27FC236}">
              <a16:creationId xmlns:a16="http://schemas.microsoft.com/office/drawing/2014/main" xmlns="" id="{00000000-0008-0000-0200-00009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1" name="Text Box 96">
          <a:extLst>
            <a:ext uri="{FF2B5EF4-FFF2-40B4-BE49-F238E27FC236}">
              <a16:creationId xmlns:a16="http://schemas.microsoft.com/office/drawing/2014/main" xmlns="" id="{00000000-0008-0000-0200-00009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2" name="Text Box 97">
          <a:extLst>
            <a:ext uri="{FF2B5EF4-FFF2-40B4-BE49-F238E27FC236}">
              <a16:creationId xmlns:a16="http://schemas.microsoft.com/office/drawing/2014/main" xmlns="" id="{00000000-0008-0000-0200-00009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3" name="Text Box 98">
          <a:extLst>
            <a:ext uri="{FF2B5EF4-FFF2-40B4-BE49-F238E27FC236}">
              <a16:creationId xmlns:a16="http://schemas.microsoft.com/office/drawing/2014/main" xmlns="" id="{00000000-0008-0000-0200-00009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4" name="Text Box 99">
          <a:extLst>
            <a:ext uri="{FF2B5EF4-FFF2-40B4-BE49-F238E27FC236}">
              <a16:creationId xmlns:a16="http://schemas.microsoft.com/office/drawing/2014/main" xmlns="" id="{00000000-0008-0000-0200-00009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5" name="Text Box 100">
          <a:extLst>
            <a:ext uri="{FF2B5EF4-FFF2-40B4-BE49-F238E27FC236}">
              <a16:creationId xmlns:a16="http://schemas.microsoft.com/office/drawing/2014/main" xmlns="" id="{00000000-0008-0000-0200-00009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6" name="Text Box 101">
          <a:extLst>
            <a:ext uri="{FF2B5EF4-FFF2-40B4-BE49-F238E27FC236}">
              <a16:creationId xmlns:a16="http://schemas.microsoft.com/office/drawing/2014/main" xmlns="" id="{00000000-0008-0000-0200-00009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7" name="Text Box 102">
          <a:extLst>
            <a:ext uri="{FF2B5EF4-FFF2-40B4-BE49-F238E27FC236}">
              <a16:creationId xmlns:a16="http://schemas.microsoft.com/office/drawing/2014/main" xmlns="" id="{00000000-0008-0000-0200-00009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8" name="Text Box 103">
          <a:extLst>
            <a:ext uri="{FF2B5EF4-FFF2-40B4-BE49-F238E27FC236}">
              <a16:creationId xmlns:a16="http://schemas.microsoft.com/office/drawing/2014/main" xmlns="" id="{00000000-0008-0000-0200-00009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9" name="Text Box 104">
          <a:extLst>
            <a:ext uri="{FF2B5EF4-FFF2-40B4-BE49-F238E27FC236}">
              <a16:creationId xmlns:a16="http://schemas.microsoft.com/office/drawing/2014/main" xmlns="" id="{00000000-0008-0000-0200-00009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0" name="Text Box 105">
          <a:extLst>
            <a:ext uri="{FF2B5EF4-FFF2-40B4-BE49-F238E27FC236}">
              <a16:creationId xmlns:a16="http://schemas.microsoft.com/office/drawing/2014/main" xmlns="" id="{00000000-0008-0000-0200-00009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1" name="Text Box 106">
          <a:extLst>
            <a:ext uri="{FF2B5EF4-FFF2-40B4-BE49-F238E27FC236}">
              <a16:creationId xmlns:a16="http://schemas.microsoft.com/office/drawing/2014/main" xmlns="" id="{00000000-0008-0000-0200-00009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2" name="Text Box 107">
          <a:extLst>
            <a:ext uri="{FF2B5EF4-FFF2-40B4-BE49-F238E27FC236}">
              <a16:creationId xmlns:a16="http://schemas.microsoft.com/office/drawing/2014/main" xmlns="" id="{00000000-0008-0000-0200-0000A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3" name="Text Box 108">
          <a:extLst>
            <a:ext uri="{FF2B5EF4-FFF2-40B4-BE49-F238E27FC236}">
              <a16:creationId xmlns:a16="http://schemas.microsoft.com/office/drawing/2014/main" xmlns="" id="{00000000-0008-0000-0200-0000A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4" name="Text Box 109">
          <a:extLst>
            <a:ext uri="{FF2B5EF4-FFF2-40B4-BE49-F238E27FC236}">
              <a16:creationId xmlns:a16="http://schemas.microsoft.com/office/drawing/2014/main" xmlns="" id="{00000000-0008-0000-0200-0000A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5" name="Text Box 110">
          <a:extLst>
            <a:ext uri="{FF2B5EF4-FFF2-40B4-BE49-F238E27FC236}">
              <a16:creationId xmlns:a16="http://schemas.microsoft.com/office/drawing/2014/main" xmlns="" id="{00000000-0008-0000-0200-0000A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6" name="Text Box 111">
          <a:extLst>
            <a:ext uri="{FF2B5EF4-FFF2-40B4-BE49-F238E27FC236}">
              <a16:creationId xmlns:a16="http://schemas.microsoft.com/office/drawing/2014/main" xmlns="" id="{00000000-0008-0000-0200-0000A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7" name="Text Box 112">
          <a:extLst>
            <a:ext uri="{FF2B5EF4-FFF2-40B4-BE49-F238E27FC236}">
              <a16:creationId xmlns:a16="http://schemas.microsoft.com/office/drawing/2014/main" xmlns="" id="{00000000-0008-0000-0200-0000A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8" name="Text Box 113">
          <a:extLst>
            <a:ext uri="{FF2B5EF4-FFF2-40B4-BE49-F238E27FC236}">
              <a16:creationId xmlns:a16="http://schemas.microsoft.com/office/drawing/2014/main" xmlns="" id="{00000000-0008-0000-0200-0000A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9" name="Text Box 114">
          <a:extLst>
            <a:ext uri="{FF2B5EF4-FFF2-40B4-BE49-F238E27FC236}">
              <a16:creationId xmlns:a16="http://schemas.microsoft.com/office/drawing/2014/main" xmlns="" id="{00000000-0008-0000-0200-0000A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0" name="Text Box 115">
          <a:extLst>
            <a:ext uri="{FF2B5EF4-FFF2-40B4-BE49-F238E27FC236}">
              <a16:creationId xmlns:a16="http://schemas.microsoft.com/office/drawing/2014/main" xmlns="" id="{00000000-0008-0000-0200-0000A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1" name="Text Box 116">
          <a:extLst>
            <a:ext uri="{FF2B5EF4-FFF2-40B4-BE49-F238E27FC236}">
              <a16:creationId xmlns:a16="http://schemas.microsoft.com/office/drawing/2014/main" xmlns="" id="{00000000-0008-0000-0200-0000A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2" name="Text Box 117">
          <a:extLst>
            <a:ext uri="{FF2B5EF4-FFF2-40B4-BE49-F238E27FC236}">
              <a16:creationId xmlns:a16="http://schemas.microsoft.com/office/drawing/2014/main" xmlns="" id="{00000000-0008-0000-0200-0000A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83" name="Text Box 118">
          <a:extLst>
            <a:ext uri="{FF2B5EF4-FFF2-40B4-BE49-F238E27FC236}">
              <a16:creationId xmlns:a16="http://schemas.microsoft.com/office/drawing/2014/main" xmlns="" id="{00000000-0008-0000-0200-0000A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4" name="Text Box 119">
          <a:extLst>
            <a:ext uri="{FF2B5EF4-FFF2-40B4-BE49-F238E27FC236}">
              <a16:creationId xmlns:a16="http://schemas.microsoft.com/office/drawing/2014/main" xmlns="" id="{00000000-0008-0000-0200-0000A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5" name="Text Box 120">
          <a:extLst>
            <a:ext uri="{FF2B5EF4-FFF2-40B4-BE49-F238E27FC236}">
              <a16:creationId xmlns:a16="http://schemas.microsoft.com/office/drawing/2014/main" xmlns="" id="{00000000-0008-0000-0200-0000A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6" name="Text Box 123">
          <a:extLst>
            <a:ext uri="{FF2B5EF4-FFF2-40B4-BE49-F238E27FC236}">
              <a16:creationId xmlns:a16="http://schemas.microsoft.com/office/drawing/2014/main" xmlns="" id="{00000000-0008-0000-0200-0000A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7" name="Text Box 124">
          <a:extLst>
            <a:ext uri="{FF2B5EF4-FFF2-40B4-BE49-F238E27FC236}">
              <a16:creationId xmlns:a16="http://schemas.microsoft.com/office/drawing/2014/main" xmlns="" id="{00000000-0008-0000-0200-0000A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8" name="Text Box 125">
          <a:extLst>
            <a:ext uri="{FF2B5EF4-FFF2-40B4-BE49-F238E27FC236}">
              <a16:creationId xmlns:a16="http://schemas.microsoft.com/office/drawing/2014/main" xmlns="" id="{00000000-0008-0000-0200-0000B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9" name="Text Box 126">
          <a:extLst>
            <a:ext uri="{FF2B5EF4-FFF2-40B4-BE49-F238E27FC236}">
              <a16:creationId xmlns:a16="http://schemas.microsoft.com/office/drawing/2014/main" xmlns="" id="{00000000-0008-0000-0200-0000B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0" name="Text Box 127">
          <a:extLst>
            <a:ext uri="{FF2B5EF4-FFF2-40B4-BE49-F238E27FC236}">
              <a16:creationId xmlns:a16="http://schemas.microsoft.com/office/drawing/2014/main" xmlns="" id="{00000000-0008-0000-0200-0000B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1" name="Text Box 128">
          <a:extLst>
            <a:ext uri="{FF2B5EF4-FFF2-40B4-BE49-F238E27FC236}">
              <a16:creationId xmlns:a16="http://schemas.microsoft.com/office/drawing/2014/main" xmlns="" id="{00000000-0008-0000-0200-0000B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2" name="Text Box 129">
          <a:extLst>
            <a:ext uri="{FF2B5EF4-FFF2-40B4-BE49-F238E27FC236}">
              <a16:creationId xmlns:a16="http://schemas.microsoft.com/office/drawing/2014/main" xmlns="" id="{00000000-0008-0000-0200-0000B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3" name="Text Box 130">
          <a:extLst>
            <a:ext uri="{FF2B5EF4-FFF2-40B4-BE49-F238E27FC236}">
              <a16:creationId xmlns:a16="http://schemas.microsoft.com/office/drawing/2014/main" xmlns="" id="{00000000-0008-0000-0200-0000B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4" name="Text Box 1">
          <a:extLst>
            <a:ext uri="{FF2B5EF4-FFF2-40B4-BE49-F238E27FC236}">
              <a16:creationId xmlns:a16="http://schemas.microsoft.com/office/drawing/2014/main" xmlns="" id="{00000000-0008-0000-0200-0000B6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5" name="Text Box 118">
          <a:extLst>
            <a:ext uri="{FF2B5EF4-FFF2-40B4-BE49-F238E27FC236}">
              <a16:creationId xmlns:a16="http://schemas.microsoft.com/office/drawing/2014/main" xmlns="" id="{00000000-0008-0000-0200-0000B7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6" name="Text Box 1">
          <a:extLst>
            <a:ext uri="{FF2B5EF4-FFF2-40B4-BE49-F238E27FC236}">
              <a16:creationId xmlns:a16="http://schemas.microsoft.com/office/drawing/2014/main" xmlns="" id="{00000000-0008-0000-0200-0000B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7" name="Text Box 118">
          <a:extLst>
            <a:ext uri="{FF2B5EF4-FFF2-40B4-BE49-F238E27FC236}">
              <a16:creationId xmlns:a16="http://schemas.microsoft.com/office/drawing/2014/main" xmlns="" id="{00000000-0008-0000-0200-0000B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8" name="Text Box 119">
          <a:extLst>
            <a:ext uri="{FF2B5EF4-FFF2-40B4-BE49-F238E27FC236}">
              <a16:creationId xmlns:a16="http://schemas.microsoft.com/office/drawing/2014/main" xmlns="" id="{00000000-0008-0000-0200-0000B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9" name="Text Box 120">
          <a:extLst>
            <a:ext uri="{FF2B5EF4-FFF2-40B4-BE49-F238E27FC236}">
              <a16:creationId xmlns:a16="http://schemas.microsoft.com/office/drawing/2014/main" xmlns="" id="{00000000-0008-0000-0200-0000B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0" name="Text Box 1">
          <a:extLst>
            <a:ext uri="{FF2B5EF4-FFF2-40B4-BE49-F238E27FC236}">
              <a16:creationId xmlns:a16="http://schemas.microsoft.com/office/drawing/2014/main" xmlns="" id="{00000000-0008-0000-0200-0000BC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1" name="Text Box 118">
          <a:extLst>
            <a:ext uri="{FF2B5EF4-FFF2-40B4-BE49-F238E27FC236}">
              <a16:creationId xmlns:a16="http://schemas.microsoft.com/office/drawing/2014/main" xmlns="" id="{00000000-0008-0000-0200-0000BD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2" name="Text Box 1">
          <a:extLst>
            <a:ext uri="{FF2B5EF4-FFF2-40B4-BE49-F238E27FC236}">
              <a16:creationId xmlns:a16="http://schemas.microsoft.com/office/drawing/2014/main" xmlns="" id="{00000000-0008-0000-0200-0000B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3" name="Text Box 118">
          <a:extLst>
            <a:ext uri="{FF2B5EF4-FFF2-40B4-BE49-F238E27FC236}">
              <a16:creationId xmlns:a16="http://schemas.microsoft.com/office/drawing/2014/main" xmlns="" id="{00000000-0008-0000-0200-0000B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4" name="Text Box 1">
          <a:extLst>
            <a:ext uri="{FF2B5EF4-FFF2-40B4-BE49-F238E27FC236}">
              <a16:creationId xmlns:a16="http://schemas.microsoft.com/office/drawing/2014/main" xmlns="" id="{00000000-0008-0000-0200-0000C0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5" name="Text Box 118">
          <a:extLst>
            <a:ext uri="{FF2B5EF4-FFF2-40B4-BE49-F238E27FC236}">
              <a16:creationId xmlns:a16="http://schemas.microsoft.com/office/drawing/2014/main" xmlns="" id="{00000000-0008-0000-0200-0000C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6" name="Text Box 119">
          <a:extLst>
            <a:ext uri="{FF2B5EF4-FFF2-40B4-BE49-F238E27FC236}">
              <a16:creationId xmlns:a16="http://schemas.microsoft.com/office/drawing/2014/main" xmlns="" id="{00000000-0008-0000-0200-0000C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7" name="Text Box 120">
          <a:extLst>
            <a:ext uri="{FF2B5EF4-FFF2-40B4-BE49-F238E27FC236}">
              <a16:creationId xmlns:a16="http://schemas.microsoft.com/office/drawing/2014/main" xmlns="" id="{00000000-0008-0000-0200-0000C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2162175</xdr:colOff>
      <xdr:row>14</xdr:row>
      <xdr:rowOff>0</xdr:rowOff>
    </xdr:from>
    <xdr:to>
      <xdr:col>3</xdr:col>
      <xdr:colOff>2238375</xdr:colOff>
      <xdr:row>14</xdr:row>
      <xdr:rowOff>207962</xdr:rowOff>
    </xdr:to>
    <xdr:sp macro="" textlink="">
      <xdr:nvSpPr>
        <xdr:cNvPr id="2" name="Text Box 1">
          <a:extLst>
            <a:ext uri="{FF2B5EF4-FFF2-40B4-BE49-F238E27FC236}">
              <a16:creationId xmlns:a16="http://schemas.microsoft.com/office/drawing/2014/main" xmlns="" id="{00000000-0008-0000-0300-00000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 name="Text Box 3">
          <a:extLst>
            <a:ext uri="{FF2B5EF4-FFF2-40B4-BE49-F238E27FC236}">
              <a16:creationId xmlns:a16="http://schemas.microsoft.com/office/drawing/2014/main" xmlns="" id="{00000000-0008-0000-0300-00000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4" name="Text Box 4">
          <a:extLst>
            <a:ext uri="{FF2B5EF4-FFF2-40B4-BE49-F238E27FC236}">
              <a16:creationId xmlns:a16="http://schemas.microsoft.com/office/drawing/2014/main" xmlns="" id="{00000000-0008-0000-0300-00000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 name="Text Box 5">
          <a:extLst>
            <a:ext uri="{FF2B5EF4-FFF2-40B4-BE49-F238E27FC236}">
              <a16:creationId xmlns:a16="http://schemas.microsoft.com/office/drawing/2014/main" xmlns="" id="{00000000-0008-0000-0300-00000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 name="Text Box 6">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7" name="Text Box 7">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8" name="Text Box 8">
          <a:extLst>
            <a:ext uri="{FF2B5EF4-FFF2-40B4-BE49-F238E27FC236}">
              <a16:creationId xmlns:a16="http://schemas.microsoft.com/office/drawing/2014/main" xmlns="" id="{00000000-0008-0000-0300-00000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9" name="Text Box 9">
          <a:extLst>
            <a:ext uri="{FF2B5EF4-FFF2-40B4-BE49-F238E27FC236}">
              <a16:creationId xmlns:a16="http://schemas.microsoft.com/office/drawing/2014/main" xmlns="" id="{00000000-0008-0000-0300-00000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0" name="Text Box 10">
          <a:extLst>
            <a:ext uri="{FF2B5EF4-FFF2-40B4-BE49-F238E27FC236}">
              <a16:creationId xmlns:a16="http://schemas.microsoft.com/office/drawing/2014/main" xmlns="" id="{00000000-0008-0000-0300-00000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 name="Text Box 11">
          <a:extLst>
            <a:ext uri="{FF2B5EF4-FFF2-40B4-BE49-F238E27FC236}">
              <a16:creationId xmlns:a16="http://schemas.microsoft.com/office/drawing/2014/main" xmlns="" id="{00000000-0008-0000-0300-00000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 name="Text Box 12">
          <a:extLst>
            <a:ext uri="{FF2B5EF4-FFF2-40B4-BE49-F238E27FC236}">
              <a16:creationId xmlns:a16="http://schemas.microsoft.com/office/drawing/2014/main" xmlns="" id="{00000000-0008-0000-0300-00000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3" name="Text Box 13">
          <a:extLst>
            <a:ext uri="{FF2B5EF4-FFF2-40B4-BE49-F238E27FC236}">
              <a16:creationId xmlns:a16="http://schemas.microsoft.com/office/drawing/2014/main" xmlns="" id="{00000000-0008-0000-0300-00000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4" name="Text Box 14">
          <a:extLst>
            <a:ext uri="{FF2B5EF4-FFF2-40B4-BE49-F238E27FC236}">
              <a16:creationId xmlns:a16="http://schemas.microsoft.com/office/drawing/2014/main" xmlns="" id="{00000000-0008-0000-0300-00000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5" name="Text Box 15">
          <a:extLst>
            <a:ext uri="{FF2B5EF4-FFF2-40B4-BE49-F238E27FC236}">
              <a16:creationId xmlns:a16="http://schemas.microsoft.com/office/drawing/2014/main" xmlns="" id="{00000000-0008-0000-0300-00000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6" name="Text Box 16">
          <a:extLst>
            <a:ext uri="{FF2B5EF4-FFF2-40B4-BE49-F238E27FC236}">
              <a16:creationId xmlns:a16="http://schemas.microsoft.com/office/drawing/2014/main" xmlns="" id="{00000000-0008-0000-0300-00001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7" name="Text Box 17">
          <a:extLst>
            <a:ext uri="{FF2B5EF4-FFF2-40B4-BE49-F238E27FC236}">
              <a16:creationId xmlns:a16="http://schemas.microsoft.com/office/drawing/2014/main" xmlns="" id="{00000000-0008-0000-0300-00001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 name="Text Box 18">
          <a:extLst>
            <a:ext uri="{FF2B5EF4-FFF2-40B4-BE49-F238E27FC236}">
              <a16:creationId xmlns:a16="http://schemas.microsoft.com/office/drawing/2014/main" xmlns="" id="{00000000-0008-0000-0300-00001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 name="Text Box 19">
          <a:extLst>
            <a:ext uri="{FF2B5EF4-FFF2-40B4-BE49-F238E27FC236}">
              <a16:creationId xmlns:a16="http://schemas.microsoft.com/office/drawing/2014/main" xmlns="" id="{00000000-0008-0000-0300-00001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 name="Text Box 20">
          <a:extLst>
            <a:ext uri="{FF2B5EF4-FFF2-40B4-BE49-F238E27FC236}">
              <a16:creationId xmlns:a16="http://schemas.microsoft.com/office/drawing/2014/main" xmlns="" id="{00000000-0008-0000-0300-00001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 name="Text Box 21">
          <a:extLst>
            <a:ext uri="{FF2B5EF4-FFF2-40B4-BE49-F238E27FC236}">
              <a16:creationId xmlns:a16="http://schemas.microsoft.com/office/drawing/2014/main" xmlns="" id="{00000000-0008-0000-0300-00001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 name="Text Box 22">
          <a:extLst>
            <a:ext uri="{FF2B5EF4-FFF2-40B4-BE49-F238E27FC236}">
              <a16:creationId xmlns:a16="http://schemas.microsoft.com/office/drawing/2014/main" xmlns="" id="{00000000-0008-0000-0300-00001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3" name="Text Box 23">
          <a:extLst>
            <a:ext uri="{FF2B5EF4-FFF2-40B4-BE49-F238E27FC236}">
              <a16:creationId xmlns:a16="http://schemas.microsoft.com/office/drawing/2014/main" xmlns="" id="{00000000-0008-0000-0300-00001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4" name="Text Box 24">
          <a:extLst>
            <a:ext uri="{FF2B5EF4-FFF2-40B4-BE49-F238E27FC236}">
              <a16:creationId xmlns:a16="http://schemas.microsoft.com/office/drawing/2014/main" xmlns="" id="{00000000-0008-0000-0300-00001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5" name="Text Box 25">
          <a:extLst>
            <a:ext uri="{FF2B5EF4-FFF2-40B4-BE49-F238E27FC236}">
              <a16:creationId xmlns:a16="http://schemas.microsoft.com/office/drawing/2014/main" xmlns="" id="{00000000-0008-0000-0300-00001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6" name="Text Box 48">
          <a:extLst>
            <a:ext uri="{FF2B5EF4-FFF2-40B4-BE49-F238E27FC236}">
              <a16:creationId xmlns:a16="http://schemas.microsoft.com/office/drawing/2014/main" xmlns="" id="{00000000-0008-0000-0300-00001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 name="Text Box 93">
          <a:extLst>
            <a:ext uri="{FF2B5EF4-FFF2-40B4-BE49-F238E27FC236}">
              <a16:creationId xmlns:a16="http://schemas.microsoft.com/office/drawing/2014/main" xmlns="" id="{00000000-0008-0000-0300-00001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 name="Text Box 94">
          <a:extLst>
            <a:ext uri="{FF2B5EF4-FFF2-40B4-BE49-F238E27FC236}">
              <a16:creationId xmlns:a16="http://schemas.microsoft.com/office/drawing/2014/main" xmlns="" id="{00000000-0008-0000-0300-00001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9" name="Text Box 95">
          <a:extLst>
            <a:ext uri="{FF2B5EF4-FFF2-40B4-BE49-F238E27FC236}">
              <a16:creationId xmlns:a16="http://schemas.microsoft.com/office/drawing/2014/main" xmlns="" id="{00000000-0008-0000-0300-00001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 name="Text Box 96">
          <a:extLst>
            <a:ext uri="{FF2B5EF4-FFF2-40B4-BE49-F238E27FC236}">
              <a16:creationId xmlns:a16="http://schemas.microsoft.com/office/drawing/2014/main" xmlns="" id="{00000000-0008-0000-0300-00001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 name="Text Box 97">
          <a:extLst>
            <a:ext uri="{FF2B5EF4-FFF2-40B4-BE49-F238E27FC236}">
              <a16:creationId xmlns:a16="http://schemas.microsoft.com/office/drawing/2014/main" xmlns="" id="{00000000-0008-0000-0300-00001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 name="Text Box 98">
          <a:extLst>
            <a:ext uri="{FF2B5EF4-FFF2-40B4-BE49-F238E27FC236}">
              <a16:creationId xmlns:a16="http://schemas.microsoft.com/office/drawing/2014/main" xmlns="" id="{00000000-0008-0000-0300-00002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 name="Text Box 99">
          <a:extLst>
            <a:ext uri="{FF2B5EF4-FFF2-40B4-BE49-F238E27FC236}">
              <a16:creationId xmlns:a16="http://schemas.microsoft.com/office/drawing/2014/main" xmlns="" id="{00000000-0008-0000-0300-00002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 name="Text Box 100">
          <a:extLst>
            <a:ext uri="{FF2B5EF4-FFF2-40B4-BE49-F238E27FC236}">
              <a16:creationId xmlns:a16="http://schemas.microsoft.com/office/drawing/2014/main" xmlns="" id="{00000000-0008-0000-0300-00002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 name="Text Box 101">
          <a:extLst>
            <a:ext uri="{FF2B5EF4-FFF2-40B4-BE49-F238E27FC236}">
              <a16:creationId xmlns:a16="http://schemas.microsoft.com/office/drawing/2014/main" xmlns="" id="{00000000-0008-0000-0300-00002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6" name="Text Box 102">
          <a:extLst>
            <a:ext uri="{FF2B5EF4-FFF2-40B4-BE49-F238E27FC236}">
              <a16:creationId xmlns:a16="http://schemas.microsoft.com/office/drawing/2014/main" xmlns="" id="{00000000-0008-0000-0300-00002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7" name="Text Box 103">
          <a:extLst>
            <a:ext uri="{FF2B5EF4-FFF2-40B4-BE49-F238E27FC236}">
              <a16:creationId xmlns:a16="http://schemas.microsoft.com/office/drawing/2014/main" xmlns="" id="{00000000-0008-0000-0300-00002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8" name="Text Box 104">
          <a:extLst>
            <a:ext uri="{FF2B5EF4-FFF2-40B4-BE49-F238E27FC236}">
              <a16:creationId xmlns:a16="http://schemas.microsoft.com/office/drawing/2014/main" xmlns="" id="{00000000-0008-0000-0300-00002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9" name="Text Box 105">
          <a:extLst>
            <a:ext uri="{FF2B5EF4-FFF2-40B4-BE49-F238E27FC236}">
              <a16:creationId xmlns:a16="http://schemas.microsoft.com/office/drawing/2014/main" xmlns="" id="{00000000-0008-0000-0300-00002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0" name="Text Box 106">
          <a:extLst>
            <a:ext uri="{FF2B5EF4-FFF2-40B4-BE49-F238E27FC236}">
              <a16:creationId xmlns:a16="http://schemas.microsoft.com/office/drawing/2014/main" xmlns="" id="{00000000-0008-0000-0300-00002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1" name="Text Box 107">
          <a:extLst>
            <a:ext uri="{FF2B5EF4-FFF2-40B4-BE49-F238E27FC236}">
              <a16:creationId xmlns:a16="http://schemas.microsoft.com/office/drawing/2014/main" xmlns="" id="{00000000-0008-0000-0300-00002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2" name="Text Box 108">
          <a:extLst>
            <a:ext uri="{FF2B5EF4-FFF2-40B4-BE49-F238E27FC236}">
              <a16:creationId xmlns:a16="http://schemas.microsoft.com/office/drawing/2014/main" xmlns="" id="{00000000-0008-0000-0300-00002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3" name="Text Box 109">
          <a:extLst>
            <a:ext uri="{FF2B5EF4-FFF2-40B4-BE49-F238E27FC236}">
              <a16:creationId xmlns:a16="http://schemas.microsoft.com/office/drawing/2014/main" xmlns="" id="{00000000-0008-0000-0300-00002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4" name="Text Box 110">
          <a:extLst>
            <a:ext uri="{FF2B5EF4-FFF2-40B4-BE49-F238E27FC236}">
              <a16:creationId xmlns:a16="http://schemas.microsoft.com/office/drawing/2014/main" xmlns="" id="{00000000-0008-0000-0300-00002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5" name="Text Box 111">
          <a:extLst>
            <a:ext uri="{FF2B5EF4-FFF2-40B4-BE49-F238E27FC236}">
              <a16:creationId xmlns:a16="http://schemas.microsoft.com/office/drawing/2014/main" xmlns="" id="{00000000-0008-0000-0300-00002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6" name="Text Box 112">
          <a:extLst>
            <a:ext uri="{FF2B5EF4-FFF2-40B4-BE49-F238E27FC236}">
              <a16:creationId xmlns:a16="http://schemas.microsoft.com/office/drawing/2014/main" xmlns="" id="{00000000-0008-0000-0300-00002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7" name="Text Box 113">
          <a:extLst>
            <a:ext uri="{FF2B5EF4-FFF2-40B4-BE49-F238E27FC236}">
              <a16:creationId xmlns:a16="http://schemas.microsoft.com/office/drawing/2014/main" xmlns="" id="{00000000-0008-0000-0300-00002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8" name="Text Box 114">
          <a:extLst>
            <a:ext uri="{FF2B5EF4-FFF2-40B4-BE49-F238E27FC236}">
              <a16:creationId xmlns:a16="http://schemas.microsoft.com/office/drawing/2014/main" xmlns="" id="{00000000-0008-0000-0300-00003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9" name="Text Box 115">
          <a:extLst>
            <a:ext uri="{FF2B5EF4-FFF2-40B4-BE49-F238E27FC236}">
              <a16:creationId xmlns:a16="http://schemas.microsoft.com/office/drawing/2014/main" xmlns="" id="{00000000-0008-0000-0300-00003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0" name="Text Box 116">
          <a:extLst>
            <a:ext uri="{FF2B5EF4-FFF2-40B4-BE49-F238E27FC236}">
              <a16:creationId xmlns:a16="http://schemas.microsoft.com/office/drawing/2014/main" xmlns="" id="{00000000-0008-0000-0300-00003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1" name="Text Box 117">
          <a:extLst>
            <a:ext uri="{FF2B5EF4-FFF2-40B4-BE49-F238E27FC236}">
              <a16:creationId xmlns:a16="http://schemas.microsoft.com/office/drawing/2014/main" xmlns="" id="{00000000-0008-0000-0300-00003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2" name="Text Box 118">
          <a:extLst>
            <a:ext uri="{FF2B5EF4-FFF2-40B4-BE49-F238E27FC236}">
              <a16:creationId xmlns:a16="http://schemas.microsoft.com/office/drawing/2014/main" xmlns="" id="{00000000-0008-0000-0300-00003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3" name="Text Box 119">
          <a:extLst>
            <a:ext uri="{FF2B5EF4-FFF2-40B4-BE49-F238E27FC236}">
              <a16:creationId xmlns:a16="http://schemas.microsoft.com/office/drawing/2014/main" xmlns="" id="{00000000-0008-0000-0300-00003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4" name="Text Box 120">
          <a:extLst>
            <a:ext uri="{FF2B5EF4-FFF2-40B4-BE49-F238E27FC236}">
              <a16:creationId xmlns:a16="http://schemas.microsoft.com/office/drawing/2014/main" xmlns="" id="{00000000-0008-0000-0300-00003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5" name="Text Box 123">
          <a:extLst>
            <a:ext uri="{FF2B5EF4-FFF2-40B4-BE49-F238E27FC236}">
              <a16:creationId xmlns:a16="http://schemas.microsoft.com/office/drawing/2014/main" xmlns="" id="{00000000-0008-0000-0300-00003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6" name="Text Box 124">
          <a:extLst>
            <a:ext uri="{FF2B5EF4-FFF2-40B4-BE49-F238E27FC236}">
              <a16:creationId xmlns:a16="http://schemas.microsoft.com/office/drawing/2014/main" xmlns="" id="{00000000-0008-0000-0300-00003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7" name="Text Box 125">
          <a:extLst>
            <a:ext uri="{FF2B5EF4-FFF2-40B4-BE49-F238E27FC236}">
              <a16:creationId xmlns:a16="http://schemas.microsoft.com/office/drawing/2014/main" xmlns="" id="{00000000-0008-0000-0300-00003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8" name="Text Box 126">
          <a:extLst>
            <a:ext uri="{FF2B5EF4-FFF2-40B4-BE49-F238E27FC236}">
              <a16:creationId xmlns:a16="http://schemas.microsoft.com/office/drawing/2014/main" xmlns="" id="{00000000-0008-0000-0300-00003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9" name="Text Box 127">
          <a:extLst>
            <a:ext uri="{FF2B5EF4-FFF2-40B4-BE49-F238E27FC236}">
              <a16:creationId xmlns:a16="http://schemas.microsoft.com/office/drawing/2014/main" xmlns="" id="{00000000-0008-0000-0300-00003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0" name="Text Box 128">
          <a:extLst>
            <a:ext uri="{FF2B5EF4-FFF2-40B4-BE49-F238E27FC236}">
              <a16:creationId xmlns:a16="http://schemas.microsoft.com/office/drawing/2014/main" xmlns="" id="{00000000-0008-0000-0300-00003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1" name="Text Box 129">
          <a:extLst>
            <a:ext uri="{FF2B5EF4-FFF2-40B4-BE49-F238E27FC236}">
              <a16:creationId xmlns:a16="http://schemas.microsoft.com/office/drawing/2014/main" xmlns="" id="{00000000-0008-0000-0300-00003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2" name="Text Box 130">
          <a:extLst>
            <a:ext uri="{FF2B5EF4-FFF2-40B4-BE49-F238E27FC236}">
              <a16:creationId xmlns:a16="http://schemas.microsoft.com/office/drawing/2014/main" xmlns="" id="{00000000-0008-0000-0300-00003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3" name="Text Box 1">
          <a:extLst>
            <a:ext uri="{FF2B5EF4-FFF2-40B4-BE49-F238E27FC236}">
              <a16:creationId xmlns:a16="http://schemas.microsoft.com/office/drawing/2014/main" xmlns="" id="{00000000-0008-0000-0300-00003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4" name="Text Box 118">
          <a:extLst>
            <a:ext uri="{FF2B5EF4-FFF2-40B4-BE49-F238E27FC236}">
              <a16:creationId xmlns:a16="http://schemas.microsoft.com/office/drawing/2014/main" xmlns="" id="{00000000-0008-0000-0300-000040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5" name="Text Box 1">
          <a:extLst>
            <a:ext uri="{FF2B5EF4-FFF2-40B4-BE49-F238E27FC236}">
              <a16:creationId xmlns:a16="http://schemas.microsoft.com/office/drawing/2014/main" xmlns="" id="{00000000-0008-0000-0300-00004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6" name="Text Box 3">
          <a:extLst>
            <a:ext uri="{FF2B5EF4-FFF2-40B4-BE49-F238E27FC236}">
              <a16:creationId xmlns:a16="http://schemas.microsoft.com/office/drawing/2014/main" xmlns="" id="{00000000-0008-0000-0300-00004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7" name="Text Box 4">
          <a:extLst>
            <a:ext uri="{FF2B5EF4-FFF2-40B4-BE49-F238E27FC236}">
              <a16:creationId xmlns:a16="http://schemas.microsoft.com/office/drawing/2014/main" xmlns="" id="{00000000-0008-0000-0300-00004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8" name="Text Box 5">
          <a:extLst>
            <a:ext uri="{FF2B5EF4-FFF2-40B4-BE49-F238E27FC236}">
              <a16:creationId xmlns:a16="http://schemas.microsoft.com/office/drawing/2014/main" xmlns="" id="{00000000-0008-0000-0300-00004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9" name="Text Box 6">
          <a:extLst>
            <a:ext uri="{FF2B5EF4-FFF2-40B4-BE49-F238E27FC236}">
              <a16:creationId xmlns:a16="http://schemas.microsoft.com/office/drawing/2014/main" xmlns="" id="{00000000-0008-0000-0300-00004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0" name="Text Box 7">
          <a:extLst>
            <a:ext uri="{FF2B5EF4-FFF2-40B4-BE49-F238E27FC236}">
              <a16:creationId xmlns:a16="http://schemas.microsoft.com/office/drawing/2014/main" xmlns="" id="{00000000-0008-0000-0300-00004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1" name="Text Box 8">
          <a:extLst>
            <a:ext uri="{FF2B5EF4-FFF2-40B4-BE49-F238E27FC236}">
              <a16:creationId xmlns:a16="http://schemas.microsoft.com/office/drawing/2014/main" xmlns="" id="{00000000-0008-0000-0300-00004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2" name="Text Box 9">
          <a:extLst>
            <a:ext uri="{FF2B5EF4-FFF2-40B4-BE49-F238E27FC236}">
              <a16:creationId xmlns:a16="http://schemas.microsoft.com/office/drawing/2014/main" xmlns="" id="{00000000-0008-0000-0300-00004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3" name="Text Box 10">
          <a:extLst>
            <a:ext uri="{FF2B5EF4-FFF2-40B4-BE49-F238E27FC236}">
              <a16:creationId xmlns:a16="http://schemas.microsoft.com/office/drawing/2014/main" xmlns="" id="{00000000-0008-0000-0300-00004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4" name="Text Box 11">
          <a:extLst>
            <a:ext uri="{FF2B5EF4-FFF2-40B4-BE49-F238E27FC236}">
              <a16:creationId xmlns:a16="http://schemas.microsoft.com/office/drawing/2014/main" xmlns="" id="{00000000-0008-0000-0300-00004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5" name="Text Box 12">
          <a:extLst>
            <a:ext uri="{FF2B5EF4-FFF2-40B4-BE49-F238E27FC236}">
              <a16:creationId xmlns:a16="http://schemas.microsoft.com/office/drawing/2014/main" xmlns="" id="{00000000-0008-0000-0300-00004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6" name="Text Box 13">
          <a:extLst>
            <a:ext uri="{FF2B5EF4-FFF2-40B4-BE49-F238E27FC236}">
              <a16:creationId xmlns:a16="http://schemas.microsoft.com/office/drawing/2014/main" xmlns="" id="{00000000-0008-0000-0300-00004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7" name="Text Box 14">
          <a:extLst>
            <a:ext uri="{FF2B5EF4-FFF2-40B4-BE49-F238E27FC236}">
              <a16:creationId xmlns:a16="http://schemas.microsoft.com/office/drawing/2014/main" xmlns="" id="{00000000-0008-0000-0300-00004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8" name="Text Box 15">
          <a:extLst>
            <a:ext uri="{FF2B5EF4-FFF2-40B4-BE49-F238E27FC236}">
              <a16:creationId xmlns:a16="http://schemas.microsoft.com/office/drawing/2014/main" xmlns="" id="{00000000-0008-0000-0300-00004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9" name="Text Box 16">
          <a:extLst>
            <a:ext uri="{FF2B5EF4-FFF2-40B4-BE49-F238E27FC236}">
              <a16:creationId xmlns:a16="http://schemas.microsoft.com/office/drawing/2014/main" xmlns="" id="{00000000-0008-0000-0300-00004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0" name="Text Box 17">
          <a:extLst>
            <a:ext uri="{FF2B5EF4-FFF2-40B4-BE49-F238E27FC236}">
              <a16:creationId xmlns:a16="http://schemas.microsoft.com/office/drawing/2014/main" xmlns="" id="{00000000-0008-0000-0300-00005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1" name="Text Box 18">
          <a:extLst>
            <a:ext uri="{FF2B5EF4-FFF2-40B4-BE49-F238E27FC236}">
              <a16:creationId xmlns:a16="http://schemas.microsoft.com/office/drawing/2014/main" xmlns="" id="{00000000-0008-0000-0300-00005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2" name="Text Box 19">
          <a:extLst>
            <a:ext uri="{FF2B5EF4-FFF2-40B4-BE49-F238E27FC236}">
              <a16:creationId xmlns:a16="http://schemas.microsoft.com/office/drawing/2014/main" xmlns="" id="{00000000-0008-0000-0300-00005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3" name="Text Box 20">
          <a:extLst>
            <a:ext uri="{FF2B5EF4-FFF2-40B4-BE49-F238E27FC236}">
              <a16:creationId xmlns:a16="http://schemas.microsoft.com/office/drawing/2014/main" xmlns="" id="{00000000-0008-0000-0300-00005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4" name="Text Box 21">
          <a:extLst>
            <a:ext uri="{FF2B5EF4-FFF2-40B4-BE49-F238E27FC236}">
              <a16:creationId xmlns:a16="http://schemas.microsoft.com/office/drawing/2014/main" xmlns="" id="{00000000-0008-0000-0300-00005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5" name="Text Box 22">
          <a:extLst>
            <a:ext uri="{FF2B5EF4-FFF2-40B4-BE49-F238E27FC236}">
              <a16:creationId xmlns:a16="http://schemas.microsoft.com/office/drawing/2014/main" xmlns="" id="{00000000-0008-0000-0300-00005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6" name="Text Box 23">
          <a:extLst>
            <a:ext uri="{FF2B5EF4-FFF2-40B4-BE49-F238E27FC236}">
              <a16:creationId xmlns:a16="http://schemas.microsoft.com/office/drawing/2014/main" xmlns="" id="{00000000-0008-0000-0300-00005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7" name="Text Box 24">
          <a:extLst>
            <a:ext uri="{FF2B5EF4-FFF2-40B4-BE49-F238E27FC236}">
              <a16:creationId xmlns:a16="http://schemas.microsoft.com/office/drawing/2014/main" xmlns="" id="{00000000-0008-0000-0300-00005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8" name="Text Box 25">
          <a:extLst>
            <a:ext uri="{FF2B5EF4-FFF2-40B4-BE49-F238E27FC236}">
              <a16:creationId xmlns:a16="http://schemas.microsoft.com/office/drawing/2014/main" xmlns="" id="{00000000-0008-0000-0300-00005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9" name="Text Box 48">
          <a:extLst>
            <a:ext uri="{FF2B5EF4-FFF2-40B4-BE49-F238E27FC236}">
              <a16:creationId xmlns:a16="http://schemas.microsoft.com/office/drawing/2014/main" xmlns="" id="{00000000-0008-0000-0300-00005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0" name="Text Box 93">
          <a:extLst>
            <a:ext uri="{FF2B5EF4-FFF2-40B4-BE49-F238E27FC236}">
              <a16:creationId xmlns:a16="http://schemas.microsoft.com/office/drawing/2014/main" xmlns="" id="{00000000-0008-0000-0300-00005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1" name="Text Box 94">
          <a:extLst>
            <a:ext uri="{FF2B5EF4-FFF2-40B4-BE49-F238E27FC236}">
              <a16:creationId xmlns:a16="http://schemas.microsoft.com/office/drawing/2014/main" xmlns="" id="{00000000-0008-0000-0300-00005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2" name="Text Box 95">
          <a:extLst>
            <a:ext uri="{FF2B5EF4-FFF2-40B4-BE49-F238E27FC236}">
              <a16:creationId xmlns:a16="http://schemas.microsoft.com/office/drawing/2014/main" xmlns="" id="{00000000-0008-0000-0300-00005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3" name="Text Box 96">
          <a:extLst>
            <a:ext uri="{FF2B5EF4-FFF2-40B4-BE49-F238E27FC236}">
              <a16:creationId xmlns:a16="http://schemas.microsoft.com/office/drawing/2014/main" xmlns="" id="{00000000-0008-0000-0300-00005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4" name="Text Box 97">
          <a:extLst>
            <a:ext uri="{FF2B5EF4-FFF2-40B4-BE49-F238E27FC236}">
              <a16:creationId xmlns:a16="http://schemas.microsoft.com/office/drawing/2014/main" xmlns="" id="{00000000-0008-0000-0300-00005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5" name="Text Box 98">
          <a:extLst>
            <a:ext uri="{FF2B5EF4-FFF2-40B4-BE49-F238E27FC236}">
              <a16:creationId xmlns:a16="http://schemas.microsoft.com/office/drawing/2014/main" xmlns="" id="{00000000-0008-0000-0300-00005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6" name="Text Box 99">
          <a:extLst>
            <a:ext uri="{FF2B5EF4-FFF2-40B4-BE49-F238E27FC236}">
              <a16:creationId xmlns:a16="http://schemas.microsoft.com/office/drawing/2014/main" xmlns="" id="{00000000-0008-0000-0300-00006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7" name="Text Box 100">
          <a:extLst>
            <a:ext uri="{FF2B5EF4-FFF2-40B4-BE49-F238E27FC236}">
              <a16:creationId xmlns:a16="http://schemas.microsoft.com/office/drawing/2014/main" xmlns="" id="{00000000-0008-0000-0300-00006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8" name="Text Box 101">
          <a:extLst>
            <a:ext uri="{FF2B5EF4-FFF2-40B4-BE49-F238E27FC236}">
              <a16:creationId xmlns:a16="http://schemas.microsoft.com/office/drawing/2014/main" xmlns="" id="{00000000-0008-0000-0300-00006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9" name="Text Box 102">
          <a:extLst>
            <a:ext uri="{FF2B5EF4-FFF2-40B4-BE49-F238E27FC236}">
              <a16:creationId xmlns:a16="http://schemas.microsoft.com/office/drawing/2014/main" xmlns="" id="{00000000-0008-0000-0300-00006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0" name="Text Box 103">
          <a:extLst>
            <a:ext uri="{FF2B5EF4-FFF2-40B4-BE49-F238E27FC236}">
              <a16:creationId xmlns:a16="http://schemas.microsoft.com/office/drawing/2014/main" xmlns="" id="{00000000-0008-0000-0300-00006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1" name="Text Box 104">
          <a:extLst>
            <a:ext uri="{FF2B5EF4-FFF2-40B4-BE49-F238E27FC236}">
              <a16:creationId xmlns:a16="http://schemas.microsoft.com/office/drawing/2014/main" xmlns="" id="{00000000-0008-0000-0300-00006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2" name="Text Box 105">
          <a:extLst>
            <a:ext uri="{FF2B5EF4-FFF2-40B4-BE49-F238E27FC236}">
              <a16:creationId xmlns:a16="http://schemas.microsoft.com/office/drawing/2014/main" xmlns="" id="{00000000-0008-0000-0300-00006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3" name="Text Box 106">
          <a:extLst>
            <a:ext uri="{FF2B5EF4-FFF2-40B4-BE49-F238E27FC236}">
              <a16:creationId xmlns:a16="http://schemas.microsoft.com/office/drawing/2014/main" xmlns="" id="{00000000-0008-0000-0300-00006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4" name="Text Box 107">
          <a:extLst>
            <a:ext uri="{FF2B5EF4-FFF2-40B4-BE49-F238E27FC236}">
              <a16:creationId xmlns:a16="http://schemas.microsoft.com/office/drawing/2014/main" xmlns="" id="{00000000-0008-0000-0300-00006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5" name="Text Box 108">
          <a:extLst>
            <a:ext uri="{FF2B5EF4-FFF2-40B4-BE49-F238E27FC236}">
              <a16:creationId xmlns:a16="http://schemas.microsoft.com/office/drawing/2014/main" xmlns="" id="{00000000-0008-0000-0300-00006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6" name="Text Box 109">
          <a:extLst>
            <a:ext uri="{FF2B5EF4-FFF2-40B4-BE49-F238E27FC236}">
              <a16:creationId xmlns:a16="http://schemas.microsoft.com/office/drawing/2014/main" xmlns="" id="{00000000-0008-0000-0300-00006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7" name="Text Box 110">
          <a:extLst>
            <a:ext uri="{FF2B5EF4-FFF2-40B4-BE49-F238E27FC236}">
              <a16:creationId xmlns:a16="http://schemas.microsoft.com/office/drawing/2014/main" xmlns="" id="{00000000-0008-0000-0300-00006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8" name="Text Box 111">
          <a:extLst>
            <a:ext uri="{FF2B5EF4-FFF2-40B4-BE49-F238E27FC236}">
              <a16:creationId xmlns:a16="http://schemas.microsoft.com/office/drawing/2014/main" xmlns="" id="{00000000-0008-0000-0300-00006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9" name="Text Box 112">
          <a:extLst>
            <a:ext uri="{FF2B5EF4-FFF2-40B4-BE49-F238E27FC236}">
              <a16:creationId xmlns:a16="http://schemas.microsoft.com/office/drawing/2014/main" xmlns="" id="{00000000-0008-0000-0300-00006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0" name="Text Box 113">
          <a:extLst>
            <a:ext uri="{FF2B5EF4-FFF2-40B4-BE49-F238E27FC236}">
              <a16:creationId xmlns:a16="http://schemas.microsoft.com/office/drawing/2014/main" xmlns="" id="{00000000-0008-0000-0300-00006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1" name="Text Box 114">
          <a:extLst>
            <a:ext uri="{FF2B5EF4-FFF2-40B4-BE49-F238E27FC236}">
              <a16:creationId xmlns:a16="http://schemas.microsoft.com/office/drawing/2014/main" xmlns="" id="{00000000-0008-0000-0300-00006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2" name="Text Box 115">
          <a:extLst>
            <a:ext uri="{FF2B5EF4-FFF2-40B4-BE49-F238E27FC236}">
              <a16:creationId xmlns:a16="http://schemas.microsoft.com/office/drawing/2014/main" xmlns="" id="{00000000-0008-0000-0300-00007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3" name="Text Box 116">
          <a:extLst>
            <a:ext uri="{FF2B5EF4-FFF2-40B4-BE49-F238E27FC236}">
              <a16:creationId xmlns:a16="http://schemas.microsoft.com/office/drawing/2014/main" xmlns="" id="{00000000-0008-0000-0300-00007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4" name="Text Box 117">
          <a:extLst>
            <a:ext uri="{FF2B5EF4-FFF2-40B4-BE49-F238E27FC236}">
              <a16:creationId xmlns:a16="http://schemas.microsoft.com/office/drawing/2014/main" xmlns="" id="{00000000-0008-0000-0300-00007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5" name="Text Box 118">
          <a:extLst>
            <a:ext uri="{FF2B5EF4-FFF2-40B4-BE49-F238E27FC236}">
              <a16:creationId xmlns:a16="http://schemas.microsoft.com/office/drawing/2014/main" xmlns="" id="{00000000-0008-0000-0300-00007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6" name="Text Box 119">
          <a:extLst>
            <a:ext uri="{FF2B5EF4-FFF2-40B4-BE49-F238E27FC236}">
              <a16:creationId xmlns:a16="http://schemas.microsoft.com/office/drawing/2014/main" xmlns="" id="{00000000-0008-0000-0300-00007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7" name="Text Box 120">
          <a:extLst>
            <a:ext uri="{FF2B5EF4-FFF2-40B4-BE49-F238E27FC236}">
              <a16:creationId xmlns:a16="http://schemas.microsoft.com/office/drawing/2014/main" xmlns="" id="{00000000-0008-0000-0300-00007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8" name="Text Box 123">
          <a:extLst>
            <a:ext uri="{FF2B5EF4-FFF2-40B4-BE49-F238E27FC236}">
              <a16:creationId xmlns:a16="http://schemas.microsoft.com/office/drawing/2014/main" xmlns="" id="{00000000-0008-0000-0300-00007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9" name="Text Box 124">
          <a:extLst>
            <a:ext uri="{FF2B5EF4-FFF2-40B4-BE49-F238E27FC236}">
              <a16:creationId xmlns:a16="http://schemas.microsoft.com/office/drawing/2014/main" xmlns="" id="{00000000-0008-0000-0300-00007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0" name="Text Box 125">
          <a:extLst>
            <a:ext uri="{FF2B5EF4-FFF2-40B4-BE49-F238E27FC236}">
              <a16:creationId xmlns:a16="http://schemas.microsoft.com/office/drawing/2014/main" xmlns="" id="{00000000-0008-0000-0300-00007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1" name="Text Box 126">
          <a:extLst>
            <a:ext uri="{FF2B5EF4-FFF2-40B4-BE49-F238E27FC236}">
              <a16:creationId xmlns:a16="http://schemas.microsoft.com/office/drawing/2014/main" xmlns="" id="{00000000-0008-0000-0300-00007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2" name="Text Box 127">
          <a:extLst>
            <a:ext uri="{FF2B5EF4-FFF2-40B4-BE49-F238E27FC236}">
              <a16:creationId xmlns:a16="http://schemas.microsoft.com/office/drawing/2014/main" xmlns="" id="{00000000-0008-0000-0300-00007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3" name="Text Box 128">
          <a:extLst>
            <a:ext uri="{FF2B5EF4-FFF2-40B4-BE49-F238E27FC236}">
              <a16:creationId xmlns:a16="http://schemas.microsoft.com/office/drawing/2014/main" xmlns="" id="{00000000-0008-0000-0300-00007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4" name="Text Box 129">
          <a:extLst>
            <a:ext uri="{FF2B5EF4-FFF2-40B4-BE49-F238E27FC236}">
              <a16:creationId xmlns:a16="http://schemas.microsoft.com/office/drawing/2014/main" xmlns="" id="{00000000-0008-0000-0300-00007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5" name="Text Box 130">
          <a:extLst>
            <a:ext uri="{FF2B5EF4-FFF2-40B4-BE49-F238E27FC236}">
              <a16:creationId xmlns:a16="http://schemas.microsoft.com/office/drawing/2014/main" xmlns="" id="{00000000-0008-0000-0300-00007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6" name="Text Box 1">
          <a:extLst>
            <a:ext uri="{FF2B5EF4-FFF2-40B4-BE49-F238E27FC236}">
              <a16:creationId xmlns:a16="http://schemas.microsoft.com/office/drawing/2014/main" xmlns="" id="{00000000-0008-0000-0300-00007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7" name="Text Box 118">
          <a:extLst>
            <a:ext uri="{FF2B5EF4-FFF2-40B4-BE49-F238E27FC236}">
              <a16:creationId xmlns:a16="http://schemas.microsoft.com/office/drawing/2014/main" xmlns="" id="{00000000-0008-0000-0300-00007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8" name="Text Box 1">
          <a:extLst>
            <a:ext uri="{FF2B5EF4-FFF2-40B4-BE49-F238E27FC236}">
              <a16:creationId xmlns:a16="http://schemas.microsoft.com/office/drawing/2014/main" xmlns="" id="{00000000-0008-0000-0300-00008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9" name="Text Box 118">
          <a:extLst>
            <a:ext uri="{FF2B5EF4-FFF2-40B4-BE49-F238E27FC236}">
              <a16:creationId xmlns:a16="http://schemas.microsoft.com/office/drawing/2014/main" xmlns="" id="{00000000-0008-0000-0300-00008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0" name="Text Box 1">
          <a:extLst>
            <a:ext uri="{FF2B5EF4-FFF2-40B4-BE49-F238E27FC236}">
              <a16:creationId xmlns:a16="http://schemas.microsoft.com/office/drawing/2014/main" xmlns="" id="{00000000-0008-0000-0300-000082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1" name="Text Box 118">
          <a:extLst>
            <a:ext uri="{FF2B5EF4-FFF2-40B4-BE49-F238E27FC236}">
              <a16:creationId xmlns:a16="http://schemas.microsoft.com/office/drawing/2014/main" xmlns="" id="{00000000-0008-0000-0300-000083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2" name="Text Box 119">
          <a:extLst>
            <a:ext uri="{FF2B5EF4-FFF2-40B4-BE49-F238E27FC236}">
              <a16:creationId xmlns:a16="http://schemas.microsoft.com/office/drawing/2014/main" xmlns="" id="{00000000-0008-0000-0300-00008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3" name="Text Box 120">
          <a:extLst>
            <a:ext uri="{FF2B5EF4-FFF2-40B4-BE49-F238E27FC236}">
              <a16:creationId xmlns:a16="http://schemas.microsoft.com/office/drawing/2014/main" xmlns="" id="{00000000-0008-0000-0300-00008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2"/>
    <xdr:sp macro="" textlink="">
      <xdr:nvSpPr>
        <xdr:cNvPr id="134" name="Text Box 3">
          <a:extLst>
            <a:ext uri="{FF2B5EF4-FFF2-40B4-BE49-F238E27FC236}">
              <a16:creationId xmlns:a16="http://schemas.microsoft.com/office/drawing/2014/main" xmlns="" id="{00000000-0008-0000-0300-00008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5" name="Text Box 4">
          <a:extLst>
            <a:ext uri="{FF2B5EF4-FFF2-40B4-BE49-F238E27FC236}">
              <a16:creationId xmlns:a16="http://schemas.microsoft.com/office/drawing/2014/main" xmlns="" id="{00000000-0008-0000-0300-00008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6" name="Text Box 5">
          <a:extLst>
            <a:ext uri="{FF2B5EF4-FFF2-40B4-BE49-F238E27FC236}">
              <a16:creationId xmlns:a16="http://schemas.microsoft.com/office/drawing/2014/main" xmlns="" id="{00000000-0008-0000-0300-00008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7" name="Text Box 6">
          <a:extLst>
            <a:ext uri="{FF2B5EF4-FFF2-40B4-BE49-F238E27FC236}">
              <a16:creationId xmlns:a16="http://schemas.microsoft.com/office/drawing/2014/main" xmlns="" id="{00000000-0008-0000-0300-00008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8" name="Text Box 7">
          <a:extLst>
            <a:ext uri="{FF2B5EF4-FFF2-40B4-BE49-F238E27FC236}">
              <a16:creationId xmlns:a16="http://schemas.microsoft.com/office/drawing/2014/main" xmlns="" id="{00000000-0008-0000-0300-00008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9" name="Text Box 8">
          <a:extLst>
            <a:ext uri="{FF2B5EF4-FFF2-40B4-BE49-F238E27FC236}">
              <a16:creationId xmlns:a16="http://schemas.microsoft.com/office/drawing/2014/main" xmlns="" id="{00000000-0008-0000-0300-00008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0" name="Text Box 9">
          <a:extLst>
            <a:ext uri="{FF2B5EF4-FFF2-40B4-BE49-F238E27FC236}">
              <a16:creationId xmlns:a16="http://schemas.microsoft.com/office/drawing/2014/main" xmlns="" id="{00000000-0008-0000-0300-00008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1" name="Text Box 10">
          <a:extLst>
            <a:ext uri="{FF2B5EF4-FFF2-40B4-BE49-F238E27FC236}">
              <a16:creationId xmlns:a16="http://schemas.microsoft.com/office/drawing/2014/main" xmlns="" id="{00000000-0008-0000-0300-00008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2" name="Text Box 11">
          <a:extLst>
            <a:ext uri="{FF2B5EF4-FFF2-40B4-BE49-F238E27FC236}">
              <a16:creationId xmlns:a16="http://schemas.microsoft.com/office/drawing/2014/main" xmlns="" id="{00000000-0008-0000-0300-00008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3" name="Text Box 12">
          <a:extLst>
            <a:ext uri="{FF2B5EF4-FFF2-40B4-BE49-F238E27FC236}">
              <a16:creationId xmlns:a16="http://schemas.microsoft.com/office/drawing/2014/main" xmlns="" id="{00000000-0008-0000-0300-00008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4" name="Text Box 13">
          <a:extLst>
            <a:ext uri="{FF2B5EF4-FFF2-40B4-BE49-F238E27FC236}">
              <a16:creationId xmlns:a16="http://schemas.microsoft.com/office/drawing/2014/main" xmlns="" id="{00000000-0008-0000-0300-00009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5" name="Text Box 14">
          <a:extLst>
            <a:ext uri="{FF2B5EF4-FFF2-40B4-BE49-F238E27FC236}">
              <a16:creationId xmlns:a16="http://schemas.microsoft.com/office/drawing/2014/main" xmlns="" id="{00000000-0008-0000-0300-00009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6" name="Text Box 15">
          <a:extLst>
            <a:ext uri="{FF2B5EF4-FFF2-40B4-BE49-F238E27FC236}">
              <a16:creationId xmlns:a16="http://schemas.microsoft.com/office/drawing/2014/main" xmlns="" id="{00000000-0008-0000-0300-00009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7" name="Text Box 16">
          <a:extLst>
            <a:ext uri="{FF2B5EF4-FFF2-40B4-BE49-F238E27FC236}">
              <a16:creationId xmlns:a16="http://schemas.microsoft.com/office/drawing/2014/main" xmlns="" id="{00000000-0008-0000-0300-00009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8" name="Text Box 17">
          <a:extLst>
            <a:ext uri="{FF2B5EF4-FFF2-40B4-BE49-F238E27FC236}">
              <a16:creationId xmlns:a16="http://schemas.microsoft.com/office/drawing/2014/main" xmlns="" id="{00000000-0008-0000-0300-00009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9" name="Text Box 18">
          <a:extLst>
            <a:ext uri="{FF2B5EF4-FFF2-40B4-BE49-F238E27FC236}">
              <a16:creationId xmlns:a16="http://schemas.microsoft.com/office/drawing/2014/main" xmlns="" id="{00000000-0008-0000-0300-00009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0" name="Text Box 19">
          <a:extLst>
            <a:ext uri="{FF2B5EF4-FFF2-40B4-BE49-F238E27FC236}">
              <a16:creationId xmlns:a16="http://schemas.microsoft.com/office/drawing/2014/main" xmlns="" id="{00000000-0008-0000-0300-00009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1" name="Text Box 20">
          <a:extLst>
            <a:ext uri="{FF2B5EF4-FFF2-40B4-BE49-F238E27FC236}">
              <a16:creationId xmlns:a16="http://schemas.microsoft.com/office/drawing/2014/main" xmlns="" id="{00000000-0008-0000-0300-00009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2" name="Text Box 21">
          <a:extLst>
            <a:ext uri="{FF2B5EF4-FFF2-40B4-BE49-F238E27FC236}">
              <a16:creationId xmlns:a16="http://schemas.microsoft.com/office/drawing/2014/main" xmlns="" id="{00000000-0008-0000-0300-00009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3" name="Text Box 22">
          <a:extLst>
            <a:ext uri="{FF2B5EF4-FFF2-40B4-BE49-F238E27FC236}">
              <a16:creationId xmlns:a16="http://schemas.microsoft.com/office/drawing/2014/main" xmlns="" id="{00000000-0008-0000-0300-00009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4" name="Text Box 23">
          <a:extLst>
            <a:ext uri="{FF2B5EF4-FFF2-40B4-BE49-F238E27FC236}">
              <a16:creationId xmlns:a16="http://schemas.microsoft.com/office/drawing/2014/main" xmlns="" id="{00000000-0008-0000-0300-00009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5" name="Text Box 24">
          <a:extLst>
            <a:ext uri="{FF2B5EF4-FFF2-40B4-BE49-F238E27FC236}">
              <a16:creationId xmlns:a16="http://schemas.microsoft.com/office/drawing/2014/main" xmlns="" id="{00000000-0008-0000-0300-00009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6" name="Text Box 25">
          <a:extLst>
            <a:ext uri="{FF2B5EF4-FFF2-40B4-BE49-F238E27FC236}">
              <a16:creationId xmlns:a16="http://schemas.microsoft.com/office/drawing/2014/main" xmlns="" id="{00000000-0008-0000-0300-00009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7" name="Text Box 48">
          <a:extLst>
            <a:ext uri="{FF2B5EF4-FFF2-40B4-BE49-F238E27FC236}">
              <a16:creationId xmlns:a16="http://schemas.microsoft.com/office/drawing/2014/main" xmlns="" id="{00000000-0008-0000-0300-00009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8" name="Text Box 93">
          <a:extLst>
            <a:ext uri="{FF2B5EF4-FFF2-40B4-BE49-F238E27FC236}">
              <a16:creationId xmlns:a16="http://schemas.microsoft.com/office/drawing/2014/main" xmlns="" id="{00000000-0008-0000-0300-00009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9" name="Text Box 94">
          <a:extLst>
            <a:ext uri="{FF2B5EF4-FFF2-40B4-BE49-F238E27FC236}">
              <a16:creationId xmlns:a16="http://schemas.microsoft.com/office/drawing/2014/main" xmlns="" id="{00000000-0008-0000-0300-00009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200025</xdr:rowOff>
    </xdr:to>
    <xdr:sp macro="" textlink="">
      <xdr:nvSpPr>
        <xdr:cNvPr id="160" name="Text Box 1">
          <a:extLst>
            <a:ext uri="{FF2B5EF4-FFF2-40B4-BE49-F238E27FC236}">
              <a16:creationId xmlns:a16="http://schemas.microsoft.com/office/drawing/2014/main" xmlns="" id="{00000000-0008-0000-0300-0000A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1" name="Text Box 3">
          <a:extLst>
            <a:ext uri="{FF2B5EF4-FFF2-40B4-BE49-F238E27FC236}">
              <a16:creationId xmlns:a16="http://schemas.microsoft.com/office/drawing/2014/main" xmlns="" id="{00000000-0008-0000-0300-0000A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2" name="Text Box 4">
          <a:extLst>
            <a:ext uri="{FF2B5EF4-FFF2-40B4-BE49-F238E27FC236}">
              <a16:creationId xmlns:a16="http://schemas.microsoft.com/office/drawing/2014/main" xmlns="" id="{00000000-0008-0000-0300-0000A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3" name="Text Box 5">
          <a:extLst>
            <a:ext uri="{FF2B5EF4-FFF2-40B4-BE49-F238E27FC236}">
              <a16:creationId xmlns:a16="http://schemas.microsoft.com/office/drawing/2014/main" xmlns="" id="{00000000-0008-0000-0300-0000A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4" name="Text Box 6">
          <a:extLst>
            <a:ext uri="{FF2B5EF4-FFF2-40B4-BE49-F238E27FC236}">
              <a16:creationId xmlns:a16="http://schemas.microsoft.com/office/drawing/2014/main" xmlns="" id="{00000000-0008-0000-0300-0000A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5" name="Text Box 7">
          <a:extLst>
            <a:ext uri="{FF2B5EF4-FFF2-40B4-BE49-F238E27FC236}">
              <a16:creationId xmlns:a16="http://schemas.microsoft.com/office/drawing/2014/main" xmlns="" id="{00000000-0008-0000-0300-0000A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6" name="Text Box 8">
          <a:extLst>
            <a:ext uri="{FF2B5EF4-FFF2-40B4-BE49-F238E27FC236}">
              <a16:creationId xmlns:a16="http://schemas.microsoft.com/office/drawing/2014/main" xmlns="" id="{00000000-0008-0000-0300-0000A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7" name="Text Box 9">
          <a:extLst>
            <a:ext uri="{FF2B5EF4-FFF2-40B4-BE49-F238E27FC236}">
              <a16:creationId xmlns:a16="http://schemas.microsoft.com/office/drawing/2014/main" xmlns="" id="{00000000-0008-0000-0300-0000A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8" name="Text Box 10">
          <a:extLst>
            <a:ext uri="{FF2B5EF4-FFF2-40B4-BE49-F238E27FC236}">
              <a16:creationId xmlns:a16="http://schemas.microsoft.com/office/drawing/2014/main" xmlns="" id="{00000000-0008-0000-0300-0000A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9" name="Text Box 11">
          <a:extLst>
            <a:ext uri="{FF2B5EF4-FFF2-40B4-BE49-F238E27FC236}">
              <a16:creationId xmlns:a16="http://schemas.microsoft.com/office/drawing/2014/main" xmlns="" id="{00000000-0008-0000-0300-0000A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0" name="Text Box 12">
          <a:extLst>
            <a:ext uri="{FF2B5EF4-FFF2-40B4-BE49-F238E27FC236}">
              <a16:creationId xmlns:a16="http://schemas.microsoft.com/office/drawing/2014/main" xmlns="" id="{00000000-0008-0000-0300-0000A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1" name="Text Box 13">
          <a:extLst>
            <a:ext uri="{FF2B5EF4-FFF2-40B4-BE49-F238E27FC236}">
              <a16:creationId xmlns:a16="http://schemas.microsoft.com/office/drawing/2014/main" xmlns="" id="{00000000-0008-0000-0300-0000A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2" name="Text Box 14">
          <a:extLst>
            <a:ext uri="{FF2B5EF4-FFF2-40B4-BE49-F238E27FC236}">
              <a16:creationId xmlns:a16="http://schemas.microsoft.com/office/drawing/2014/main" xmlns="" id="{00000000-0008-0000-0300-0000A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3" name="Text Box 15">
          <a:extLst>
            <a:ext uri="{FF2B5EF4-FFF2-40B4-BE49-F238E27FC236}">
              <a16:creationId xmlns:a16="http://schemas.microsoft.com/office/drawing/2014/main" xmlns="" id="{00000000-0008-0000-0300-0000A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4" name="Text Box 16">
          <a:extLst>
            <a:ext uri="{FF2B5EF4-FFF2-40B4-BE49-F238E27FC236}">
              <a16:creationId xmlns:a16="http://schemas.microsoft.com/office/drawing/2014/main" xmlns="" id="{00000000-0008-0000-0300-0000A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5" name="Text Box 17">
          <a:extLst>
            <a:ext uri="{FF2B5EF4-FFF2-40B4-BE49-F238E27FC236}">
              <a16:creationId xmlns:a16="http://schemas.microsoft.com/office/drawing/2014/main" xmlns="" id="{00000000-0008-0000-0300-0000A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6" name="Text Box 18">
          <a:extLst>
            <a:ext uri="{FF2B5EF4-FFF2-40B4-BE49-F238E27FC236}">
              <a16:creationId xmlns:a16="http://schemas.microsoft.com/office/drawing/2014/main" xmlns="" id="{00000000-0008-0000-0300-0000B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7" name="Text Box 19">
          <a:extLst>
            <a:ext uri="{FF2B5EF4-FFF2-40B4-BE49-F238E27FC236}">
              <a16:creationId xmlns:a16="http://schemas.microsoft.com/office/drawing/2014/main" xmlns="" id="{00000000-0008-0000-0300-0000B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8" name="Text Box 20">
          <a:extLst>
            <a:ext uri="{FF2B5EF4-FFF2-40B4-BE49-F238E27FC236}">
              <a16:creationId xmlns:a16="http://schemas.microsoft.com/office/drawing/2014/main" xmlns="" id="{00000000-0008-0000-0300-0000B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9" name="Text Box 21">
          <a:extLst>
            <a:ext uri="{FF2B5EF4-FFF2-40B4-BE49-F238E27FC236}">
              <a16:creationId xmlns:a16="http://schemas.microsoft.com/office/drawing/2014/main" xmlns="" id="{00000000-0008-0000-0300-0000B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0" name="Text Box 22">
          <a:extLst>
            <a:ext uri="{FF2B5EF4-FFF2-40B4-BE49-F238E27FC236}">
              <a16:creationId xmlns:a16="http://schemas.microsoft.com/office/drawing/2014/main" xmlns="" id="{00000000-0008-0000-0300-0000B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1" name="Text Box 23">
          <a:extLst>
            <a:ext uri="{FF2B5EF4-FFF2-40B4-BE49-F238E27FC236}">
              <a16:creationId xmlns:a16="http://schemas.microsoft.com/office/drawing/2014/main" xmlns="" id="{00000000-0008-0000-0300-0000B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2" name="Text Box 24">
          <a:extLst>
            <a:ext uri="{FF2B5EF4-FFF2-40B4-BE49-F238E27FC236}">
              <a16:creationId xmlns:a16="http://schemas.microsoft.com/office/drawing/2014/main" xmlns="" id="{00000000-0008-0000-0300-0000B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3" name="Text Box 25">
          <a:extLst>
            <a:ext uri="{FF2B5EF4-FFF2-40B4-BE49-F238E27FC236}">
              <a16:creationId xmlns:a16="http://schemas.microsoft.com/office/drawing/2014/main" xmlns="" id="{00000000-0008-0000-0300-0000B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4" name="Text Box 48">
          <a:extLst>
            <a:ext uri="{FF2B5EF4-FFF2-40B4-BE49-F238E27FC236}">
              <a16:creationId xmlns:a16="http://schemas.microsoft.com/office/drawing/2014/main" xmlns="" id="{00000000-0008-0000-0300-0000B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5" name="Text Box 93">
          <a:extLst>
            <a:ext uri="{FF2B5EF4-FFF2-40B4-BE49-F238E27FC236}">
              <a16:creationId xmlns:a16="http://schemas.microsoft.com/office/drawing/2014/main" xmlns="" id="{00000000-0008-0000-0300-0000B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6" name="Text Box 94">
          <a:extLst>
            <a:ext uri="{FF2B5EF4-FFF2-40B4-BE49-F238E27FC236}">
              <a16:creationId xmlns:a16="http://schemas.microsoft.com/office/drawing/2014/main" xmlns="" id="{00000000-0008-0000-0300-0000B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7" name="Text Box 95">
          <a:extLst>
            <a:ext uri="{FF2B5EF4-FFF2-40B4-BE49-F238E27FC236}">
              <a16:creationId xmlns:a16="http://schemas.microsoft.com/office/drawing/2014/main" xmlns="" id="{00000000-0008-0000-0300-0000B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8" name="Text Box 96">
          <a:extLst>
            <a:ext uri="{FF2B5EF4-FFF2-40B4-BE49-F238E27FC236}">
              <a16:creationId xmlns:a16="http://schemas.microsoft.com/office/drawing/2014/main" xmlns="" id="{00000000-0008-0000-0300-0000B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9" name="Text Box 97">
          <a:extLst>
            <a:ext uri="{FF2B5EF4-FFF2-40B4-BE49-F238E27FC236}">
              <a16:creationId xmlns:a16="http://schemas.microsoft.com/office/drawing/2014/main" xmlns="" id="{00000000-0008-0000-0300-0000B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0" name="Text Box 98">
          <a:extLst>
            <a:ext uri="{FF2B5EF4-FFF2-40B4-BE49-F238E27FC236}">
              <a16:creationId xmlns:a16="http://schemas.microsoft.com/office/drawing/2014/main" xmlns="" id="{00000000-0008-0000-0300-0000B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1" name="Text Box 99">
          <a:extLst>
            <a:ext uri="{FF2B5EF4-FFF2-40B4-BE49-F238E27FC236}">
              <a16:creationId xmlns:a16="http://schemas.microsoft.com/office/drawing/2014/main" xmlns="" id="{00000000-0008-0000-0300-0000B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2" name="Text Box 100">
          <a:extLst>
            <a:ext uri="{FF2B5EF4-FFF2-40B4-BE49-F238E27FC236}">
              <a16:creationId xmlns:a16="http://schemas.microsoft.com/office/drawing/2014/main" xmlns="" id="{00000000-0008-0000-0300-0000C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3" name="Text Box 101">
          <a:extLst>
            <a:ext uri="{FF2B5EF4-FFF2-40B4-BE49-F238E27FC236}">
              <a16:creationId xmlns:a16="http://schemas.microsoft.com/office/drawing/2014/main" xmlns="" id="{00000000-0008-0000-0300-0000C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4" name="Text Box 102">
          <a:extLst>
            <a:ext uri="{FF2B5EF4-FFF2-40B4-BE49-F238E27FC236}">
              <a16:creationId xmlns:a16="http://schemas.microsoft.com/office/drawing/2014/main" xmlns="" id="{00000000-0008-0000-0300-0000C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5" name="Text Box 103">
          <a:extLst>
            <a:ext uri="{FF2B5EF4-FFF2-40B4-BE49-F238E27FC236}">
              <a16:creationId xmlns:a16="http://schemas.microsoft.com/office/drawing/2014/main" xmlns="" id="{00000000-0008-0000-0300-0000C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6" name="Text Box 104">
          <a:extLst>
            <a:ext uri="{FF2B5EF4-FFF2-40B4-BE49-F238E27FC236}">
              <a16:creationId xmlns:a16="http://schemas.microsoft.com/office/drawing/2014/main" xmlns="" id="{00000000-0008-0000-0300-0000C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7" name="Text Box 105">
          <a:extLst>
            <a:ext uri="{FF2B5EF4-FFF2-40B4-BE49-F238E27FC236}">
              <a16:creationId xmlns:a16="http://schemas.microsoft.com/office/drawing/2014/main" xmlns="" id="{00000000-0008-0000-0300-0000C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8" name="Text Box 106">
          <a:extLst>
            <a:ext uri="{FF2B5EF4-FFF2-40B4-BE49-F238E27FC236}">
              <a16:creationId xmlns:a16="http://schemas.microsoft.com/office/drawing/2014/main" xmlns="" id="{00000000-0008-0000-0300-0000C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9" name="Text Box 107">
          <a:extLst>
            <a:ext uri="{FF2B5EF4-FFF2-40B4-BE49-F238E27FC236}">
              <a16:creationId xmlns:a16="http://schemas.microsoft.com/office/drawing/2014/main" xmlns="" id="{00000000-0008-0000-0300-0000C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0" name="Text Box 108">
          <a:extLst>
            <a:ext uri="{FF2B5EF4-FFF2-40B4-BE49-F238E27FC236}">
              <a16:creationId xmlns:a16="http://schemas.microsoft.com/office/drawing/2014/main" xmlns="" id="{00000000-0008-0000-0300-0000C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1" name="Text Box 109">
          <a:extLst>
            <a:ext uri="{FF2B5EF4-FFF2-40B4-BE49-F238E27FC236}">
              <a16:creationId xmlns:a16="http://schemas.microsoft.com/office/drawing/2014/main" xmlns="" id="{00000000-0008-0000-0300-0000C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2" name="Text Box 110">
          <a:extLst>
            <a:ext uri="{FF2B5EF4-FFF2-40B4-BE49-F238E27FC236}">
              <a16:creationId xmlns:a16="http://schemas.microsoft.com/office/drawing/2014/main" xmlns="" id="{00000000-0008-0000-0300-0000C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3" name="Text Box 111">
          <a:extLst>
            <a:ext uri="{FF2B5EF4-FFF2-40B4-BE49-F238E27FC236}">
              <a16:creationId xmlns:a16="http://schemas.microsoft.com/office/drawing/2014/main" xmlns="" id="{00000000-0008-0000-0300-0000C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4" name="Text Box 112">
          <a:extLst>
            <a:ext uri="{FF2B5EF4-FFF2-40B4-BE49-F238E27FC236}">
              <a16:creationId xmlns:a16="http://schemas.microsoft.com/office/drawing/2014/main" xmlns="" id="{00000000-0008-0000-0300-0000C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5" name="Text Box 113">
          <a:extLst>
            <a:ext uri="{FF2B5EF4-FFF2-40B4-BE49-F238E27FC236}">
              <a16:creationId xmlns:a16="http://schemas.microsoft.com/office/drawing/2014/main" xmlns="" id="{00000000-0008-0000-0300-0000C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6" name="Text Box 114">
          <a:extLst>
            <a:ext uri="{FF2B5EF4-FFF2-40B4-BE49-F238E27FC236}">
              <a16:creationId xmlns:a16="http://schemas.microsoft.com/office/drawing/2014/main" xmlns="" id="{00000000-0008-0000-0300-0000C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7" name="Text Box 115">
          <a:extLst>
            <a:ext uri="{FF2B5EF4-FFF2-40B4-BE49-F238E27FC236}">
              <a16:creationId xmlns:a16="http://schemas.microsoft.com/office/drawing/2014/main" xmlns="" id="{00000000-0008-0000-0300-0000C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8" name="Text Box 116">
          <a:extLst>
            <a:ext uri="{FF2B5EF4-FFF2-40B4-BE49-F238E27FC236}">
              <a16:creationId xmlns:a16="http://schemas.microsoft.com/office/drawing/2014/main" xmlns="" id="{00000000-0008-0000-0300-0000D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9" name="Text Box 117">
          <a:extLst>
            <a:ext uri="{FF2B5EF4-FFF2-40B4-BE49-F238E27FC236}">
              <a16:creationId xmlns:a16="http://schemas.microsoft.com/office/drawing/2014/main" xmlns="" id="{00000000-0008-0000-0300-0000D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10" name="Text Box 118">
          <a:extLst>
            <a:ext uri="{FF2B5EF4-FFF2-40B4-BE49-F238E27FC236}">
              <a16:creationId xmlns:a16="http://schemas.microsoft.com/office/drawing/2014/main" xmlns="" id="{00000000-0008-0000-0300-0000D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1" name="Text Box 119">
          <a:extLst>
            <a:ext uri="{FF2B5EF4-FFF2-40B4-BE49-F238E27FC236}">
              <a16:creationId xmlns:a16="http://schemas.microsoft.com/office/drawing/2014/main" xmlns="" id="{00000000-0008-0000-0300-0000D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2" name="Text Box 120">
          <a:extLst>
            <a:ext uri="{FF2B5EF4-FFF2-40B4-BE49-F238E27FC236}">
              <a16:creationId xmlns:a16="http://schemas.microsoft.com/office/drawing/2014/main" xmlns="" id="{00000000-0008-0000-0300-0000D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3" name="Text Box 123">
          <a:extLst>
            <a:ext uri="{FF2B5EF4-FFF2-40B4-BE49-F238E27FC236}">
              <a16:creationId xmlns:a16="http://schemas.microsoft.com/office/drawing/2014/main" xmlns="" id="{00000000-0008-0000-0300-0000D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4" name="Text Box 124">
          <a:extLst>
            <a:ext uri="{FF2B5EF4-FFF2-40B4-BE49-F238E27FC236}">
              <a16:creationId xmlns:a16="http://schemas.microsoft.com/office/drawing/2014/main" xmlns="" id="{00000000-0008-0000-0300-0000D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5" name="Text Box 125">
          <a:extLst>
            <a:ext uri="{FF2B5EF4-FFF2-40B4-BE49-F238E27FC236}">
              <a16:creationId xmlns:a16="http://schemas.microsoft.com/office/drawing/2014/main" xmlns="" id="{00000000-0008-0000-0300-0000D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6" name="Text Box 126">
          <a:extLst>
            <a:ext uri="{FF2B5EF4-FFF2-40B4-BE49-F238E27FC236}">
              <a16:creationId xmlns:a16="http://schemas.microsoft.com/office/drawing/2014/main" xmlns="" id="{00000000-0008-0000-0300-0000D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7" name="Text Box 127">
          <a:extLst>
            <a:ext uri="{FF2B5EF4-FFF2-40B4-BE49-F238E27FC236}">
              <a16:creationId xmlns:a16="http://schemas.microsoft.com/office/drawing/2014/main" xmlns="" id="{00000000-0008-0000-0300-0000D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8" name="Text Box 128">
          <a:extLst>
            <a:ext uri="{FF2B5EF4-FFF2-40B4-BE49-F238E27FC236}">
              <a16:creationId xmlns:a16="http://schemas.microsoft.com/office/drawing/2014/main" xmlns="" id="{00000000-0008-0000-0300-0000D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9" name="Text Box 129">
          <a:extLst>
            <a:ext uri="{FF2B5EF4-FFF2-40B4-BE49-F238E27FC236}">
              <a16:creationId xmlns:a16="http://schemas.microsoft.com/office/drawing/2014/main" xmlns="" id="{00000000-0008-0000-0300-0000D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0" name="Text Box 130">
          <a:extLst>
            <a:ext uri="{FF2B5EF4-FFF2-40B4-BE49-F238E27FC236}">
              <a16:creationId xmlns:a16="http://schemas.microsoft.com/office/drawing/2014/main" xmlns="" id="{00000000-0008-0000-0300-0000D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1" name="Text Box 1">
          <a:extLst>
            <a:ext uri="{FF2B5EF4-FFF2-40B4-BE49-F238E27FC236}">
              <a16:creationId xmlns:a16="http://schemas.microsoft.com/office/drawing/2014/main" xmlns="" id="{00000000-0008-0000-0300-0000DD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2" name="Text Box 118">
          <a:extLst>
            <a:ext uri="{FF2B5EF4-FFF2-40B4-BE49-F238E27FC236}">
              <a16:creationId xmlns:a16="http://schemas.microsoft.com/office/drawing/2014/main" xmlns="" id="{00000000-0008-0000-0300-0000D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3" name="Text Box 1">
          <a:extLst>
            <a:ext uri="{FF2B5EF4-FFF2-40B4-BE49-F238E27FC236}">
              <a16:creationId xmlns:a16="http://schemas.microsoft.com/office/drawing/2014/main" xmlns="" id="{00000000-0008-0000-0300-0000D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4" name="Text Box 118">
          <a:extLst>
            <a:ext uri="{FF2B5EF4-FFF2-40B4-BE49-F238E27FC236}">
              <a16:creationId xmlns:a16="http://schemas.microsoft.com/office/drawing/2014/main" xmlns="" id="{00000000-0008-0000-0300-0000E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3"/>
    <xdr:sp macro="" textlink="">
      <xdr:nvSpPr>
        <xdr:cNvPr id="225" name="Text Box 3">
          <a:extLst>
            <a:ext uri="{FF2B5EF4-FFF2-40B4-BE49-F238E27FC236}">
              <a16:creationId xmlns:a16="http://schemas.microsoft.com/office/drawing/2014/main" xmlns="" id="{00000000-0008-0000-0300-0000E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6" name="Text Box 4">
          <a:extLst>
            <a:ext uri="{FF2B5EF4-FFF2-40B4-BE49-F238E27FC236}">
              <a16:creationId xmlns:a16="http://schemas.microsoft.com/office/drawing/2014/main" xmlns="" id="{00000000-0008-0000-0300-0000E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7" name="Text Box 5">
          <a:extLst>
            <a:ext uri="{FF2B5EF4-FFF2-40B4-BE49-F238E27FC236}">
              <a16:creationId xmlns:a16="http://schemas.microsoft.com/office/drawing/2014/main" xmlns="" id="{00000000-0008-0000-0300-0000E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8" name="Text Box 6">
          <a:extLst>
            <a:ext uri="{FF2B5EF4-FFF2-40B4-BE49-F238E27FC236}">
              <a16:creationId xmlns:a16="http://schemas.microsoft.com/office/drawing/2014/main" xmlns="" id="{00000000-0008-0000-0300-0000E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9" name="Text Box 7">
          <a:extLst>
            <a:ext uri="{FF2B5EF4-FFF2-40B4-BE49-F238E27FC236}">
              <a16:creationId xmlns:a16="http://schemas.microsoft.com/office/drawing/2014/main" xmlns="" id="{00000000-0008-0000-0300-0000E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0" name="Text Box 8">
          <a:extLst>
            <a:ext uri="{FF2B5EF4-FFF2-40B4-BE49-F238E27FC236}">
              <a16:creationId xmlns:a16="http://schemas.microsoft.com/office/drawing/2014/main" xmlns="" id="{00000000-0008-0000-0300-0000E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1" name="Text Box 9">
          <a:extLst>
            <a:ext uri="{FF2B5EF4-FFF2-40B4-BE49-F238E27FC236}">
              <a16:creationId xmlns:a16="http://schemas.microsoft.com/office/drawing/2014/main" xmlns="" id="{00000000-0008-0000-0300-0000E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2" name="Text Box 10">
          <a:extLst>
            <a:ext uri="{FF2B5EF4-FFF2-40B4-BE49-F238E27FC236}">
              <a16:creationId xmlns:a16="http://schemas.microsoft.com/office/drawing/2014/main" xmlns="" id="{00000000-0008-0000-0300-0000E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3" name="Text Box 11">
          <a:extLst>
            <a:ext uri="{FF2B5EF4-FFF2-40B4-BE49-F238E27FC236}">
              <a16:creationId xmlns:a16="http://schemas.microsoft.com/office/drawing/2014/main" xmlns="" id="{00000000-0008-0000-0300-0000E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4" name="Text Box 12">
          <a:extLst>
            <a:ext uri="{FF2B5EF4-FFF2-40B4-BE49-F238E27FC236}">
              <a16:creationId xmlns:a16="http://schemas.microsoft.com/office/drawing/2014/main" xmlns="" id="{00000000-0008-0000-0300-0000E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5" name="Text Box 13">
          <a:extLst>
            <a:ext uri="{FF2B5EF4-FFF2-40B4-BE49-F238E27FC236}">
              <a16:creationId xmlns:a16="http://schemas.microsoft.com/office/drawing/2014/main" xmlns="" id="{00000000-0008-0000-0300-0000E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6" name="Text Box 14">
          <a:extLst>
            <a:ext uri="{FF2B5EF4-FFF2-40B4-BE49-F238E27FC236}">
              <a16:creationId xmlns:a16="http://schemas.microsoft.com/office/drawing/2014/main" xmlns="" id="{00000000-0008-0000-0300-0000E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7" name="Text Box 15">
          <a:extLst>
            <a:ext uri="{FF2B5EF4-FFF2-40B4-BE49-F238E27FC236}">
              <a16:creationId xmlns:a16="http://schemas.microsoft.com/office/drawing/2014/main" xmlns="" id="{00000000-0008-0000-0300-0000E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8" name="Text Box 16">
          <a:extLst>
            <a:ext uri="{FF2B5EF4-FFF2-40B4-BE49-F238E27FC236}">
              <a16:creationId xmlns:a16="http://schemas.microsoft.com/office/drawing/2014/main" xmlns="" id="{00000000-0008-0000-0300-0000E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9" name="Text Box 17">
          <a:extLst>
            <a:ext uri="{FF2B5EF4-FFF2-40B4-BE49-F238E27FC236}">
              <a16:creationId xmlns:a16="http://schemas.microsoft.com/office/drawing/2014/main" xmlns="" id="{00000000-0008-0000-0300-0000E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0" name="Text Box 18">
          <a:extLst>
            <a:ext uri="{FF2B5EF4-FFF2-40B4-BE49-F238E27FC236}">
              <a16:creationId xmlns:a16="http://schemas.microsoft.com/office/drawing/2014/main" xmlns="" id="{00000000-0008-0000-0300-0000F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1" name="Text Box 19">
          <a:extLst>
            <a:ext uri="{FF2B5EF4-FFF2-40B4-BE49-F238E27FC236}">
              <a16:creationId xmlns:a16="http://schemas.microsoft.com/office/drawing/2014/main" xmlns="" id="{00000000-0008-0000-0300-0000F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2" name="Text Box 20">
          <a:extLst>
            <a:ext uri="{FF2B5EF4-FFF2-40B4-BE49-F238E27FC236}">
              <a16:creationId xmlns:a16="http://schemas.microsoft.com/office/drawing/2014/main" xmlns="" id="{00000000-0008-0000-0300-0000F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3" name="Text Box 21">
          <a:extLst>
            <a:ext uri="{FF2B5EF4-FFF2-40B4-BE49-F238E27FC236}">
              <a16:creationId xmlns:a16="http://schemas.microsoft.com/office/drawing/2014/main" xmlns="" id="{00000000-0008-0000-0300-0000F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4" name="Text Box 22">
          <a:extLst>
            <a:ext uri="{FF2B5EF4-FFF2-40B4-BE49-F238E27FC236}">
              <a16:creationId xmlns:a16="http://schemas.microsoft.com/office/drawing/2014/main" xmlns="" id="{00000000-0008-0000-0300-0000F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5" name="Text Box 23">
          <a:extLst>
            <a:ext uri="{FF2B5EF4-FFF2-40B4-BE49-F238E27FC236}">
              <a16:creationId xmlns:a16="http://schemas.microsoft.com/office/drawing/2014/main" xmlns="" id="{00000000-0008-0000-0300-0000F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6" name="Text Box 24">
          <a:extLst>
            <a:ext uri="{FF2B5EF4-FFF2-40B4-BE49-F238E27FC236}">
              <a16:creationId xmlns:a16="http://schemas.microsoft.com/office/drawing/2014/main" xmlns="" id="{00000000-0008-0000-0300-0000F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7" name="Text Box 25">
          <a:extLst>
            <a:ext uri="{FF2B5EF4-FFF2-40B4-BE49-F238E27FC236}">
              <a16:creationId xmlns:a16="http://schemas.microsoft.com/office/drawing/2014/main" xmlns="" id="{00000000-0008-0000-0300-0000F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8" name="Text Box 48">
          <a:extLst>
            <a:ext uri="{FF2B5EF4-FFF2-40B4-BE49-F238E27FC236}">
              <a16:creationId xmlns:a16="http://schemas.microsoft.com/office/drawing/2014/main" xmlns="" id="{00000000-0008-0000-0300-0000F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9" name="Text Box 93">
          <a:extLst>
            <a:ext uri="{FF2B5EF4-FFF2-40B4-BE49-F238E27FC236}">
              <a16:creationId xmlns:a16="http://schemas.microsoft.com/office/drawing/2014/main" xmlns="" id="{00000000-0008-0000-0300-0000F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50" name="Text Box 94">
          <a:extLst>
            <a:ext uri="{FF2B5EF4-FFF2-40B4-BE49-F238E27FC236}">
              <a16:creationId xmlns:a16="http://schemas.microsoft.com/office/drawing/2014/main" xmlns="" id="{00000000-0008-0000-0300-0000F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1" name="Text Box 3">
          <a:extLst>
            <a:ext uri="{FF2B5EF4-FFF2-40B4-BE49-F238E27FC236}">
              <a16:creationId xmlns:a16="http://schemas.microsoft.com/office/drawing/2014/main" xmlns="" id="{00000000-0008-0000-0300-0000F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2" name="Text Box 4">
          <a:extLst>
            <a:ext uri="{FF2B5EF4-FFF2-40B4-BE49-F238E27FC236}">
              <a16:creationId xmlns:a16="http://schemas.microsoft.com/office/drawing/2014/main" xmlns="" id="{00000000-0008-0000-0300-0000F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3" name="Text Box 5">
          <a:extLst>
            <a:ext uri="{FF2B5EF4-FFF2-40B4-BE49-F238E27FC236}">
              <a16:creationId xmlns:a16="http://schemas.microsoft.com/office/drawing/2014/main" xmlns="" id="{00000000-0008-0000-0300-0000F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4" name="Text Box 6">
          <a:extLst>
            <a:ext uri="{FF2B5EF4-FFF2-40B4-BE49-F238E27FC236}">
              <a16:creationId xmlns:a16="http://schemas.microsoft.com/office/drawing/2014/main" xmlns="" id="{00000000-0008-0000-0300-0000F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5" name="Text Box 7">
          <a:extLst>
            <a:ext uri="{FF2B5EF4-FFF2-40B4-BE49-F238E27FC236}">
              <a16:creationId xmlns:a16="http://schemas.microsoft.com/office/drawing/2014/main" xmlns="" id="{00000000-0008-0000-0300-0000F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6" name="Text Box 8">
          <a:extLst>
            <a:ext uri="{FF2B5EF4-FFF2-40B4-BE49-F238E27FC236}">
              <a16:creationId xmlns:a16="http://schemas.microsoft.com/office/drawing/2014/main" xmlns="" id="{00000000-0008-0000-0300-00000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7" name="Text Box 9">
          <a:extLst>
            <a:ext uri="{FF2B5EF4-FFF2-40B4-BE49-F238E27FC236}">
              <a16:creationId xmlns:a16="http://schemas.microsoft.com/office/drawing/2014/main" xmlns="" id="{00000000-0008-0000-0300-00000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8" name="Text Box 10">
          <a:extLst>
            <a:ext uri="{FF2B5EF4-FFF2-40B4-BE49-F238E27FC236}">
              <a16:creationId xmlns:a16="http://schemas.microsoft.com/office/drawing/2014/main" xmlns="" id="{00000000-0008-0000-0300-00000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9" name="Text Box 11">
          <a:extLst>
            <a:ext uri="{FF2B5EF4-FFF2-40B4-BE49-F238E27FC236}">
              <a16:creationId xmlns:a16="http://schemas.microsoft.com/office/drawing/2014/main" xmlns="" id="{00000000-0008-0000-0300-00000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0" name="Text Box 12">
          <a:extLst>
            <a:ext uri="{FF2B5EF4-FFF2-40B4-BE49-F238E27FC236}">
              <a16:creationId xmlns:a16="http://schemas.microsoft.com/office/drawing/2014/main" xmlns="" id="{00000000-0008-0000-0300-00000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1" name="Text Box 13">
          <a:extLst>
            <a:ext uri="{FF2B5EF4-FFF2-40B4-BE49-F238E27FC236}">
              <a16:creationId xmlns:a16="http://schemas.microsoft.com/office/drawing/2014/main" xmlns="" id="{00000000-0008-0000-0300-00000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2" name="Text Box 14">
          <a:extLst>
            <a:ext uri="{FF2B5EF4-FFF2-40B4-BE49-F238E27FC236}">
              <a16:creationId xmlns:a16="http://schemas.microsoft.com/office/drawing/2014/main" xmlns="" id="{00000000-0008-0000-0300-00000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3" name="Text Box 15">
          <a:extLst>
            <a:ext uri="{FF2B5EF4-FFF2-40B4-BE49-F238E27FC236}">
              <a16:creationId xmlns:a16="http://schemas.microsoft.com/office/drawing/2014/main" xmlns="" id="{00000000-0008-0000-0300-00000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4" name="Text Box 16">
          <a:extLst>
            <a:ext uri="{FF2B5EF4-FFF2-40B4-BE49-F238E27FC236}">
              <a16:creationId xmlns:a16="http://schemas.microsoft.com/office/drawing/2014/main" xmlns="" id="{00000000-0008-0000-0300-00000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5" name="Text Box 17">
          <a:extLst>
            <a:ext uri="{FF2B5EF4-FFF2-40B4-BE49-F238E27FC236}">
              <a16:creationId xmlns:a16="http://schemas.microsoft.com/office/drawing/2014/main" xmlns="" id="{00000000-0008-0000-0300-00000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6" name="Text Box 18">
          <a:extLst>
            <a:ext uri="{FF2B5EF4-FFF2-40B4-BE49-F238E27FC236}">
              <a16:creationId xmlns:a16="http://schemas.microsoft.com/office/drawing/2014/main" xmlns="" id="{00000000-0008-0000-0300-00000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7" name="Text Box 19">
          <a:extLst>
            <a:ext uri="{FF2B5EF4-FFF2-40B4-BE49-F238E27FC236}">
              <a16:creationId xmlns:a16="http://schemas.microsoft.com/office/drawing/2014/main" xmlns="" id="{00000000-0008-0000-0300-00000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8" name="Text Box 20">
          <a:extLst>
            <a:ext uri="{FF2B5EF4-FFF2-40B4-BE49-F238E27FC236}">
              <a16:creationId xmlns:a16="http://schemas.microsoft.com/office/drawing/2014/main" xmlns="" id="{00000000-0008-0000-0300-00000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9" name="Text Box 21">
          <a:extLst>
            <a:ext uri="{FF2B5EF4-FFF2-40B4-BE49-F238E27FC236}">
              <a16:creationId xmlns:a16="http://schemas.microsoft.com/office/drawing/2014/main" xmlns="" id="{00000000-0008-0000-0300-00000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0" name="Text Box 22">
          <a:extLst>
            <a:ext uri="{FF2B5EF4-FFF2-40B4-BE49-F238E27FC236}">
              <a16:creationId xmlns:a16="http://schemas.microsoft.com/office/drawing/2014/main" xmlns="" id="{00000000-0008-0000-0300-00000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1" name="Text Box 23">
          <a:extLst>
            <a:ext uri="{FF2B5EF4-FFF2-40B4-BE49-F238E27FC236}">
              <a16:creationId xmlns:a16="http://schemas.microsoft.com/office/drawing/2014/main" xmlns="" id="{00000000-0008-0000-0300-00000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2" name="Text Box 24">
          <a:extLst>
            <a:ext uri="{FF2B5EF4-FFF2-40B4-BE49-F238E27FC236}">
              <a16:creationId xmlns:a16="http://schemas.microsoft.com/office/drawing/2014/main" xmlns="" id="{00000000-0008-0000-0300-00001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3" name="Text Box 25">
          <a:extLst>
            <a:ext uri="{FF2B5EF4-FFF2-40B4-BE49-F238E27FC236}">
              <a16:creationId xmlns:a16="http://schemas.microsoft.com/office/drawing/2014/main" xmlns="" id="{00000000-0008-0000-0300-00001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4" name="Text Box 48">
          <a:extLst>
            <a:ext uri="{FF2B5EF4-FFF2-40B4-BE49-F238E27FC236}">
              <a16:creationId xmlns:a16="http://schemas.microsoft.com/office/drawing/2014/main" xmlns="" id="{00000000-0008-0000-0300-00001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5" name="Text Box 93">
          <a:extLst>
            <a:ext uri="{FF2B5EF4-FFF2-40B4-BE49-F238E27FC236}">
              <a16:creationId xmlns:a16="http://schemas.microsoft.com/office/drawing/2014/main" xmlns="" id="{00000000-0008-0000-0300-00001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6" name="Text Box 94">
          <a:extLst>
            <a:ext uri="{FF2B5EF4-FFF2-40B4-BE49-F238E27FC236}">
              <a16:creationId xmlns:a16="http://schemas.microsoft.com/office/drawing/2014/main" xmlns="" id="{00000000-0008-0000-0300-00001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207962</xdr:rowOff>
    </xdr:to>
    <xdr:sp macro="" textlink="">
      <xdr:nvSpPr>
        <xdr:cNvPr id="277" name="Text Box 1">
          <a:extLst>
            <a:ext uri="{FF2B5EF4-FFF2-40B4-BE49-F238E27FC236}">
              <a16:creationId xmlns:a16="http://schemas.microsoft.com/office/drawing/2014/main" xmlns="" id="{00000000-0008-0000-0300-00001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8" name="Text Box 3">
          <a:extLst>
            <a:ext uri="{FF2B5EF4-FFF2-40B4-BE49-F238E27FC236}">
              <a16:creationId xmlns:a16="http://schemas.microsoft.com/office/drawing/2014/main" xmlns="" id="{00000000-0008-0000-0300-00001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9" name="Text Box 4">
          <a:extLst>
            <a:ext uri="{FF2B5EF4-FFF2-40B4-BE49-F238E27FC236}">
              <a16:creationId xmlns:a16="http://schemas.microsoft.com/office/drawing/2014/main" xmlns="" id="{00000000-0008-0000-0300-00001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0" name="Text Box 5">
          <a:extLst>
            <a:ext uri="{FF2B5EF4-FFF2-40B4-BE49-F238E27FC236}">
              <a16:creationId xmlns:a16="http://schemas.microsoft.com/office/drawing/2014/main" xmlns="" id="{00000000-0008-0000-0300-00001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1" name="Text Box 6">
          <a:extLst>
            <a:ext uri="{FF2B5EF4-FFF2-40B4-BE49-F238E27FC236}">
              <a16:creationId xmlns:a16="http://schemas.microsoft.com/office/drawing/2014/main" xmlns="" id="{00000000-0008-0000-0300-00001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2" name="Text Box 7">
          <a:extLst>
            <a:ext uri="{FF2B5EF4-FFF2-40B4-BE49-F238E27FC236}">
              <a16:creationId xmlns:a16="http://schemas.microsoft.com/office/drawing/2014/main" xmlns="" id="{00000000-0008-0000-0300-00001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3" name="Text Box 8">
          <a:extLst>
            <a:ext uri="{FF2B5EF4-FFF2-40B4-BE49-F238E27FC236}">
              <a16:creationId xmlns:a16="http://schemas.microsoft.com/office/drawing/2014/main" xmlns="" id="{00000000-0008-0000-0300-00001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4" name="Text Box 9">
          <a:extLst>
            <a:ext uri="{FF2B5EF4-FFF2-40B4-BE49-F238E27FC236}">
              <a16:creationId xmlns:a16="http://schemas.microsoft.com/office/drawing/2014/main" xmlns="" id="{00000000-0008-0000-0300-00001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5" name="Text Box 10">
          <a:extLst>
            <a:ext uri="{FF2B5EF4-FFF2-40B4-BE49-F238E27FC236}">
              <a16:creationId xmlns:a16="http://schemas.microsoft.com/office/drawing/2014/main" xmlns="" id="{00000000-0008-0000-0300-00001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6" name="Text Box 11">
          <a:extLst>
            <a:ext uri="{FF2B5EF4-FFF2-40B4-BE49-F238E27FC236}">
              <a16:creationId xmlns:a16="http://schemas.microsoft.com/office/drawing/2014/main" xmlns="" id="{00000000-0008-0000-0300-00001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7" name="Text Box 12">
          <a:extLst>
            <a:ext uri="{FF2B5EF4-FFF2-40B4-BE49-F238E27FC236}">
              <a16:creationId xmlns:a16="http://schemas.microsoft.com/office/drawing/2014/main" xmlns="" id="{00000000-0008-0000-0300-00001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8" name="Text Box 13">
          <a:extLst>
            <a:ext uri="{FF2B5EF4-FFF2-40B4-BE49-F238E27FC236}">
              <a16:creationId xmlns:a16="http://schemas.microsoft.com/office/drawing/2014/main" xmlns="" id="{00000000-0008-0000-0300-00002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9" name="Text Box 14">
          <a:extLst>
            <a:ext uri="{FF2B5EF4-FFF2-40B4-BE49-F238E27FC236}">
              <a16:creationId xmlns:a16="http://schemas.microsoft.com/office/drawing/2014/main" xmlns="" id="{00000000-0008-0000-0300-00002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0" name="Text Box 15">
          <a:extLst>
            <a:ext uri="{FF2B5EF4-FFF2-40B4-BE49-F238E27FC236}">
              <a16:creationId xmlns:a16="http://schemas.microsoft.com/office/drawing/2014/main" xmlns="" id="{00000000-0008-0000-0300-00002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1" name="Text Box 16">
          <a:extLst>
            <a:ext uri="{FF2B5EF4-FFF2-40B4-BE49-F238E27FC236}">
              <a16:creationId xmlns:a16="http://schemas.microsoft.com/office/drawing/2014/main" xmlns="" id="{00000000-0008-0000-0300-00002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2" name="Text Box 17">
          <a:extLst>
            <a:ext uri="{FF2B5EF4-FFF2-40B4-BE49-F238E27FC236}">
              <a16:creationId xmlns:a16="http://schemas.microsoft.com/office/drawing/2014/main" xmlns="" id="{00000000-0008-0000-0300-00002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3" name="Text Box 18">
          <a:extLst>
            <a:ext uri="{FF2B5EF4-FFF2-40B4-BE49-F238E27FC236}">
              <a16:creationId xmlns:a16="http://schemas.microsoft.com/office/drawing/2014/main" xmlns="" id="{00000000-0008-0000-0300-00002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4" name="Text Box 19">
          <a:extLst>
            <a:ext uri="{FF2B5EF4-FFF2-40B4-BE49-F238E27FC236}">
              <a16:creationId xmlns:a16="http://schemas.microsoft.com/office/drawing/2014/main" xmlns="" id="{00000000-0008-0000-0300-00002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5" name="Text Box 20">
          <a:extLst>
            <a:ext uri="{FF2B5EF4-FFF2-40B4-BE49-F238E27FC236}">
              <a16:creationId xmlns:a16="http://schemas.microsoft.com/office/drawing/2014/main" xmlns="" id="{00000000-0008-0000-0300-00002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6" name="Text Box 21">
          <a:extLst>
            <a:ext uri="{FF2B5EF4-FFF2-40B4-BE49-F238E27FC236}">
              <a16:creationId xmlns:a16="http://schemas.microsoft.com/office/drawing/2014/main" xmlns="" id="{00000000-0008-0000-0300-00002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7" name="Text Box 22">
          <a:extLst>
            <a:ext uri="{FF2B5EF4-FFF2-40B4-BE49-F238E27FC236}">
              <a16:creationId xmlns:a16="http://schemas.microsoft.com/office/drawing/2014/main" xmlns="" id="{00000000-0008-0000-0300-00002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8" name="Text Box 23">
          <a:extLst>
            <a:ext uri="{FF2B5EF4-FFF2-40B4-BE49-F238E27FC236}">
              <a16:creationId xmlns:a16="http://schemas.microsoft.com/office/drawing/2014/main" xmlns="" id="{00000000-0008-0000-0300-00002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9" name="Text Box 24">
          <a:extLst>
            <a:ext uri="{FF2B5EF4-FFF2-40B4-BE49-F238E27FC236}">
              <a16:creationId xmlns:a16="http://schemas.microsoft.com/office/drawing/2014/main" xmlns="" id="{00000000-0008-0000-0300-00002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0" name="Text Box 25">
          <a:extLst>
            <a:ext uri="{FF2B5EF4-FFF2-40B4-BE49-F238E27FC236}">
              <a16:creationId xmlns:a16="http://schemas.microsoft.com/office/drawing/2014/main" xmlns="" id="{00000000-0008-0000-0300-00002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1" name="Text Box 48">
          <a:extLst>
            <a:ext uri="{FF2B5EF4-FFF2-40B4-BE49-F238E27FC236}">
              <a16:creationId xmlns:a16="http://schemas.microsoft.com/office/drawing/2014/main" xmlns="" id="{00000000-0008-0000-0300-00002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2" name="Text Box 93">
          <a:extLst>
            <a:ext uri="{FF2B5EF4-FFF2-40B4-BE49-F238E27FC236}">
              <a16:creationId xmlns:a16="http://schemas.microsoft.com/office/drawing/2014/main" xmlns="" id="{00000000-0008-0000-0300-00002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3" name="Text Box 94">
          <a:extLst>
            <a:ext uri="{FF2B5EF4-FFF2-40B4-BE49-F238E27FC236}">
              <a16:creationId xmlns:a16="http://schemas.microsoft.com/office/drawing/2014/main" xmlns="" id="{00000000-0008-0000-0300-00002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4" name="Text Box 95">
          <a:extLst>
            <a:ext uri="{FF2B5EF4-FFF2-40B4-BE49-F238E27FC236}">
              <a16:creationId xmlns:a16="http://schemas.microsoft.com/office/drawing/2014/main" xmlns="" id="{00000000-0008-0000-0300-00003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5" name="Text Box 96">
          <a:extLst>
            <a:ext uri="{FF2B5EF4-FFF2-40B4-BE49-F238E27FC236}">
              <a16:creationId xmlns:a16="http://schemas.microsoft.com/office/drawing/2014/main" xmlns="" id="{00000000-0008-0000-0300-00003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6" name="Text Box 97">
          <a:extLst>
            <a:ext uri="{FF2B5EF4-FFF2-40B4-BE49-F238E27FC236}">
              <a16:creationId xmlns:a16="http://schemas.microsoft.com/office/drawing/2014/main" xmlns="" id="{00000000-0008-0000-0300-00003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7" name="Text Box 98">
          <a:extLst>
            <a:ext uri="{FF2B5EF4-FFF2-40B4-BE49-F238E27FC236}">
              <a16:creationId xmlns:a16="http://schemas.microsoft.com/office/drawing/2014/main" xmlns="" id="{00000000-0008-0000-0300-00003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8" name="Text Box 99">
          <a:extLst>
            <a:ext uri="{FF2B5EF4-FFF2-40B4-BE49-F238E27FC236}">
              <a16:creationId xmlns:a16="http://schemas.microsoft.com/office/drawing/2014/main" xmlns="" id="{00000000-0008-0000-0300-00003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9" name="Text Box 100">
          <a:extLst>
            <a:ext uri="{FF2B5EF4-FFF2-40B4-BE49-F238E27FC236}">
              <a16:creationId xmlns:a16="http://schemas.microsoft.com/office/drawing/2014/main" xmlns="" id="{00000000-0008-0000-0300-00003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0" name="Text Box 101">
          <a:extLst>
            <a:ext uri="{FF2B5EF4-FFF2-40B4-BE49-F238E27FC236}">
              <a16:creationId xmlns:a16="http://schemas.microsoft.com/office/drawing/2014/main" xmlns="" id="{00000000-0008-0000-0300-00003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1" name="Text Box 102">
          <a:extLst>
            <a:ext uri="{FF2B5EF4-FFF2-40B4-BE49-F238E27FC236}">
              <a16:creationId xmlns:a16="http://schemas.microsoft.com/office/drawing/2014/main" xmlns="" id="{00000000-0008-0000-0300-00003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2" name="Text Box 103">
          <a:extLst>
            <a:ext uri="{FF2B5EF4-FFF2-40B4-BE49-F238E27FC236}">
              <a16:creationId xmlns:a16="http://schemas.microsoft.com/office/drawing/2014/main" xmlns="" id="{00000000-0008-0000-0300-00003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3" name="Text Box 104">
          <a:extLst>
            <a:ext uri="{FF2B5EF4-FFF2-40B4-BE49-F238E27FC236}">
              <a16:creationId xmlns:a16="http://schemas.microsoft.com/office/drawing/2014/main" xmlns="" id="{00000000-0008-0000-0300-00003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4" name="Text Box 105">
          <a:extLst>
            <a:ext uri="{FF2B5EF4-FFF2-40B4-BE49-F238E27FC236}">
              <a16:creationId xmlns:a16="http://schemas.microsoft.com/office/drawing/2014/main" xmlns="" id="{00000000-0008-0000-0300-00003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5" name="Text Box 106">
          <a:extLst>
            <a:ext uri="{FF2B5EF4-FFF2-40B4-BE49-F238E27FC236}">
              <a16:creationId xmlns:a16="http://schemas.microsoft.com/office/drawing/2014/main" xmlns="" id="{00000000-0008-0000-0300-00003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6" name="Text Box 107">
          <a:extLst>
            <a:ext uri="{FF2B5EF4-FFF2-40B4-BE49-F238E27FC236}">
              <a16:creationId xmlns:a16="http://schemas.microsoft.com/office/drawing/2014/main" xmlns="" id="{00000000-0008-0000-0300-00003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7" name="Text Box 108">
          <a:extLst>
            <a:ext uri="{FF2B5EF4-FFF2-40B4-BE49-F238E27FC236}">
              <a16:creationId xmlns:a16="http://schemas.microsoft.com/office/drawing/2014/main" xmlns="" id="{00000000-0008-0000-0300-00003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8" name="Text Box 109">
          <a:extLst>
            <a:ext uri="{FF2B5EF4-FFF2-40B4-BE49-F238E27FC236}">
              <a16:creationId xmlns:a16="http://schemas.microsoft.com/office/drawing/2014/main" xmlns="" id="{00000000-0008-0000-0300-00003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9" name="Text Box 110">
          <a:extLst>
            <a:ext uri="{FF2B5EF4-FFF2-40B4-BE49-F238E27FC236}">
              <a16:creationId xmlns:a16="http://schemas.microsoft.com/office/drawing/2014/main" xmlns="" id="{00000000-0008-0000-0300-00003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0" name="Text Box 111">
          <a:extLst>
            <a:ext uri="{FF2B5EF4-FFF2-40B4-BE49-F238E27FC236}">
              <a16:creationId xmlns:a16="http://schemas.microsoft.com/office/drawing/2014/main" xmlns="" id="{00000000-0008-0000-0300-00004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1" name="Text Box 112">
          <a:extLst>
            <a:ext uri="{FF2B5EF4-FFF2-40B4-BE49-F238E27FC236}">
              <a16:creationId xmlns:a16="http://schemas.microsoft.com/office/drawing/2014/main" xmlns="" id="{00000000-0008-0000-0300-00004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2" name="Text Box 113">
          <a:extLst>
            <a:ext uri="{FF2B5EF4-FFF2-40B4-BE49-F238E27FC236}">
              <a16:creationId xmlns:a16="http://schemas.microsoft.com/office/drawing/2014/main" xmlns="" id="{00000000-0008-0000-0300-00004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3" name="Text Box 114">
          <a:extLst>
            <a:ext uri="{FF2B5EF4-FFF2-40B4-BE49-F238E27FC236}">
              <a16:creationId xmlns:a16="http://schemas.microsoft.com/office/drawing/2014/main" xmlns="" id="{00000000-0008-0000-0300-00004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4" name="Text Box 115">
          <a:extLst>
            <a:ext uri="{FF2B5EF4-FFF2-40B4-BE49-F238E27FC236}">
              <a16:creationId xmlns:a16="http://schemas.microsoft.com/office/drawing/2014/main" xmlns="" id="{00000000-0008-0000-0300-00004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5" name="Text Box 116">
          <a:extLst>
            <a:ext uri="{FF2B5EF4-FFF2-40B4-BE49-F238E27FC236}">
              <a16:creationId xmlns:a16="http://schemas.microsoft.com/office/drawing/2014/main" xmlns="" id="{00000000-0008-0000-0300-00004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6" name="Text Box 117">
          <a:extLst>
            <a:ext uri="{FF2B5EF4-FFF2-40B4-BE49-F238E27FC236}">
              <a16:creationId xmlns:a16="http://schemas.microsoft.com/office/drawing/2014/main" xmlns="" id="{00000000-0008-0000-0300-00004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27" name="Text Box 118">
          <a:extLst>
            <a:ext uri="{FF2B5EF4-FFF2-40B4-BE49-F238E27FC236}">
              <a16:creationId xmlns:a16="http://schemas.microsoft.com/office/drawing/2014/main" xmlns="" id="{00000000-0008-0000-0300-00004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8" name="Text Box 119">
          <a:extLst>
            <a:ext uri="{FF2B5EF4-FFF2-40B4-BE49-F238E27FC236}">
              <a16:creationId xmlns:a16="http://schemas.microsoft.com/office/drawing/2014/main" xmlns="" id="{00000000-0008-0000-0300-00004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9" name="Text Box 120">
          <a:extLst>
            <a:ext uri="{FF2B5EF4-FFF2-40B4-BE49-F238E27FC236}">
              <a16:creationId xmlns:a16="http://schemas.microsoft.com/office/drawing/2014/main" xmlns="" id="{00000000-0008-0000-0300-00004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0" name="Text Box 123">
          <a:extLst>
            <a:ext uri="{FF2B5EF4-FFF2-40B4-BE49-F238E27FC236}">
              <a16:creationId xmlns:a16="http://schemas.microsoft.com/office/drawing/2014/main" xmlns="" id="{00000000-0008-0000-0300-00004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1" name="Text Box 124">
          <a:extLst>
            <a:ext uri="{FF2B5EF4-FFF2-40B4-BE49-F238E27FC236}">
              <a16:creationId xmlns:a16="http://schemas.microsoft.com/office/drawing/2014/main" xmlns="" id="{00000000-0008-0000-0300-00004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2" name="Text Box 125">
          <a:extLst>
            <a:ext uri="{FF2B5EF4-FFF2-40B4-BE49-F238E27FC236}">
              <a16:creationId xmlns:a16="http://schemas.microsoft.com/office/drawing/2014/main" xmlns="" id="{00000000-0008-0000-0300-00004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3" name="Text Box 126">
          <a:extLst>
            <a:ext uri="{FF2B5EF4-FFF2-40B4-BE49-F238E27FC236}">
              <a16:creationId xmlns:a16="http://schemas.microsoft.com/office/drawing/2014/main" xmlns="" id="{00000000-0008-0000-0300-00004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4" name="Text Box 127">
          <a:extLst>
            <a:ext uri="{FF2B5EF4-FFF2-40B4-BE49-F238E27FC236}">
              <a16:creationId xmlns:a16="http://schemas.microsoft.com/office/drawing/2014/main" xmlns="" id="{00000000-0008-0000-0300-00004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5" name="Text Box 128">
          <a:extLst>
            <a:ext uri="{FF2B5EF4-FFF2-40B4-BE49-F238E27FC236}">
              <a16:creationId xmlns:a16="http://schemas.microsoft.com/office/drawing/2014/main" xmlns="" id="{00000000-0008-0000-0300-00004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6" name="Text Box 129">
          <a:extLst>
            <a:ext uri="{FF2B5EF4-FFF2-40B4-BE49-F238E27FC236}">
              <a16:creationId xmlns:a16="http://schemas.microsoft.com/office/drawing/2014/main" xmlns="" id="{00000000-0008-0000-0300-00005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7" name="Text Box 130">
          <a:extLst>
            <a:ext uri="{FF2B5EF4-FFF2-40B4-BE49-F238E27FC236}">
              <a16:creationId xmlns:a16="http://schemas.microsoft.com/office/drawing/2014/main" xmlns="" id="{00000000-0008-0000-0300-00005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8" name="Text Box 1">
          <a:extLst>
            <a:ext uri="{FF2B5EF4-FFF2-40B4-BE49-F238E27FC236}">
              <a16:creationId xmlns:a16="http://schemas.microsoft.com/office/drawing/2014/main" xmlns="" id="{00000000-0008-0000-0300-000052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9" name="Text Box 118">
          <a:extLst>
            <a:ext uri="{FF2B5EF4-FFF2-40B4-BE49-F238E27FC236}">
              <a16:creationId xmlns:a16="http://schemas.microsoft.com/office/drawing/2014/main" xmlns="" id="{00000000-0008-0000-0300-000053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0" name="Text Box 1">
          <a:extLst>
            <a:ext uri="{FF2B5EF4-FFF2-40B4-BE49-F238E27FC236}">
              <a16:creationId xmlns:a16="http://schemas.microsoft.com/office/drawing/2014/main" xmlns="" id="{00000000-0008-0000-0300-00005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1" name="Text Box 118">
          <a:extLst>
            <a:ext uri="{FF2B5EF4-FFF2-40B4-BE49-F238E27FC236}">
              <a16:creationId xmlns:a16="http://schemas.microsoft.com/office/drawing/2014/main" xmlns="" id="{00000000-0008-0000-0300-00005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2" name="Text Box 119">
          <a:extLst>
            <a:ext uri="{FF2B5EF4-FFF2-40B4-BE49-F238E27FC236}">
              <a16:creationId xmlns:a16="http://schemas.microsoft.com/office/drawing/2014/main" xmlns="" id="{00000000-0008-0000-0300-00005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3" name="Text Box 120">
          <a:extLst>
            <a:ext uri="{FF2B5EF4-FFF2-40B4-BE49-F238E27FC236}">
              <a16:creationId xmlns:a16="http://schemas.microsoft.com/office/drawing/2014/main" xmlns="" id="{00000000-0008-0000-0300-00005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4" name="Text Box 1">
          <a:extLst>
            <a:ext uri="{FF2B5EF4-FFF2-40B4-BE49-F238E27FC236}">
              <a16:creationId xmlns:a16="http://schemas.microsoft.com/office/drawing/2014/main" xmlns="" id="{00000000-0008-0000-0300-000058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5" name="Text Box 118">
          <a:extLst>
            <a:ext uri="{FF2B5EF4-FFF2-40B4-BE49-F238E27FC236}">
              <a16:creationId xmlns:a16="http://schemas.microsoft.com/office/drawing/2014/main" xmlns="" id="{00000000-0008-0000-0300-000059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6" name="Text Box 1">
          <a:extLst>
            <a:ext uri="{FF2B5EF4-FFF2-40B4-BE49-F238E27FC236}">
              <a16:creationId xmlns:a16="http://schemas.microsoft.com/office/drawing/2014/main" xmlns="" id="{00000000-0008-0000-0300-00005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7" name="Text Box 118">
          <a:extLst>
            <a:ext uri="{FF2B5EF4-FFF2-40B4-BE49-F238E27FC236}">
              <a16:creationId xmlns:a16="http://schemas.microsoft.com/office/drawing/2014/main" xmlns="" id="{00000000-0008-0000-0300-00005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8" name="Text Box 1">
          <a:extLst>
            <a:ext uri="{FF2B5EF4-FFF2-40B4-BE49-F238E27FC236}">
              <a16:creationId xmlns:a16="http://schemas.microsoft.com/office/drawing/2014/main" xmlns="" id="{00000000-0008-0000-0300-00005C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9" name="Text Box 118">
          <a:extLst>
            <a:ext uri="{FF2B5EF4-FFF2-40B4-BE49-F238E27FC236}">
              <a16:creationId xmlns:a16="http://schemas.microsoft.com/office/drawing/2014/main" xmlns="" id="{00000000-0008-0000-0300-00005D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0" name="Text Box 119">
          <a:extLst>
            <a:ext uri="{FF2B5EF4-FFF2-40B4-BE49-F238E27FC236}">
              <a16:creationId xmlns:a16="http://schemas.microsoft.com/office/drawing/2014/main" xmlns="" id="{00000000-0008-0000-0300-00005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1" name="Text Box 120">
          <a:extLst>
            <a:ext uri="{FF2B5EF4-FFF2-40B4-BE49-F238E27FC236}">
              <a16:creationId xmlns:a16="http://schemas.microsoft.com/office/drawing/2014/main" xmlns="" id="{00000000-0008-0000-0300-00005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filterMode="1">
    <pageSetUpPr fitToPage="1"/>
  </sheetPr>
  <dimension ref="A1:F2434"/>
  <sheetViews>
    <sheetView tabSelected="1" view="pageBreakPreview" zoomScaleNormal="100" zoomScaleSheetLayoutView="100" workbookViewId="0">
      <pane ySplit="5" topLeftCell="A6" activePane="bottomLeft" state="frozen"/>
      <selection pane="bottomLeft" activeCell="B1" sqref="B1"/>
    </sheetView>
  </sheetViews>
  <sheetFormatPr defaultColWidth="9.140625" defaultRowHeight="12.75"/>
  <cols>
    <col min="1" max="1" width="5.7109375" style="134" customWidth="1"/>
    <col min="2" max="2" width="60.7109375" style="72" customWidth="1"/>
    <col min="3" max="3" width="17.7109375" style="69" customWidth="1"/>
    <col min="4" max="4" width="9.140625" style="70"/>
    <col min="5" max="5" width="50.7109375" style="212" customWidth="1"/>
    <col min="6" max="6" width="9.140625" style="35" customWidth="1"/>
    <col min="7" max="16384" width="9.140625" style="34"/>
  </cols>
  <sheetData>
    <row r="1" spans="1:5">
      <c r="B1" s="57" t="s">
        <v>17</v>
      </c>
    </row>
    <row r="2" spans="1:5" ht="38.25">
      <c r="B2" s="57" t="s">
        <v>3471</v>
      </c>
    </row>
    <row r="4" spans="1:5" ht="15.75">
      <c r="B4" s="194" t="s">
        <v>320</v>
      </c>
      <c r="E4" s="150"/>
    </row>
    <row r="6" spans="1:5">
      <c r="A6" s="134">
        <f>'I.) ODSEK RT-LA'!A8</f>
        <v>0</v>
      </c>
      <c r="B6" s="58" t="str">
        <f>'I.) ODSEK RT-LA'!D8</f>
        <v>I.) NADGRADNJA ODSEKA PROGE RIMSKE TOPLICE - LAŠKO</v>
      </c>
      <c r="C6" s="59">
        <f>'I.) ODSEK RT-LA'!H8</f>
        <v>0</v>
      </c>
    </row>
    <row r="7" spans="1:5">
      <c r="B7" s="60"/>
      <c r="C7" s="61"/>
    </row>
    <row r="8" spans="1:5">
      <c r="A8" s="134">
        <f>'I.) ODSEK RT-LA'!A9</f>
        <v>1</v>
      </c>
      <c r="B8" s="5" t="str">
        <f>'I.) ODSEK RT-LA'!D9</f>
        <v>B.) TIRNE NAPRAVE</v>
      </c>
      <c r="C8" s="124">
        <f>'I.) ODSEK RT-LA'!H9</f>
        <v>0</v>
      </c>
      <c r="D8" s="62"/>
    </row>
    <row r="9" spans="1:5">
      <c r="A9" s="134">
        <f>'I.) ODSEK RT-LA'!A10</f>
        <v>2</v>
      </c>
      <c r="B9" s="3" t="str">
        <f>'I.) ODSEK RT-LA'!D10</f>
        <v>B.1.) LEVI TIR</v>
      </c>
      <c r="C9" s="125">
        <f>'I.) ODSEK RT-LA'!H10</f>
        <v>0</v>
      </c>
      <c r="D9" s="62"/>
    </row>
    <row r="10" spans="1:5">
      <c r="A10" s="134">
        <f>'I.) ODSEK RT-LA'!A11</f>
        <v>3</v>
      </c>
      <c r="B10" s="121" t="str">
        <f>'I.) ODSEK RT-LA'!D11</f>
        <v>I. PRIPRAVLJALNA IN ZAKLJUČNA DELA</v>
      </c>
      <c r="C10" s="122">
        <f>'I.) ODSEK RT-LA'!H11</f>
        <v>0</v>
      </c>
    </row>
    <row r="11" spans="1:5">
      <c r="A11" s="134">
        <f>'I.) ODSEK RT-LA'!A18</f>
        <v>3</v>
      </c>
      <c r="B11" s="121" t="str">
        <f>'I.) ODSEK RT-LA'!D18</f>
        <v>II. ZGORNJI USTROJ</v>
      </c>
      <c r="C11" s="122">
        <f>'I.) ODSEK RT-LA'!H18</f>
        <v>0</v>
      </c>
      <c r="D11" s="71"/>
    </row>
    <row r="12" spans="1:5">
      <c r="A12" s="134">
        <f>'I.) ODSEK RT-LA'!A52</f>
        <v>3</v>
      </c>
      <c r="B12" s="121" t="str">
        <f>'I.) ODSEK RT-LA'!D52</f>
        <v>III. SPODNJI USTROJ IN ODVODNAVANJE</v>
      </c>
      <c r="C12" s="122">
        <f>'I.) ODSEK RT-LA'!H52</f>
        <v>0</v>
      </c>
      <c r="D12" s="71"/>
    </row>
    <row r="13" spans="1:5">
      <c r="A13" s="134">
        <f>'I.) ODSEK RT-LA'!A99</f>
        <v>2</v>
      </c>
      <c r="B13" s="3" t="str">
        <f>'I.) ODSEK RT-LA'!D99</f>
        <v>B.2.) DESNI TIR</v>
      </c>
      <c r="C13" s="125">
        <f>'I.) ODSEK RT-LA'!H99</f>
        <v>0</v>
      </c>
      <c r="D13" s="71"/>
    </row>
    <row r="14" spans="1:5">
      <c r="A14" s="134">
        <f>'I.) ODSEK RT-LA'!A100</f>
        <v>3</v>
      </c>
      <c r="B14" s="121" t="str">
        <f>'I.) ODSEK RT-LA'!D100</f>
        <v>I. PRIPRAVLJALNA IN ZAKLJUČNA DELA</v>
      </c>
      <c r="C14" s="122">
        <f>'I.) ODSEK RT-LA'!H100</f>
        <v>0</v>
      </c>
      <c r="D14" s="71"/>
    </row>
    <row r="15" spans="1:5">
      <c r="A15" s="134">
        <f>'I.) ODSEK RT-LA'!A106</f>
        <v>3</v>
      </c>
      <c r="B15" s="121" t="str">
        <f>'I.) ODSEK RT-LA'!D106</f>
        <v>II. ZGORNJI USTROJ</v>
      </c>
      <c r="C15" s="122">
        <f>'I.) ODSEK RT-LA'!H106</f>
        <v>0</v>
      </c>
      <c r="D15" s="71"/>
    </row>
    <row r="16" spans="1:5">
      <c r="A16" s="134">
        <f>'I.) ODSEK RT-LA'!A140</f>
        <v>3</v>
      </c>
      <c r="B16" s="121" t="str">
        <f>'I.) ODSEK RT-LA'!D140</f>
        <v>III. SPODNJI USTROJ IN ODVODNAVANJE</v>
      </c>
      <c r="C16" s="122">
        <f>'I.) ODSEK RT-LA'!H140</f>
        <v>0</v>
      </c>
      <c r="D16" s="71"/>
    </row>
    <row r="17" spans="1:6" ht="25.5">
      <c r="A17" s="134">
        <f>'I.) ODSEK RT-LA'!A188</f>
        <v>2</v>
      </c>
      <c r="B17" s="3" t="str">
        <f>'I.) ODSEK RT-LA'!D188</f>
        <v>B.3.) IZBOLJŠAVA NASIPA (km 512+220/280) IN SANACIJA PLAZU (km 515+470/510)</v>
      </c>
      <c r="C17" s="125">
        <f>'I.) ODSEK RT-LA'!H188</f>
        <v>0</v>
      </c>
      <c r="D17" s="71"/>
    </row>
    <row r="18" spans="1:6">
      <c r="B18" s="32"/>
      <c r="C18" s="65"/>
      <c r="D18" s="71"/>
    </row>
    <row r="19" spans="1:6">
      <c r="A19" s="134">
        <f>'I.) ODSEK RT-LA'!A198</f>
        <v>1</v>
      </c>
      <c r="B19" s="5" t="str">
        <f>'I.) ODSEK RT-LA'!D198</f>
        <v>C.) OBJEKTI SPODNJEGA USTROJA - PREPUSTI</v>
      </c>
      <c r="C19" s="124">
        <f>'I.) ODSEK RT-LA'!H198</f>
        <v>0</v>
      </c>
      <c r="D19" s="71"/>
    </row>
    <row r="20" spans="1:6" ht="25.5">
      <c r="A20" s="134">
        <f>'I.) ODSEK RT-LA'!A199</f>
        <v>2</v>
      </c>
      <c r="B20" s="3" t="str">
        <f>'I.) ODSEK RT-LA'!D199</f>
        <v>C.1.) NADGRADNJA OBOKANEGA PREPUSTA v km 510+723,13 (510+716)</v>
      </c>
      <c r="C20" s="125">
        <f>'I.) ODSEK RT-LA'!H199</f>
        <v>0</v>
      </c>
      <c r="D20" s="71"/>
    </row>
    <row r="21" spans="1:6">
      <c r="A21" s="134">
        <f>'I.) ODSEK RT-LA'!A200</f>
        <v>4</v>
      </c>
      <c r="B21" s="121" t="str">
        <f>'I.) ODSEK RT-LA'!D200</f>
        <v>1 PREDDELA</v>
      </c>
      <c r="C21" s="122">
        <f>'I.) ODSEK RT-LA'!H200</f>
        <v>0</v>
      </c>
      <c r="D21" s="71"/>
    </row>
    <row r="22" spans="1:6" hidden="1">
      <c r="A22" s="134">
        <f>'I.) ODSEK RT-LA'!A201</f>
        <v>5</v>
      </c>
      <c r="B22" s="32" t="str">
        <f>'I.) ODSEK RT-LA'!D201</f>
        <v>1.1 GEODETSKA DELA</v>
      </c>
      <c r="C22" s="65">
        <f>'I.) ODSEK RT-LA'!H201</f>
        <v>0</v>
      </c>
      <c r="D22" s="71"/>
    </row>
    <row r="23" spans="1:6" hidden="1">
      <c r="A23" s="134">
        <f>'I.) ODSEK RT-LA'!A204</f>
        <v>5</v>
      </c>
      <c r="B23" s="32" t="str">
        <f>'I.) ODSEK RT-LA'!D204</f>
        <v>1.2 ČIŠČENJE TERENA</v>
      </c>
      <c r="C23" s="65">
        <f>'I.) ODSEK RT-LA'!H204</f>
        <v>0</v>
      </c>
      <c r="D23" s="71"/>
    </row>
    <row r="24" spans="1:6" hidden="1">
      <c r="A24" s="134">
        <f>'I.) ODSEK RT-LA'!A210</f>
        <v>5</v>
      </c>
      <c r="B24" s="32" t="str">
        <f>'I.) ODSEK RT-LA'!D210</f>
        <v>1.3 OSTALA PREDDELA</v>
      </c>
      <c r="C24" s="65">
        <f>'I.) ODSEK RT-LA'!H210</f>
        <v>0</v>
      </c>
      <c r="D24" s="62"/>
      <c r="F24" s="63"/>
    </row>
    <row r="25" spans="1:6" hidden="1">
      <c r="A25" s="134">
        <f>'I.) ODSEK RT-LA'!A214</f>
        <v>5</v>
      </c>
      <c r="B25" s="32" t="str">
        <f>'I.) ODSEK RT-LA'!D214</f>
        <v>1.4 PREDHODNA DELA ZA POPRAVILO OBJEKTOV</v>
      </c>
      <c r="C25" s="65">
        <f>'I.) ODSEK RT-LA'!H214</f>
        <v>0</v>
      </c>
      <c r="D25" s="71"/>
    </row>
    <row r="26" spans="1:6">
      <c r="A26" s="134">
        <f>'I.) ODSEK RT-LA'!A220</f>
        <v>4</v>
      </c>
      <c r="B26" s="121" t="str">
        <f>'I.) ODSEK RT-LA'!D220</f>
        <v>2 ZEMELJSKA DELA IN TEMELJENJE</v>
      </c>
      <c r="C26" s="122">
        <f>'I.) ODSEK RT-LA'!H220</f>
        <v>0</v>
      </c>
      <c r="D26" s="71"/>
    </row>
    <row r="27" spans="1:6" hidden="1">
      <c r="A27" s="134">
        <f>'I.) ODSEK RT-LA'!A221</f>
        <v>5</v>
      </c>
      <c r="B27" s="32" t="str">
        <f>'I.) ODSEK RT-LA'!D221</f>
        <v>2.1 IZKOPI</v>
      </c>
      <c r="C27" s="65">
        <f>'I.) ODSEK RT-LA'!H221</f>
        <v>0</v>
      </c>
      <c r="D27" s="71"/>
    </row>
    <row r="28" spans="1:6" hidden="1">
      <c r="A28" s="134">
        <f>'I.) ODSEK RT-LA'!A224</f>
        <v>5</v>
      </c>
      <c r="B28" s="32" t="str">
        <f>'I.) ODSEK RT-LA'!D224</f>
        <v>2.2 PLANUM TEMELJNIH TAL</v>
      </c>
      <c r="C28" s="65">
        <f>'I.) ODSEK RT-LA'!H224</f>
        <v>0</v>
      </c>
      <c r="D28" s="71"/>
    </row>
    <row r="29" spans="1:6" ht="25.5" hidden="1">
      <c r="A29" s="134">
        <f>'I.) ODSEK RT-LA'!A226</f>
        <v>5</v>
      </c>
      <c r="B29" s="32" t="str">
        <f>'I.) ODSEK RT-LA'!D226</f>
        <v>2.3 LOČILNE, DRENAŽNE IN FILTRSKE PLASTI TER DELOVNI PLATO</v>
      </c>
      <c r="C29" s="65">
        <f>'I.) ODSEK RT-LA'!H226</f>
        <v>0</v>
      </c>
      <c r="D29" s="71"/>
    </row>
    <row r="30" spans="1:6" hidden="1">
      <c r="A30" s="134">
        <f>'I.) ODSEK RT-LA'!A229</f>
        <v>5</v>
      </c>
      <c r="B30" s="32" t="str">
        <f>'I.) ODSEK RT-LA'!D229</f>
        <v>2.4 NASIPI, ZASIPI, KLINI, POSTELJICA IN GLINASTI NABOJ</v>
      </c>
      <c r="C30" s="65">
        <f>'I.) ODSEK RT-LA'!H229</f>
        <v>0</v>
      </c>
      <c r="D30" s="71"/>
    </row>
    <row r="31" spans="1:6" hidden="1">
      <c r="A31" s="134">
        <f>'I.) ODSEK RT-LA'!A231</f>
        <v>5</v>
      </c>
      <c r="B31" s="32" t="str">
        <f>'I.) ODSEK RT-LA'!D231</f>
        <v>2.5 BREŽINE IN ZELENICE</v>
      </c>
      <c r="C31" s="65">
        <f>'I.) ODSEK RT-LA'!H231</f>
        <v>0</v>
      </c>
      <c r="D31" s="71"/>
    </row>
    <row r="32" spans="1:6" ht="25.5" hidden="1">
      <c r="A32" s="134">
        <f>'I.) ODSEK RT-LA'!A234</f>
        <v>5</v>
      </c>
      <c r="B32" s="32" t="str">
        <f>'I.) ODSEK RT-LA'!D234</f>
        <v>2.9 PREVOZI, RAZPOROSTIRANJE IN UREDITEV DEPONIJ MATERIALA</v>
      </c>
      <c r="C32" s="65">
        <f>'I.) ODSEK RT-LA'!H234</f>
        <v>0</v>
      </c>
      <c r="D32" s="71"/>
    </row>
    <row r="33" spans="1:6">
      <c r="A33" s="134">
        <f>'I.) ODSEK RT-LA'!A237</f>
        <v>4</v>
      </c>
      <c r="B33" s="121" t="str">
        <f>'I.) ODSEK RT-LA'!D237</f>
        <v>4 ODVODNJAVANJE</v>
      </c>
      <c r="C33" s="122">
        <f>'I.) ODSEK RT-LA'!H237</f>
        <v>0</v>
      </c>
      <c r="D33" s="71"/>
    </row>
    <row r="34" spans="1:6" hidden="1">
      <c r="A34" s="134">
        <f>'I.) ODSEK RT-LA'!A238</f>
        <v>5</v>
      </c>
      <c r="B34" s="32" t="str">
        <f>'I.) ODSEK RT-LA'!D238</f>
        <v>4.1 POVRŠINSKO ODVODNJAVANJE</v>
      </c>
      <c r="C34" s="65">
        <f>'I.) ODSEK RT-LA'!H238</f>
        <v>0</v>
      </c>
      <c r="D34" s="71"/>
    </row>
    <row r="35" spans="1:6" hidden="1">
      <c r="A35" s="134">
        <f>'I.) ODSEK RT-LA'!A241</f>
        <v>5</v>
      </c>
      <c r="B35" s="32" t="str">
        <f>'I.) ODSEK RT-LA'!D241</f>
        <v>4.2 GLOBINSKO ODVODNJAVANJE - DRENAŽE</v>
      </c>
      <c r="C35" s="65">
        <f>'I.) ODSEK RT-LA'!H241</f>
        <v>0</v>
      </c>
      <c r="D35" s="62"/>
      <c r="F35" s="63"/>
    </row>
    <row r="36" spans="1:6" hidden="1">
      <c r="A36" s="134">
        <f>'I.) ODSEK RT-LA'!A244</f>
        <v>5</v>
      </c>
      <c r="B36" s="32" t="str">
        <f>'I.) ODSEK RT-LA'!D244</f>
        <v>4.4 JAŠKI</v>
      </c>
      <c r="C36" s="65">
        <f>'I.) ODSEK RT-LA'!H244</f>
        <v>0</v>
      </c>
      <c r="D36" s="71"/>
    </row>
    <row r="37" spans="1:6">
      <c r="A37" s="134">
        <f>'I.) ODSEK RT-LA'!A246</f>
        <v>4</v>
      </c>
      <c r="B37" s="121" t="str">
        <f>'I.) ODSEK RT-LA'!D246</f>
        <v>5 GRADBENA IN OBRTNIŠKA DELA</v>
      </c>
      <c r="C37" s="122">
        <f>'I.) ODSEK RT-LA'!H246</f>
        <v>0</v>
      </c>
      <c r="D37" s="71"/>
    </row>
    <row r="38" spans="1:6" hidden="1">
      <c r="A38" s="134">
        <f>'I.) ODSEK RT-LA'!A247</f>
        <v>5</v>
      </c>
      <c r="B38" s="32" t="str">
        <f>'I.) ODSEK RT-LA'!D247</f>
        <v>5.1 TESARSKA DELA</v>
      </c>
      <c r="C38" s="65">
        <f>'I.) ODSEK RT-LA'!H247</f>
        <v>0</v>
      </c>
      <c r="D38" s="71"/>
    </row>
    <row r="39" spans="1:6" hidden="1">
      <c r="A39" s="134">
        <f>'I.) ODSEK RT-LA'!A254</f>
        <v>5</v>
      </c>
      <c r="B39" s="32" t="str">
        <f>'I.) ODSEK RT-LA'!D254</f>
        <v>5.2 DELA Z JEKLOM ZA OJAČITEV</v>
      </c>
      <c r="C39" s="65">
        <f>'I.) ODSEK RT-LA'!H254</f>
        <v>0</v>
      </c>
      <c r="D39" s="71"/>
    </row>
    <row r="40" spans="1:6" hidden="1">
      <c r="A40" s="134">
        <f>'I.) ODSEK RT-LA'!A257</f>
        <v>5</v>
      </c>
      <c r="B40" s="32" t="str">
        <f>'I.) ODSEK RT-LA'!D257</f>
        <v>5.3 DELA S CEMENTNIM BETONOM</v>
      </c>
      <c r="C40" s="65">
        <f>'I.) ODSEK RT-LA'!H257</f>
        <v>0</v>
      </c>
      <c r="D40" s="71"/>
    </row>
    <row r="41" spans="1:6" hidden="1">
      <c r="A41" s="134">
        <f>'I.) ODSEK RT-LA'!A263</f>
        <v>5</v>
      </c>
      <c r="B41" s="32" t="str">
        <f>'I.) ODSEK RT-LA'!D263</f>
        <v>5.4 ZIDARSKA DELA</v>
      </c>
      <c r="C41" s="65">
        <f>'I.) ODSEK RT-LA'!H263</f>
        <v>0</v>
      </c>
      <c r="D41" s="71"/>
    </row>
    <row r="42" spans="1:6" hidden="1">
      <c r="A42" s="134">
        <f>'I.) ODSEK RT-LA'!A267</f>
        <v>5</v>
      </c>
      <c r="B42" s="32" t="str">
        <f>'I.) ODSEK RT-LA'!D267</f>
        <v>5.5 ZIDARSKA DELA PRI POPRAVILU OBJEKTOV</v>
      </c>
      <c r="C42" s="65">
        <f>'I.) ODSEK RT-LA'!H267</f>
        <v>0</v>
      </c>
      <c r="D42" s="71"/>
    </row>
    <row r="43" spans="1:6" hidden="1">
      <c r="A43" s="134">
        <f>'I.) ODSEK RT-LA'!A271</f>
        <v>5</v>
      </c>
      <c r="B43" s="32" t="str">
        <f>'I.) ODSEK RT-LA'!D271</f>
        <v>5.6 SIDRANJE</v>
      </c>
      <c r="C43" s="65">
        <f>'I.) ODSEK RT-LA'!H271</f>
        <v>0</v>
      </c>
      <c r="D43" s="71"/>
    </row>
    <row r="44" spans="1:6" hidden="1">
      <c r="A44" s="134">
        <f>'I.) ODSEK RT-LA'!A274</f>
        <v>5</v>
      </c>
      <c r="B44" s="32" t="str">
        <f>'I.) ODSEK RT-LA'!D274</f>
        <v>5.8 KLJUČAVNIČARSKA DELA</v>
      </c>
      <c r="C44" s="65">
        <f>'I.) ODSEK RT-LA'!H274</f>
        <v>0</v>
      </c>
      <c r="D44" s="71"/>
    </row>
    <row r="45" spans="1:6" hidden="1">
      <c r="A45" s="134">
        <f>'I.) ODSEK RT-LA'!A277</f>
        <v>5</v>
      </c>
      <c r="B45" s="32" t="str">
        <f>'I.) ODSEK RT-LA'!D277</f>
        <v>5.9/2 HIDROIZOLACIJE</v>
      </c>
      <c r="C45" s="65">
        <f>'I.) ODSEK RT-LA'!H277</f>
        <v>0</v>
      </c>
      <c r="D45" s="71"/>
    </row>
    <row r="46" spans="1:6" ht="25.5">
      <c r="A46" s="134">
        <f>'I.) ODSEK RT-LA'!A279</f>
        <v>2</v>
      </c>
      <c r="B46" s="3" t="str">
        <f>'I.) ODSEK RT-LA'!D279</f>
        <v>C.2.) NADGRADNJA OBOKANEGA KAMNITEGA PREPUSTA v km 510+987.37 (510+980)</v>
      </c>
      <c r="C46" s="126">
        <f>'I.) ODSEK RT-LA'!H279</f>
        <v>0</v>
      </c>
      <c r="D46" s="71"/>
    </row>
    <row r="47" spans="1:6">
      <c r="A47" s="134">
        <f>'I.) ODSEK RT-LA'!A280</f>
        <v>4</v>
      </c>
      <c r="B47" s="121" t="str">
        <f>'I.) ODSEK RT-LA'!D280</f>
        <v>1 PREDDELA</v>
      </c>
      <c r="C47" s="127">
        <f>'I.) ODSEK RT-LA'!H280</f>
        <v>0</v>
      </c>
      <c r="D47" s="71"/>
    </row>
    <row r="48" spans="1:6" hidden="1">
      <c r="A48" s="134">
        <f>'I.) ODSEK RT-LA'!A281</f>
        <v>5</v>
      </c>
      <c r="B48" s="32" t="str">
        <f>'I.) ODSEK RT-LA'!D281</f>
        <v>1.1 GEODETSKA DELA</v>
      </c>
      <c r="C48" s="128">
        <f>'I.) ODSEK RT-LA'!H281</f>
        <v>0</v>
      </c>
      <c r="D48" s="71"/>
    </row>
    <row r="49" spans="1:6" hidden="1">
      <c r="A49" s="134">
        <f>'I.) ODSEK RT-LA'!A284</f>
        <v>5</v>
      </c>
      <c r="B49" s="32" t="str">
        <f>'I.) ODSEK RT-LA'!D284</f>
        <v>1.2 ČIŠČENJE TERENA</v>
      </c>
      <c r="C49" s="128">
        <f>'I.) ODSEK RT-LA'!H284</f>
        <v>0</v>
      </c>
      <c r="D49" s="71"/>
    </row>
    <row r="50" spans="1:6" hidden="1">
      <c r="A50" s="134">
        <f>'I.) ODSEK RT-LA'!A291</f>
        <v>5</v>
      </c>
      <c r="B50" s="32" t="str">
        <f>'I.) ODSEK RT-LA'!D291</f>
        <v>1.3 OSTALA PREDDELA</v>
      </c>
      <c r="C50" s="128">
        <f>'I.) ODSEK RT-LA'!H291</f>
        <v>0</v>
      </c>
      <c r="D50" s="71"/>
    </row>
    <row r="51" spans="1:6" hidden="1">
      <c r="A51" s="134">
        <f>'I.) ODSEK RT-LA'!A295</f>
        <v>5</v>
      </c>
      <c r="B51" s="32" t="str">
        <f>'I.) ODSEK RT-LA'!D295</f>
        <v>1.4 PREDHODNA DELA ZA POPRAVILO OBJEKTOV</v>
      </c>
      <c r="C51" s="128">
        <f>'I.) ODSEK RT-LA'!H295</f>
        <v>0</v>
      </c>
      <c r="D51" s="71"/>
    </row>
    <row r="52" spans="1:6">
      <c r="A52" s="134">
        <f>'I.) ODSEK RT-LA'!A298</f>
        <v>4</v>
      </c>
      <c r="B52" s="121" t="str">
        <f>'I.) ODSEK RT-LA'!D298</f>
        <v>2 ZEMELJSKA DELA IN TEMELJENJE</v>
      </c>
      <c r="C52" s="127">
        <f>'I.) ODSEK RT-LA'!H298</f>
        <v>0</v>
      </c>
      <c r="D52" s="71"/>
    </row>
    <row r="53" spans="1:6" hidden="1">
      <c r="A53" s="134">
        <f>'I.) ODSEK RT-LA'!A299</f>
        <v>5</v>
      </c>
      <c r="B53" s="32" t="str">
        <f>'I.) ODSEK RT-LA'!D299</f>
        <v>2.1 IZKOPI</v>
      </c>
      <c r="C53" s="128">
        <f>'I.) ODSEK RT-LA'!H299</f>
        <v>0</v>
      </c>
      <c r="D53" s="62"/>
      <c r="F53" s="63"/>
    </row>
    <row r="54" spans="1:6" ht="25.5" hidden="1">
      <c r="A54" s="134">
        <f>'I.) ODSEK RT-LA'!A303</f>
        <v>5</v>
      </c>
      <c r="B54" s="32" t="str">
        <f>'I.) ODSEK RT-LA'!D303</f>
        <v>2.3 LOČILNE, DRENAŽNE IN FILTRSKE PLASTI TER DELOVNI PLATO</v>
      </c>
      <c r="C54" s="128">
        <f>'I.) ODSEK RT-LA'!H303</f>
        <v>0</v>
      </c>
      <c r="D54" s="71"/>
    </row>
    <row r="55" spans="1:6" hidden="1">
      <c r="A55" s="134">
        <f>'I.) ODSEK RT-LA'!A306</f>
        <v>5</v>
      </c>
      <c r="B55" s="32" t="str">
        <f>'I.) ODSEK RT-LA'!D306</f>
        <v>2.4 NASIPI, ZASIPI, KLINI, POSTELJICA IN GLINASTI NABOJ</v>
      </c>
      <c r="C55" s="128">
        <f>'I.) ODSEK RT-LA'!H306</f>
        <v>0</v>
      </c>
      <c r="D55" s="71"/>
    </row>
    <row r="56" spans="1:6" hidden="1">
      <c r="A56" s="134">
        <f>'I.) ODSEK RT-LA'!A308</f>
        <v>5</v>
      </c>
      <c r="B56" s="32" t="str">
        <f>'I.) ODSEK RT-LA'!D308</f>
        <v>2.5 BREŽINE IN ZELENICE</v>
      </c>
      <c r="C56" s="128">
        <f>'I.) ODSEK RT-LA'!H308</f>
        <v>0</v>
      </c>
      <c r="D56" s="71"/>
    </row>
    <row r="57" spans="1:6" ht="25.5" hidden="1">
      <c r="A57" s="134">
        <f>'I.) ODSEK RT-LA'!A311</f>
        <v>5</v>
      </c>
      <c r="B57" s="32" t="str">
        <f>'I.) ODSEK RT-LA'!D311</f>
        <v>2.9 PREVOZI, RAZPOROSTIRANJE IN UREDITEV DEPONIJ MATERIALA</v>
      </c>
      <c r="C57" s="128">
        <f>'I.) ODSEK RT-LA'!H311</f>
        <v>0</v>
      </c>
      <c r="D57" s="71"/>
    </row>
    <row r="58" spans="1:6">
      <c r="A58" s="134">
        <f>'I.) ODSEK RT-LA'!A314</f>
        <v>4</v>
      </c>
      <c r="B58" s="121" t="str">
        <f>'I.) ODSEK RT-LA'!D314</f>
        <v>4 ODVODNJAVANJE</v>
      </c>
      <c r="C58" s="127">
        <f>'I.) ODSEK RT-LA'!H314</f>
        <v>0</v>
      </c>
      <c r="D58" s="71"/>
    </row>
    <row r="59" spans="1:6" hidden="1">
      <c r="A59" s="134">
        <f>'I.) ODSEK RT-LA'!A315</f>
        <v>5</v>
      </c>
      <c r="B59" s="32" t="str">
        <f>'I.) ODSEK RT-LA'!D315</f>
        <v>4.1 POVRŠINSKO ODVODNJAVANJE</v>
      </c>
      <c r="C59" s="128">
        <f>'I.) ODSEK RT-LA'!H315</f>
        <v>0</v>
      </c>
      <c r="D59" s="71"/>
    </row>
    <row r="60" spans="1:6" hidden="1">
      <c r="A60" s="134">
        <f>'I.) ODSEK RT-LA'!A318</f>
        <v>5</v>
      </c>
      <c r="B60" s="32" t="str">
        <f>'I.) ODSEK RT-LA'!D318</f>
        <v>4.2 GLOBINSKO ODVODNJAVANJE - DRENAŽE</v>
      </c>
      <c r="C60" s="128">
        <f>'I.) ODSEK RT-LA'!H318</f>
        <v>0</v>
      </c>
      <c r="D60" s="71"/>
    </row>
    <row r="61" spans="1:6" hidden="1">
      <c r="A61" s="134">
        <f>'I.) ODSEK RT-LA'!A321</f>
        <v>5</v>
      </c>
      <c r="B61" s="32" t="str">
        <f>'I.) ODSEK RT-LA'!D321</f>
        <v>4.4 JAŠKI</v>
      </c>
      <c r="C61" s="128">
        <f>'I.) ODSEK RT-LA'!H321</f>
        <v>0</v>
      </c>
      <c r="D61" s="71"/>
    </row>
    <row r="62" spans="1:6">
      <c r="A62" s="134">
        <f>'I.) ODSEK RT-LA'!A323</f>
        <v>4</v>
      </c>
      <c r="B62" s="121" t="str">
        <f>'I.) ODSEK RT-LA'!D323</f>
        <v>5 GRADBENA IN OBRTNIŠKA DELA</v>
      </c>
      <c r="C62" s="127">
        <f>'I.) ODSEK RT-LA'!H323</f>
        <v>0</v>
      </c>
      <c r="D62" s="71"/>
    </row>
    <row r="63" spans="1:6" hidden="1">
      <c r="A63" s="134">
        <f>'I.) ODSEK RT-LA'!A324</f>
        <v>5</v>
      </c>
      <c r="B63" s="32" t="str">
        <f>'I.) ODSEK RT-LA'!D324</f>
        <v>5.1 TESARSKA DELA</v>
      </c>
      <c r="C63" s="128">
        <f>'I.) ODSEK RT-LA'!H324</f>
        <v>0</v>
      </c>
      <c r="D63" s="71"/>
    </row>
    <row r="64" spans="1:6" hidden="1">
      <c r="A64" s="134">
        <f>'I.) ODSEK RT-LA'!A329</f>
        <v>5</v>
      </c>
      <c r="B64" s="32" t="str">
        <f>'I.) ODSEK RT-LA'!D329</f>
        <v>5.2 DELA Z JEKLOM ZA OJAČITEV</v>
      </c>
      <c r="C64" s="128">
        <f>'I.) ODSEK RT-LA'!H329</f>
        <v>0</v>
      </c>
      <c r="D64" s="71"/>
    </row>
    <row r="65" spans="1:6" hidden="1">
      <c r="A65" s="134">
        <f>'I.) ODSEK RT-LA'!A332</f>
        <v>5</v>
      </c>
      <c r="B65" s="32" t="str">
        <f>'I.) ODSEK RT-LA'!D332</f>
        <v>5.3 DELA S CEMENTNIM BETONOM</v>
      </c>
      <c r="C65" s="128">
        <f>'I.) ODSEK RT-LA'!H332</f>
        <v>0</v>
      </c>
      <c r="D65" s="71"/>
    </row>
    <row r="66" spans="1:6" hidden="1">
      <c r="A66" s="134">
        <f>'I.) ODSEK RT-LA'!A338</f>
        <v>5</v>
      </c>
      <c r="B66" s="32" t="str">
        <f>'I.) ODSEK RT-LA'!D338</f>
        <v>5.4 ZIDARSKA DELA</v>
      </c>
      <c r="C66" s="128">
        <f>'I.) ODSEK RT-LA'!H338</f>
        <v>0</v>
      </c>
      <c r="D66" s="71"/>
    </row>
    <row r="67" spans="1:6" hidden="1">
      <c r="A67" s="134">
        <f>'I.) ODSEK RT-LA'!A342</f>
        <v>5</v>
      </c>
      <c r="B67" s="32" t="str">
        <f>'I.) ODSEK RT-LA'!D342</f>
        <v>5.5 ZIDARSKA DELA PRI POPRAVILU OBJEKTOV</v>
      </c>
      <c r="C67" s="128">
        <f>'I.) ODSEK RT-LA'!H342</f>
        <v>0</v>
      </c>
      <c r="D67" s="71"/>
    </row>
    <row r="68" spans="1:6" hidden="1">
      <c r="A68" s="134">
        <f>'I.) ODSEK RT-LA'!A344</f>
        <v>5</v>
      </c>
      <c r="B68" s="32" t="str">
        <f>'I.) ODSEK RT-LA'!D344</f>
        <v>5.8 KLJUČAVNIČARSKA DELA</v>
      </c>
      <c r="C68" s="128">
        <f>'I.) ODSEK RT-LA'!H344</f>
        <v>0</v>
      </c>
      <c r="D68" s="71"/>
    </row>
    <row r="69" spans="1:6" hidden="1">
      <c r="A69" s="134">
        <f>'I.) ODSEK RT-LA'!A347</f>
        <v>5</v>
      </c>
      <c r="B69" s="32" t="str">
        <f>'I.) ODSEK RT-LA'!D347</f>
        <v>5.9/2 HIDROIZOLACIJE</v>
      </c>
      <c r="C69" s="128">
        <f>'I.) ODSEK RT-LA'!H347</f>
        <v>0</v>
      </c>
      <c r="D69" s="71"/>
    </row>
    <row r="70" spans="1:6" ht="25.5">
      <c r="A70" s="134">
        <f>'I.) ODSEK RT-LA'!A349</f>
        <v>2</v>
      </c>
      <c r="B70" s="3" t="str">
        <f>'I.) ODSEK RT-LA'!D349</f>
        <v>C.3.) NADGRADNJA OBOKANEGA PREPUSTA v km 511+620,78 (511+616)</v>
      </c>
      <c r="C70" s="126">
        <f>'I.) ODSEK RT-LA'!H349</f>
        <v>0</v>
      </c>
      <c r="D70" s="71"/>
    </row>
    <row r="71" spans="1:6">
      <c r="A71" s="134">
        <f>'I.) ODSEK RT-LA'!A350</f>
        <v>4</v>
      </c>
      <c r="B71" s="121" t="str">
        <f>'I.) ODSEK RT-LA'!D350</f>
        <v>1 PREDDELA</v>
      </c>
      <c r="C71" s="127">
        <f>'I.) ODSEK RT-LA'!H350</f>
        <v>0</v>
      </c>
      <c r="D71" s="71"/>
    </row>
    <row r="72" spans="1:6" hidden="1">
      <c r="A72" s="134">
        <f>'I.) ODSEK RT-LA'!A351</f>
        <v>5</v>
      </c>
      <c r="B72" s="32" t="str">
        <f>'I.) ODSEK RT-LA'!D351</f>
        <v>1.1 GEODETSKA DELA</v>
      </c>
      <c r="C72" s="128">
        <f>'I.) ODSEK RT-LA'!H351</f>
        <v>0</v>
      </c>
      <c r="D72" s="62"/>
      <c r="F72" s="63"/>
    </row>
    <row r="73" spans="1:6" hidden="1">
      <c r="A73" s="134">
        <f>'I.) ODSEK RT-LA'!A354</f>
        <v>5</v>
      </c>
      <c r="B73" s="32" t="str">
        <f>'I.) ODSEK RT-LA'!D354</f>
        <v>1.2 ČIŠČENJE TERENA</v>
      </c>
      <c r="C73" s="128">
        <f>'I.) ODSEK RT-LA'!H354</f>
        <v>0</v>
      </c>
      <c r="D73" s="71"/>
    </row>
    <row r="74" spans="1:6" hidden="1">
      <c r="A74" s="134">
        <f>'I.) ODSEK RT-LA'!A361</f>
        <v>5</v>
      </c>
      <c r="B74" s="32" t="str">
        <f>'I.) ODSEK RT-LA'!D361</f>
        <v>1.3 OSTALA PREDDELA</v>
      </c>
      <c r="C74" s="128">
        <f>'I.) ODSEK RT-LA'!H361</f>
        <v>0</v>
      </c>
      <c r="D74" s="71"/>
    </row>
    <row r="75" spans="1:6" hidden="1">
      <c r="A75" s="134">
        <f>'I.) ODSEK RT-LA'!A365</f>
        <v>5</v>
      </c>
      <c r="B75" s="32" t="str">
        <f>'I.) ODSEK RT-LA'!D365</f>
        <v>1.4 PREDHODNA DELA ZA POPRAVILO OBJEKTOV</v>
      </c>
      <c r="C75" s="128">
        <f>'I.) ODSEK RT-LA'!H365</f>
        <v>0</v>
      </c>
      <c r="D75" s="71"/>
    </row>
    <row r="76" spans="1:6">
      <c r="A76" s="134">
        <f>'I.) ODSEK RT-LA'!A370</f>
        <v>4</v>
      </c>
      <c r="B76" s="121" t="str">
        <f>'I.) ODSEK RT-LA'!D370</f>
        <v>2 ZEMELJSKA DELA IN TEMELJENJE</v>
      </c>
      <c r="C76" s="127">
        <f>'I.) ODSEK RT-LA'!H370</f>
        <v>0</v>
      </c>
      <c r="D76" s="71"/>
    </row>
    <row r="77" spans="1:6" hidden="1">
      <c r="A77" s="134">
        <f>'I.) ODSEK RT-LA'!A371</f>
        <v>5</v>
      </c>
      <c r="B77" s="32" t="str">
        <f>'I.) ODSEK RT-LA'!D371</f>
        <v>2.1 IZKOPI</v>
      </c>
      <c r="C77" s="128">
        <f>'I.) ODSEK RT-LA'!H371</f>
        <v>0</v>
      </c>
      <c r="D77" s="71"/>
    </row>
    <row r="78" spans="1:6" hidden="1">
      <c r="A78" s="134">
        <f>'I.) ODSEK RT-LA'!A374</f>
        <v>5</v>
      </c>
      <c r="B78" s="32" t="str">
        <f>'I.) ODSEK RT-LA'!D374</f>
        <v>2.2 PLANUM TEMELJNIH TAL</v>
      </c>
      <c r="C78" s="128">
        <f>'I.) ODSEK RT-LA'!H374</f>
        <v>0</v>
      </c>
      <c r="D78" s="71"/>
    </row>
    <row r="79" spans="1:6" ht="25.5" hidden="1">
      <c r="A79" s="134">
        <f>'I.) ODSEK RT-LA'!A376</f>
        <v>5</v>
      </c>
      <c r="B79" s="32" t="str">
        <f>'I.) ODSEK RT-LA'!D376</f>
        <v>2.3 LOČILNE, DRENAŽNE IN FILTRSKE PLASTI TER DELOVNI PLATO</v>
      </c>
      <c r="C79" s="128">
        <f>'I.) ODSEK RT-LA'!H376</f>
        <v>0</v>
      </c>
      <c r="D79" s="71"/>
    </row>
    <row r="80" spans="1:6" hidden="1">
      <c r="A80" s="134">
        <f>'I.) ODSEK RT-LA'!A379</f>
        <v>5</v>
      </c>
      <c r="B80" s="32" t="str">
        <f>'I.) ODSEK RT-LA'!D379</f>
        <v>2.4 NASIPI, ZASIPI, KLINI, POSTELJICA IN GLINASTI NABOJ</v>
      </c>
      <c r="C80" s="128">
        <f>'I.) ODSEK RT-LA'!H379</f>
        <v>0</v>
      </c>
      <c r="D80" s="71"/>
    </row>
    <row r="81" spans="1:6" hidden="1">
      <c r="A81" s="134">
        <f>'I.) ODSEK RT-LA'!A381</f>
        <v>5</v>
      </c>
      <c r="B81" s="32" t="str">
        <f>'I.) ODSEK RT-LA'!D381</f>
        <v>2.5 BREŽINE IN ZELENICE</v>
      </c>
      <c r="C81" s="128">
        <f>'I.) ODSEK RT-LA'!H381</f>
        <v>0</v>
      </c>
      <c r="D81" s="71"/>
    </row>
    <row r="82" spans="1:6" ht="25.5" hidden="1">
      <c r="A82" s="134">
        <f>'I.) ODSEK RT-LA'!A384</f>
        <v>5</v>
      </c>
      <c r="B82" s="32" t="str">
        <f>'I.) ODSEK RT-LA'!D384</f>
        <v>2.9 PREVOZI, RAZPOROSTIRANJE IN UREDITEV DEPONIJ MATERIALA</v>
      </c>
      <c r="C82" s="128">
        <f>'I.) ODSEK RT-LA'!H384</f>
        <v>0</v>
      </c>
      <c r="D82" s="71"/>
    </row>
    <row r="83" spans="1:6">
      <c r="A83" s="134">
        <f>'I.) ODSEK RT-LA'!A387</f>
        <v>4</v>
      </c>
      <c r="B83" s="121" t="str">
        <f>'I.) ODSEK RT-LA'!D387</f>
        <v>4 ODVODNJAVANJE</v>
      </c>
      <c r="C83" s="127">
        <f>'I.) ODSEK RT-LA'!H387</f>
        <v>0</v>
      </c>
      <c r="D83" s="71"/>
    </row>
    <row r="84" spans="1:6" hidden="1">
      <c r="A84" s="134">
        <f>'I.) ODSEK RT-LA'!A388</f>
        <v>5</v>
      </c>
      <c r="B84" s="32" t="str">
        <f>'I.) ODSEK RT-LA'!D388</f>
        <v>4.1 POVRŠINSKO ODVODNJAVANJE</v>
      </c>
      <c r="C84" s="128">
        <f>'I.) ODSEK RT-LA'!H388</f>
        <v>0</v>
      </c>
      <c r="D84" s="71"/>
    </row>
    <row r="85" spans="1:6" hidden="1">
      <c r="A85" s="134">
        <f>'I.) ODSEK RT-LA'!A390</f>
        <v>5</v>
      </c>
      <c r="B85" s="32" t="str">
        <f>'I.) ODSEK RT-LA'!D390</f>
        <v>4.2 GLOBINSKO ODVODNJAVANJE - DRENAŽE</v>
      </c>
      <c r="C85" s="128">
        <f>'I.) ODSEK RT-LA'!H390</f>
        <v>0</v>
      </c>
      <c r="D85" s="71"/>
    </row>
    <row r="86" spans="1:6" hidden="1">
      <c r="A86" s="134">
        <f>'I.) ODSEK RT-LA'!A393</f>
        <v>5</v>
      </c>
      <c r="B86" s="32" t="str">
        <f>'I.) ODSEK RT-LA'!D393</f>
        <v>4.4 JAŠKI</v>
      </c>
      <c r="C86" s="128">
        <f>'I.) ODSEK RT-LA'!H393</f>
        <v>0</v>
      </c>
      <c r="D86" s="71"/>
    </row>
    <row r="87" spans="1:6">
      <c r="A87" s="134">
        <f>'I.) ODSEK RT-LA'!A395</f>
        <v>4</v>
      </c>
      <c r="B87" s="121" t="str">
        <f>'I.) ODSEK RT-LA'!D395</f>
        <v>5 GRADBENA IN OBRTNIŠKA DELA</v>
      </c>
      <c r="C87" s="127">
        <f>'I.) ODSEK RT-LA'!H395</f>
        <v>0</v>
      </c>
      <c r="D87" s="71"/>
    </row>
    <row r="88" spans="1:6" hidden="1">
      <c r="A88" s="134">
        <f>'I.) ODSEK RT-LA'!A396</f>
        <v>5</v>
      </c>
      <c r="B88" s="32" t="str">
        <f>'I.) ODSEK RT-LA'!D396</f>
        <v>5.1 TESARSKA DELA</v>
      </c>
      <c r="C88" s="128">
        <f>'I.) ODSEK RT-LA'!H396</f>
        <v>0</v>
      </c>
      <c r="D88" s="71"/>
    </row>
    <row r="89" spans="1:6" hidden="1">
      <c r="A89" s="134">
        <f>'I.) ODSEK RT-LA'!A403</f>
        <v>5</v>
      </c>
      <c r="B89" s="32" t="str">
        <f>'I.) ODSEK RT-LA'!D403</f>
        <v>5.2 DELA Z JEKLOM ZA OJAČITEV</v>
      </c>
      <c r="C89" s="128">
        <f>'I.) ODSEK RT-LA'!H403</f>
        <v>0</v>
      </c>
      <c r="D89" s="71"/>
    </row>
    <row r="90" spans="1:6" hidden="1">
      <c r="A90" s="134">
        <f>'I.) ODSEK RT-LA'!A406</f>
        <v>5</v>
      </c>
      <c r="B90" s="32" t="str">
        <f>'I.) ODSEK RT-LA'!D406</f>
        <v>5.3 DELA S CEMENTNIM BETONOM</v>
      </c>
      <c r="C90" s="128">
        <f>'I.) ODSEK RT-LA'!H406</f>
        <v>0</v>
      </c>
      <c r="D90" s="71"/>
    </row>
    <row r="91" spans="1:6" hidden="1">
      <c r="A91" s="134">
        <f>'I.) ODSEK RT-LA'!A412</f>
        <v>5</v>
      </c>
      <c r="B91" s="32" t="str">
        <f>'I.) ODSEK RT-LA'!D412</f>
        <v>5.4 ZIDARSKA DELA</v>
      </c>
      <c r="C91" s="128">
        <f>'I.) ODSEK RT-LA'!H412</f>
        <v>0</v>
      </c>
      <c r="D91" s="62"/>
      <c r="F91" s="63"/>
    </row>
    <row r="92" spans="1:6" hidden="1">
      <c r="A92" s="134">
        <f>'I.) ODSEK RT-LA'!A416</f>
        <v>5</v>
      </c>
      <c r="B92" s="32" t="str">
        <f>'I.) ODSEK RT-LA'!D416</f>
        <v>5.5 ZIDARSKA DELA PRI POPRAVILU OBJEKTOV</v>
      </c>
      <c r="C92" s="128">
        <f>'I.) ODSEK RT-LA'!H416</f>
        <v>0</v>
      </c>
      <c r="D92" s="71"/>
    </row>
    <row r="93" spans="1:6" hidden="1">
      <c r="A93" s="134">
        <f>'I.) ODSEK RT-LA'!A421</f>
        <v>5</v>
      </c>
      <c r="B93" s="32" t="str">
        <f>'I.) ODSEK RT-LA'!D421</f>
        <v>5.6 SIDRANJE</v>
      </c>
      <c r="C93" s="128">
        <f>'I.) ODSEK RT-LA'!H421</f>
        <v>0</v>
      </c>
      <c r="D93" s="71"/>
    </row>
    <row r="94" spans="1:6" hidden="1">
      <c r="A94" s="134">
        <f>'I.) ODSEK RT-LA'!A424</f>
        <v>5</v>
      </c>
      <c r="B94" s="32" t="str">
        <f>'I.) ODSEK RT-LA'!D424</f>
        <v>5.8 KLJUČAVNIČARSKA DELA</v>
      </c>
      <c r="C94" s="128">
        <f>'I.) ODSEK RT-LA'!H424</f>
        <v>0</v>
      </c>
      <c r="D94" s="71"/>
    </row>
    <row r="95" spans="1:6" ht="25.5">
      <c r="A95" s="134">
        <f>'I.) ODSEK RT-LA'!A427</f>
        <v>2</v>
      </c>
      <c r="B95" s="3" t="str">
        <f>'I.) ODSEK RT-LA'!D427</f>
        <v>C.4.) NADGRADNJA OBOKANEGA PREPUSTA v km 512+015,59 (512+009)</v>
      </c>
      <c r="C95" s="126">
        <f>'I.) ODSEK RT-LA'!H427</f>
        <v>0</v>
      </c>
      <c r="D95" s="71"/>
    </row>
    <row r="96" spans="1:6">
      <c r="A96" s="134">
        <f>'I.) ODSEK RT-LA'!A428</f>
        <v>4</v>
      </c>
      <c r="B96" s="121" t="str">
        <f>'I.) ODSEK RT-LA'!D428</f>
        <v>1 PREDDELA</v>
      </c>
      <c r="C96" s="127">
        <f>'I.) ODSEK RT-LA'!H428</f>
        <v>0</v>
      </c>
      <c r="D96" s="71"/>
    </row>
    <row r="97" spans="1:6" hidden="1">
      <c r="A97" s="134">
        <f>'I.) ODSEK RT-LA'!A429</f>
        <v>5</v>
      </c>
      <c r="B97" s="32" t="str">
        <f>'I.) ODSEK RT-LA'!D429</f>
        <v>1.1 GEODETSKA DELA</v>
      </c>
      <c r="C97" s="128">
        <f>'I.) ODSEK RT-LA'!H429</f>
        <v>0</v>
      </c>
      <c r="D97" s="71"/>
    </row>
    <row r="98" spans="1:6" hidden="1">
      <c r="A98" s="134">
        <f>'I.) ODSEK RT-LA'!A432</f>
        <v>5</v>
      </c>
      <c r="B98" s="32" t="str">
        <f>'I.) ODSEK RT-LA'!D432</f>
        <v>1.2 ČIŠČENJE TERENA</v>
      </c>
      <c r="C98" s="128">
        <f>'I.) ODSEK RT-LA'!H432</f>
        <v>0</v>
      </c>
      <c r="D98" s="71"/>
    </row>
    <row r="99" spans="1:6" hidden="1">
      <c r="A99" s="134">
        <f>'I.) ODSEK RT-LA'!A439</f>
        <v>5</v>
      </c>
      <c r="B99" s="32" t="str">
        <f>'I.) ODSEK RT-LA'!D439</f>
        <v>1.3 OSTALA PREDDELA</v>
      </c>
      <c r="C99" s="128">
        <f>'I.) ODSEK RT-LA'!H439</f>
        <v>0</v>
      </c>
      <c r="D99" s="71"/>
    </row>
    <row r="100" spans="1:6" hidden="1">
      <c r="A100" s="134">
        <f>'I.) ODSEK RT-LA'!A443</f>
        <v>5</v>
      </c>
      <c r="B100" s="32" t="str">
        <f>'I.) ODSEK RT-LA'!D443</f>
        <v>1.4 PREDHODNA DELA ZA POPRAVILO OBJEKTOV</v>
      </c>
      <c r="C100" s="128">
        <f>'I.) ODSEK RT-LA'!H443</f>
        <v>0</v>
      </c>
      <c r="D100" s="71"/>
    </row>
    <row r="101" spans="1:6">
      <c r="A101" s="134">
        <f>'I.) ODSEK RT-LA'!A448</f>
        <v>4</v>
      </c>
      <c r="B101" s="121" t="str">
        <f>'I.) ODSEK RT-LA'!D448</f>
        <v>2 ZEMELJSKA DELA IN TEMELJENJE</v>
      </c>
      <c r="C101" s="127">
        <f>'I.) ODSEK RT-LA'!H448</f>
        <v>0</v>
      </c>
      <c r="D101" s="71"/>
    </row>
    <row r="102" spans="1:6" hidden="1">
      <c r="A102" s="134">
        <f>'I.) ODSEK RT-LA'!A449</f>
        <v>5</v>
      </c>
      <c r="B102" s="32" t="str">
        <f>'I.) ODSEK RT-LA'!D449</f>
        <v>2.1 IZKOPI</v>
      </c>
      <c r="C102" s="128">
        <f>'I.) ODSEK RT-LA'!H449</f>
        <v>0</v>
      </c>
      <c r="D102" s="71"/>
    </row>
    <row r="103" spans="1:6" hidden="1">
      <c r="A103" s="134">
        <f>'I.) ODSEK RT-LA'!A452</f>
        <v>5</v>
      </c>
      <c r="B103" s="32" t="str">
        <f>'I.) ODSEK RT-LA'!D452</f>
        <v>2.2 PLANUM TEMELJNIH TAL</v>
      </c>
      <c r="C103" s="128">
        <f>'I.) ODSEK RT-LA'!H452</f>
        <v>0</v>
      </c>
      <c r="D103" s="71"/>
    </row>
    <row r="104" spans="1:6" ht="25.5" hidden="1">
      <c r="A104" s="134">
        <f>'I.) ODSEK RT-LA'!A454</f>
        <v>5</v>
      </c>
      <c r="B104" s="32" t="str">
        <f>'I.) ODSEK RT-LA'!D454</f>
        <v>2.3 LOČILNE, DRENAŽNE IN FILTRSKE PLASTI TER DELOVNI PLATO</v>
      </c>
      <c r="C104" s="128">
        <f>'I.) ODSEK RT-LA'!H454</f>
        <v>0</v>
      </c>
      <c r="D104" s="71"/>
    </row>
    <row r="105" spans="1:6" hidden="1">
      <c r="A105" s="134">
        <f>'I.) ODSEK RT-LA'!A457</f>
        <v>5</v>
      </c>
      <c r="B105" s="32" t="str">
        <f>'I.) ODSEK RT-LA'!D457</f>
        <v>2.4 NASIPI, ZASIPI, KLINI, POSTELJICA IN GLINASTI NABOJ</v>
      </c>
      <c r="C105" s="128">
        <f>'I.) ODSEK RT-LA'!H457</f>
        <v>0</v>
      </c>
      <c r="D105" s="71"/>
    </row>
    <row r="106" spans="1:6" hidden="1">
      <c r="A106" s="134">
        <f>'I.) ODSEK RT-LA'!A459</f>
        <v>5</v>
      </c>
      <c r="B106" s="32" t="str">
        <f>'I.) ODSEK RT-LA'!D459</f>
        <v>2.5 BREŽINE IN ZELENICE</v>
      </c>
      <c r="C106" s="128">
        <f>'I.) ODSEK RT-LA'!H459</f>
        <v>0</v>
      </c>
      <c r="D106" s="71"/>
    </row>
    <row r="107" spans="1:6" ht="25.5" hidden="1">
      <c r="A107" s="134">
        <f>'I.) ODSEK RT-LA'!A462</f>
        <v>5</v>
      </c>
      <c r="B107" s="32" t="str">
        <f>'I.) ODSEK RT-LA'!D462</f>
        <v>2.9 PREVOZI, RAZPOROSTIRANJE IN UREDITEV DEPONIJ MATERIALA</v>
      </c>
      <c r="C107" s="128">
        <f>'I.) ODSEK RT-LA'!H462</f>
        <v>0</v>
      </c>
      <c r="D107" s="71"/>
    </row>
    <row r="108" spans="1:6">
      <c r="A108" s="134">
        <f>'I.) ODSEK RT-LA'!A465</f>
        <v>4</v>
      </c>
      <c r="B108" s="121" t="str">
        <f>'I.) ODSEK RT-LA'!D465</f>
        <v>4 ODVODNJAVANJE</v>
      </c>
      <c r="C108" s="127">
        <f>'I.) ODSEK RT-LA'!H465</f>
        <v>0</v>
      </c>
      <c r="D108" s="71"/>
    </row>
    <row r="109" spans="1:6" hidden="1">
      <c r="A109" s="134">
        <f>'I.) ODSEK RT-LA'!A466</f>
        <v>5</v>
      </c>
      <c r="B109" s="32" t="str">
        <f>'I.) ODSEK RT-LA'!D466</f>
        <v>4.1 POVRŠINSKO ODVODNJAVANJE</v>
      </c>
      <c r="C109" s="128">
        <f>'I.) ODSEK RT-LA'!H466</f>
        <v>0</v>
      </c>
      <c r="D109" s="71"/>
    </row>
    <row r="110" spans="1:6" hidden="1">
      <c r="A110" s="134">
        <f>'I.) ODSEK RT-LA'!A468</f>
        <v>5</v>
      </c>
      <c r="B110" s="32" t="str">
        <f>'I.) ODSEK RT-LA'!D468</f>
        <v>4.2 GLOBINSKO ODVODNJAVANJE - DRENAŽE</v>
      </c>
      <c r="C110" s="128">
        <f>'I.) ODSEK RT-LA'!H468</f>
        <v>0</v>
      </c>
      <c r="D110" s="71"/>
    </row>
    <row r="111" spans="1:6" hidden="1">
      <c r="A111" s="134">
        <f>'I.) ODSEK RT-LA'!A471</f>
        <v>5</v>
      </c>
      <c r="B111" s="32" t="str">
        <f>'I.) ODSEK RT-LA'!D471</f>
        <v>4.4 JAŠKI</v>
      </c>
      <c r="C111" s="128">
        <f>'I.) ODSEK RT-LA'!H471</f>
        <v>0</v>
      </c>
      <c r="D111" s="71"/>
    </row>
    <row r="112" spans="1:6">
      <c r="A112" s="134">
        <f>'I.) ODSEK RT-LA'!A473</f>
        <v>4</v>
      </c>
      <c r="B112" s="121" t="str">
        <f>'I.) ODSEK RT-LA'!D473</f>
        <v>5 GRADBENA IN OBRTNIŠKA DELA</v>
      </c>
      <c r="C112" s="127">
        <f>'I.) ODSEK RT-LA'!H473</f>
        <v>0</v>
      </c>
      <c r="D112" s="62"/>
      <c r="F112" s="63"/>
    </row>
    <row r="113" spans="1:4" hidden="1">
      <c r="A113" s="134">
        <f>'I.) ODSEK RT-LA'!A474</f>
        <v>5</v>
      </c>
      <c r="B113" s="32" t="str">
        <f>'I.) ODSEK RT-LA'!D474</f>
        <v>5.1 TESARSKA DELA</v>
      </c>
      <c r="C113" s="128">
        <f>'I.) ODSEK RT-LA'!H474</f>
        <v>0</v>
      </c>
      <c r="D113" s="71"/>
    </row>
    <row r="114" spans="1:4" hidden="1">
      <c r="A114" s="134">
        <f>'I.) ODSEK RT-LA'!A481</f>
        <v>5</v>
      </c>
      <c r="B114" s="32" t="str">
        <f>'I.) ODSEK RT-LA'!D481</f>
        <v>5.2 DELA Z JEKLOM ZA OJAČITEV</v>
      </c>
      <c r="C114" s="128">
        <f>'I.) ODSEK RT-LA'!H481</f>
        <v>0</v>
      </c>
      <c r="D114" s="71"/>
    </row>
    <row r="115" spans="1:4" hidden="1">
      <c r="A115" s="134">
        <f>'I.) ODSEK RT-LA'!A484</f>
        <v>5</v>
      </c>
      <c r="B115" s="32" t="str">
        <f>'I.) ODSEK RT-LA'!D484</f>
        <v>5.3 DELA S CEMENTNIM BETONOM</v>
      </c>
      <c r="C115" s="128">
        <f>'I.) ODSEK RT-LA'!H484</f>
        <v>0</v>
      </c>
      <c r="D115" s="71"/>
    </row>
    <row r="116" spans="1:4" hidden="1">
      <c r="A116" s="134">
        <f>'I.) ODSEK RT-LA'!A490</f>
        <v>5</v>
      </c>
      <c r="B116" s="32" t="str">
        <f>'I.) ODSEK RT-LA'!D490</f>
        <v>5.4 ZIDARSKA DELA</v>
      </c>
      <c r="C116" s="128">
        <f>'I.) ODSEK RT-LA'!H490</f>
        <v>0</v>
      </c>
      <c r="D116" s="71"/>
    </row>
    <row r="117" spans="1:4" hidden="1">
      <c r="A117" s="134">
        <f>'I.) ODSEK RT-LA'!A494</f>
        <v>5</v>
      </c>
      <c r="B117" s="32" t="str">
        <f>'I.) ODSEK RT-LA'!D494</f>
        <v>5.5 ZIDARSKA DELA PRI POPRAVILU OBJEKTOV</v>
      </c>
      <c r="C117" s="128">
        <f>'I.) ODSEK RT-LA'!H494</f>
        <v>0</v>
      </c>
      <c r="D117" s="71"/>
    </row>
    <row r="118" spans="1:4" hidden="1">
      <c r="A118" s="134">
        <f>'I.) ODSEK RT-LA'!A498</f>
        <v>5</v>
      </c>
      <c r="B118" s="32" t="str">
        <f>'I.) ODSEK RT-LA'!D498</f>
        <v>5.6 SIDRANJE</v>
      </c>
      <c r="C118" s="128">
        <f>'I.) ODSEK RT-LA'!H498</f>
        <v>0</v>
      </c>
      <c r="D118" s="71"/>
    </row>
    <row r="119" spans="1:4" hidden="1">
      <c r="A119" s="134">
        <f>'I.) ODSEK RT-LA'!A501</f>
        <v>5</v>
      </c>
      <c r="B119" s="32" t="str">
        <f>'I.) ODSEK RT-LA'!D501</f>
        <v>5.8 KLJUČAVNIČARSKA DELA</v>
      </c>
      <c r="C119" s="128">
        <f>'I.) ODSEK RT-LA'!H501</f>
        <v>0</v>
      </c>
      <c r="D119" s="71"/>
    </row>
    <row r="120" spans="1:4" hidden="1">
      <c r="A120" s="134">
        <f>'I.) ODSEK RT-LA'!A504</f>
        <v>5</v>
      </c>
      <c r="B120" s="32" t="str">
        <f>'I.) ODSEK RT-LA'!D504</f>
        <v>5.9/2 HIDROIZOLACIJE</v>
      </c>
      <c r="C120" s="128">
        <f>'I.) ODSEK RT-LA'!H504</f>
        <v>0</v>
      </c>
      <c r="D120" s="71"/>
    </row>
    <row r="121" spans="1:4" ht="25.5">
      <c r="A121" s="134">
        <f>'I.) ODSEK RT-LA'!A506</f>
        <v>2</v>
      </c>
      <c r="B121" s="3" t="str">
        <f>'I.) ODSEK RT-LA'!D506</f>
        <v>C.5.) NADGRADNJA OBOKANEGA  AB PREPUSTA v km 512+099,91 (512+094)</v>
      </c>
      <c r="C121" s="126">
        <f>'I.) ODSEK RT-LA'!H506</f>
        <v>0</v>
      </c>
      <c r="D121" s="71"/>
    </row>
    <row r="122" spans="1:4">
      <c r="A122" s="134">
        <f>'I.) ODSEK RT-LA'!A507</f>
        <v>4</v>
      </c>
      <c r="B122" s="121" t="str">
        <f>'I.) ODSEK RT-LA'!D507</f>
        <v>1 PREDDELA</v>
      </c>
      <c r="C122" s="127">
        <f>'I.) ODSEK RT-LA'!H507</f>
        <v>0</v>
      </c>
      <c r="D122" s="71"/>
    </row>
    <row r="123" spans="1:4" hidden="1">
      <c r="A123" s="134">
        <f>'I.) ODSEK RT-LA'!A508</f>
        <v>5</v>
      </c>
      <c r="B123" s="32" t="str">
        <f>'I.) ODSEK RT-LA'!D508</f>
        <v>1.1 GEODETSKA DELA</v>
      </c>
      <c r="C123" s="128">
        <f>'I.) ODSEK RT-LA'!H508</f>
        <v>0</v>
      </c>
      <c r="D123" s="71"/>
    </row>
    <row r="124" spans="1:4" hidden="1">
      <c r="A124" s="134">
        <f>'I.) ODSEK RT-LA'!A511</f>
        <v>5</v>
      </c>
      <c r="B124" s="32" t="str">
        <f>'I.) ODSEK RT-LA'!D511</f>
        <v>1.2 ČIŠČENJE TERENA</v>
      </c>
      <c r="C124" s="128">
        <f>'I.) ODSEK RT-LA'!H511</f>
        <v>0</v>
      </c>
      <c r="D124" s="71"/>
    </row>
    <row r="125" spans="1:4" hidden="1">
      <c r="A125" s="134">
        <f>'I.) ODSEK RT-LA'!A517</f>
        <v>5</v>
      </c>
      <c r="B125" s="32" t="str">
        <f>'I.) ODSEK RT-LA'!D517</f>
        <v>1.3 OSTALA PREDDELA</v>
      </c>
      <c r="C125" s="128">
        <f>'I.) ODSEK RT-LA'!H517</f>
        <v>0</v>
      </c>
      <c r="D125" s="71"/>
    </row>
    <row r="126" spans="1:4" hidden="1">
      <c r="A126" s="134">
        <f>'I.) ODSEK RT-LA'!A521</f>
        <v>5</v>
      </c>
      <c r="B126" s="32" t="str">
        <f>'I.) ODSEK RT-LA'!D521</f>
        <v>1.4 PREDHODNA DELA ZA POPRAVILO OBJEKTOV</v>
      </c>
      <c r="C126" s="128">
        <f>'I.) ODSEK RT-LA'!H521</f>
        <v>0</v>
      </c>
      <c r="D126" s="71"/>
    </row>
    <row r="127" spans="1:4">
      <c r="A127" s="134">
        <f>'I.) ODSEK RT-LA'!A525</f>
        <v>4</v>
      </c>
      <c r="B127" s="121" t="str">
        <f>'I.) ODSEK RT-LA'!D525</f>
        <v>2 ZEMELJSKA DELA IN TEMELJENJE</v>
      </c>
      <c r="C127" s="127">
        <f>'I.) ODSEK RT-LA'!H525</f>
        <v>0</v>
      </c>
      <c r="D127" s="71"/>
    </row>
    <row r="128" spans="1:4" hidden="1">
      <c r="A128" s="134">
        <f>'I.) ODSEK RT-LA'!A526</f>
        <v>5</v>
      </c>
      <c r="B128" s="32" t="str">
        <f>'I.) ODSEK RT-LA'!D526</f>
        <v>2.1 IZKOPI</v>
      </c>
      <c r="C128" s="128">
        <f>'I.) ODSEK RT-LA'!H526</f>
        <v>0</v>
      </c>
      <c r="D128" s="71"/>
    </row>
    <row r="129" spans="1:6" hidden="1">
      <c r="A129" s="134">
        <f>'I.) ODSEK RT-LA'!A530</f>
        <v>5</v>
      </c>
      <c r="B129" s="32" t="str">
        <f>'I.) ODSEK RT-LA'!D530</f>
        <v>2.2 PLANUM TEMELJNIH TAL</v>
      </c>
      <c r="C129" s="128">
        <f>'I.) ODSEK RT-LA'!H530</f>
        <v>0</v>
      </c>
      <c r="D129" s="71"/>
    </row>
    <row r="130" spans="1:6" ht="25.5" hidden="1">
      <c r="A130" s="134">
        <f>'I.) ODSEK RT-LA'!A532</f>
        <v>5</v>
      </c>
      <c r="B130" s="32" t="str">
        <f>'I.) ODSEK RT-LA'!D532</f>
        <v>2.3 LOČILNE, DRENAŽNE IN FILTRSKE PLASTI TER DELOVNI PLATO</v>
      </c>
      <c r="C130" s="128">
        <f>'I.) ODSEK RT-LA'!H532</f>
        <v>0</v>
      </c>
      <c r="D130" s="71"/>
    </row>
    <row r="131" spans="1:6" hidden="1">
      <c r="A131" s="134">
        <f>'I.) ODSEK RT-LA'!A535</f>
        <v>5</v>
      </c>
      <c r="B131" s="32" t="str">
        <f>'I.) ODSEK RT-LA'!D535</f>
        <v>2.4 NASIPI, ZASIPI, KLINI, POSTELJICA IN GLINASTI NABOJ</v>
      </c>
      <c r="C131" s="128">
        <f>'I.) ODSEK RT-LA'!H535</f>
        <v>0</v>
      </c>
      <c r="D131" s="71"/>
    </row>
    <row r="132" spans="1:6" hidden="1">
      <c r="A132" s="134">
        <f>'I.) ODSEK RT-LA'!A537</f>
        <v>5</v>
      </c>
      <c r="B132" s="32" t="str">
        <f>'I.) ODSEK RT-LA'!D537</f>
        <v>2.5 BREŽINE IN ZELENICE</v>
      </c>
      <c r="C132" s="128">
        <f>'I.) ODSEK RT-LA'!H537</f>
        <v>0</v>
      </c>
      <c r="D132" s="71"/>
    </row>
    <row r="133" spans="1:6" ht="25.5" hidden="1">
      <c r="A133" s="134">
        <f>'I.) ODSEK RT-LA'!A540</f>
        <v>5</v>
      </c>
      <c r="B133" s="32" t="str">
        <f>'I.) ODSEK RT-LA'!D540</f>
        <v>2.9 PREVOZI, RAZPOROSTIRANJE IN UREDITEV DEPONIJ MATERIALA</v>
      </c>
      <c r="C133" s="128">
        <f>'I.) ODSEK RT-LA'!H540</f>
        <v>0</v>
      </c>
      <c r="D133" s="71"/>
      <c r="F133" s="63"/>
    </row>
    <row r="134" spans="1:6">
      <c r="A134" s="134">
        <f>'I.) ODSEK RT-LA'!A543</f>
        <v>4</v>
      </c>
      <c r="B134" s="121" t="str">
        <f>'I.) ODSEK RT-LA'!D543</f>
        <v>4 ODVODNJAVANJE</v>
      </c>
      <c r="C134" s="127">
        <f>'I.) ODSEK RT-LA'!H543</f>
        <v>0</v>
      </c>
      <c r="D134" s="62"/>
    </row>
    <row r="135" spans="1:6" hidden="1">
      <c r="A135" s="134">
        <f>'I.) ODSEK RT-LA'!A544</f>
        <v>5</v>
      </c>
      <c r="B135" s="32" t="str">
        <f>'I.) ODSEK RT-LA'!D544</f>
        <v>4.1 POVRŠINSKO ODVODNJAVANJE</v>
      </c>
      <c r="C135" s="128">
        <f>'I.) ODSEK RT-LA'!H544</f>
        <v>0</v>
      </c>
      <c r="D135" s="71"/>
    </row>
    <row r="136" spans="1:6">
      <c r="A136" s="134">
        <f>'I.) ODSEK RT-LA'!A546</f>
        <v>4</v>
      </c>
      <c r="B136" s="121" t="str">
        <f>'I.) ODSEK RT-LA'!D546</f>
        <v>5 GRADBENA IN OBRTNIŠKA DELA</v>
      </c>
      <c r="C136" s="127">
        <f>'I.) ODSEK RT-LA'!H546</f>
        <v>0</v>
      </c>
      <c r="D136" s="71"/>
    </row>
    <row r="137" spans="1:6" hidden="1">
      <c r="A137" s="134">
        <f>'I.) ODSEK RT-LA'!A547</f>
        <v>5</v>
      </c>
      <c r="B137" s="32" t="str">
        <f>'I.) ODSEK RT-LA'!D547</f>
        <v>5.1 TESARSKA DELA</v>
      </c>
      <c r="C137" s="128">
        <f>'I.) ODSEK RT-LA'!H547</f>
        <v>0</v>
      </c>
      <c r="D137" s="71"/>
    </row>
    <row r="138" spans="1:6" hidden="1">
      <c r="A138" s="134">
        <f>'I.) ODSEK RT-LA'!A549</f>
        <v>5</v>
      </c>
      <c r="B138" s="32" t="str">
        <f>'I.) ODSEK RT-LA'!D549</f>
        <v>5.2 DELA Z JEKLOM ZA OJAČITEV</v>
      </c>
      <c r="C138" s="128">
        <f>'I.) ODSEK RT-LA'!H549</f>
        <v>0</v>
      </c>
      <c r="D138" s="71"/>
    </row>
    <row r="139" spans="1:6" hidden="1">
      <c r="A139" s="134">
        <f>'I.) ODSEK RT-LA'!A552</f>
        <v>5</v>
      </c>
      <c r="B139" s="32" t="str">
        <f>'I.) ODSEK RT-LA'!D552</f>
        <v>5.3 DELA S CEMENTNIM BETONOM</v>
      </c>
      <c r="C139" s="128">
        <f>'I.) ODSEK RT-LA'!H552</f>
        <v>0</v>
      </c>
      <c r="D139" s="71"/>
    </row>
    <row r="140" spans="1:6" hidden="1">
      <c r="A140" s="134">
        <f>'I.) ODSEK RT-LA'!A558</f>
        <v>5</v>
      </c>
      <c r="B140" s="32" t="str">
        <f>'I.) ODSEK RT-LA'!D558</f>
        <v>5.4 ZIDARSKA DELA</v>
      </c>
      <c r="C140" s="128">
        <f>'I.) ODSEK RT-LA'!H558</f>
        <v>0</v>
      </c>
      <c r="D140" s="71"/>
    </row>
    <row r="141" spans="1:6" hidden="1">
      <c r="A141" s="134">
        <f>'I.) ODSEK RT-LA'!A560</f>
        <v>5</v>
      </c>
      <c r="B141" s="32" t="str">
        <f>'I.) ODSEK RT-LA'!D560</f>
        <v>5.5 ZIDARSKA DELA PRI POPRAVILU OBJEKTOV</v>
      </c>
      <c r="C141" s="128">
        <f>'I.) ODSEK RT-LA'!H560</f>
        <v>0</v>
      </c>
      <c r="D141" s="71"/>
    </row>
    <row r="142" spans="1:6" hidden="1">
      <c r="A142" s="134">
        <f>'I.) ODSEK RT-LA'!A564</f>
        <v>5</v>
      </c>
      <c r="B142" s="32" t="str">
        <f>'I.) ODSEK RT-LA'!D564</f>
        <v>5.6 SIDRANJE</v>
      </c>
      <c r="C142" s="128">
        <f>'I.) ODSEK RT-LA'!H564</f>
        <v>0</v>
      </c>
      <c r="D142" s="71"/>
    </row>
    <row r="143" spans="1:6" hidden="1">
      <c r="A143" s="134">
        <f>'I.) ODSEK RT-LA'!A567</f>
        <v>5</v>
      </c>
      <c r="B143" s="32" t="str">
        <f>'I.) ODSEK RT-LA'!D567</f>
        <v>5.8 KLJUČAVNIČARSKA DELA</v>
      </c>
      <c r="C143" s="128">
        <f>'I.) ODSEK RT-LA'!H567</f>
        <v>0</v>
      </c>
      <c r="D143" s="71"/>
    </row>
    <row r="144" spans="1:6" ht="25.5">
      <c r="A144" s="134">
        <f>'I.) ODSEK RT-LA'!A570</f>
        <v>2</v>
      </c>
      <c r="B144" s="3" t="str">
        <f>'I.) ODSEK RT-LA'!D570</f>
        <v>C.6.) NADGRADNJA CEVNEGA AB PREPUSTA v km 512+248,08 (512+242)</v>
      </c>
      <c r="C144" s="126">
        <f>'I.) ODSEK RT-LA'!H570</f>
        <v>0</v>
      </c>
      <c r="D144" s="71"/>
    </row>
    <row r="145" spans="1:4">
      <c r="A145" s="134">
        <f>'I.) ODSEK RT-LA'!A571</f>
        <v>4</v>
      </c>
      <c r="B145" s="121" t="str">
        <f>'I.) ODSEK RT-LA'!D571</f>
        <v>1 PREDDELA</v>
      </c>
      <c r="C145" s="127">
        <f>'I.) ODSEK RT-LA'!H571</f>
        <v>0</v>
      </c>
      <c r="D145" s="71"/>
    </row>
    <row r="146" spans="1:4" hidden="1">
      <c r="A146" s="134">
        <f>'I.) ODSEK RT-LA'!A572</f>
        <v>5</v>
      </c>
      <c r="B146" s="32" t="str">
        <f>'I.) ODSEK RT-LA'!D572</f>
        <v>1.1 GEODETSKA DELA</v>
      </c>
      <c r="C146" s="128">
        <f>'I.) ODSEK RT-LA'!H572</f>
        <v>0</v>
      </c>
      <c r="D146" s="71"/>
    </row>
    <row r="147" spans="1:4" hidden="1">
      <c r="A147" s="134">
        <f>'I.) ODSEK RT-LA'!A575</f>
        <v>5</v>
      </c>
      <c r="B147" s="32" t="str">
        <f>'I.) ODSEK RT-LA'!D575</f>
        <v>1.2 ČIŠČENJE TERENA</v>
      </c>
      <c r="C147" s="128">
        <f>'I.) ODSEK RT-LA'!H575</f>
        <v>0</v>
      </c>
      <c r="D147" s="71"/>
    </row>
    <row r="148" spans="1:4" hidden="1">
      <c r="A148" s="134">
        <f>'I.) ODSEK RT-LA'!A580</f>
        <v>5</v>
      </c>
      <c r="B148" s="32" t="str">
        <f>'I.) ODSEK RT-LA'!D580</f>
        <v>1.3 OSTALA PREDDELA</v>
      </c>
      <c r="C148" s="128">
        <f>'I.) ODSEK RT-LA'!H580</f>
        <v>0</v>
      </c>
      <c r="D148" s="71"/>
    </row>
    <row r="149" spans="1:4" hidden="1">
      <c r="A149" s="134">
        <f>'I.) ODSEK RT-LA'!A582</f>
        <v>5</v>
      </c>
      <c r="B149" s="32" t="str">
        <f>'I.) ODSEK RT-LA'!D582</f>
        <v>1.4 PREDHODNA DELA ZA POPRAVILO OBJEKTOV</v>
      </c>
      <c r="C149" s="128">
        <f>'I.) ODSEK RT-LA'!H582</f>
        <v>0</v>
      </c>
      <c r="D149" s="71"/>
    </row>
    <row r="150" spans="1:4">
      <c r="A150" s="134">
        <f>'I.) ODSEK RT-LA'!A586</f>
        <v>4</v>
      </c>
      <c r="B150" s="121" t="str">
        <f>'I.) ODSEK RT-LA'!D586</f>
        <v>2 ZEMELJSKA DELA IN TEMELJENJE</v>
      </c>
      <c r="C150" s="127">
        <f>'I.) ODSEK RT-LA'!H586</f>
        <v>0</v>
      </c>
      <c r="D150" s="71"/>
    </row>
    <row r="151" spans="1:4" hidden="1">
      <c r="A151" s="134">
        <f>'I.) ODSEK RT-LA'!A587</f>
        <v>5</v>
      </c>
      <c r="B151" s="32" t="str">
        <f>'I.) ODSEK RT-LA'!D587</f>
        <v>2.1 IZKOPI</v>
      </c>
      <c r="C151" s="128">
        <f>'I.) ODSEK RT-LA'!H587</f>
        <v>0</v>
      </c>
      <c r="D151" s="71"/>
    </row>
    <row r="152" spans="1:4" hidden="1">
      <c r="A152" s="134">
        <f>'I.) ODSEK RT-LA'!A591</f>
        <v>5</v>
      </c>
      <c r="B152" s="32" t="str">
        <f>'I.) ODSEK RT-LA'!D591</f>
        <v>2.2 PLANUM TEMELJNIH TAL</v>
      </c>
      <c r="C152" s="128">
        <f>'I.) ODSEK RT-LA'!H591</f>
        <v>0</v>
      </c>
      <c r="D152" s="71"/>
    </row>
    <row r="153" spans="1:4" ht="25.5" hidden="1">
      <c r="A153" s="134">
        <f>'I.) ODSEK RT-LA'!A593</f>
        <v>5</v>
      </c>
      <c r="B153" s="32" t="str">
        <f>'I.) ODSEK RT-LA'!D593</f>
        <v>2.3 LOČILNE, DRENAŽNE IN FILTRSKE PLASTI TER DELOVNI PLATO</v>
      </c>
      <c r="C153" s="128">
        <f>'I.) ODSEK RT-LA'!H593</f>
        <v>0</v>
      </c>
      <c r="D153" s="71"/>
    </row>
    <row r="154" spans="1:4" hidden="1">
      <c r="A154" s="134">
        <f>'I.) ODSEK RT-LA'!A595</f>
        <v>5</v>
      </c>
      <c r="B154" s="32" t="str">
        <f>'I.) ODSEK RT-LA'!D595</f>
        <v>2.4 NASIPI, ZASIPI, KLINI, POSTELJICA IN GLINASTI NABOJ</v>
      </c>
      <c r="C154" s="128">
        <f>'I.) ODSEK RT-LA'!H595</f>
        <v>0</v>
      </c>
      <c r="D154" s="71"/>
    </row>
    <row r="155" spans="1:4" hidden="1">
      <c r="A155" s="134">
        <f>'I.) ODSEK RT-LA'!A597</f>
        <v>5</v>
      </c>
      <c r="B155" s="32" t="str">
        <f>'I.) ODSEK RT-LA'!D597</f>
        <v>2.5 BREŽINE IN ZELENICE</v>
      </c>
      <c r="C155" s="128">
        <f>'I.) ODSEK RT-LA'!H597</f>
        <v>0</v>
      </c>
      <c r="D155" s="71"/>
    </row>
    <row r="156" spans="1:4" ht="25.5" hidden="1">
      <c r="A156" s="134">
        <f>'I.) ODSEK RT-LA'!A600</f>
        <v>5</v>
      </c>
      <c r="B156" s="32" t="str">
        <f>'I.) ODSEK RT-LA'!D600</f>
        <v>2.9 PREVOZI, RAZPOROSTIRANJE IN UREDITEV DEPONIJ MATERIALA</v>
      </c>
      <c r="C156" s="128">
        <f>'I.) ODSEK RT-LA'!H600</f>
        <v>0</v>
      </c>
      <c r="D156" s="71"/>
    </row>
    <row r="157" spans="1:4">
      <c r="A157" s="134">
        <f>'I.) ODSEK RT-LA'!A603</f>
        <v>4</v>
      </c>
      <c r="B157" s="121" t="str">
        <f>'I.) ODSEK RT-LA'!D603</f>
        <v>4 ODVODNJAVANJE</v>
      </c>
      <c r="C157" s="127">
        <f>'I.) ODSEK RT-LA'!H603</f>
        <v>0</v>
      </c>
      <c r="D157" s="71"/>
    </row>
    <row r="158" spans="1:4" hidden="1">
      <c r="A158" s="134">
        <f>'I.) ODSEK RT-LA'!A604</f>
        <v>5</v>
      </c>
      <c r="B158" s="32" t="str">
        <f>'I.) ODSEK RT-LA'!D604</f>
        <v>4.1 POVRŠINSKO ODVODNJAVANJE</v>
      </c>
      <c r="C158" s="128">
        <f>'I.) ODSEK RT-LA'!H604</f>
        <v>0</v>
      </c>
      <c r="D158" s="71"/>
    </row>
    <row r="159" spans="1:4" hidden="1">
      <c r="A159" s="134">
        <f>'I.) ODSEK RT-LA'!A607</f>
        <v>5</v>
      </c>
      <c r="B159" s="32" t="str">
        <f>'I.) ODSEK RT-LA'!D607</f>
        <v>4.2 GLOBINSKO ODVODNJAVANJE - DRENAŽE</v>
      </c>
      <c r="C159" s="128">
        <f>'I.) ODSEK RT-LA'!H607</f>
        <v>0</v>
      </c>
      <c r="D159" s="71"/>
    </row>
    <row r="160" spans="1:4">
      <c r="A160" s="134">
        <f>'I.) ODSEK RT-LA'!A609</f>
        <v>4</v>
      </c>
      <c r="B160" s="121" t="str">
        <f>'I.) ODSEK RT-LA'!D609</f>
        <v>5 GRADBENA IN OBRTNIŠKA DELA</v>
      </c>
      <c r="C160" s="127">
        <f>'I.) ODSEK RT-LA'!H609</f>
        <v>0</v>
      </c>
      <c r="D160" s="71"/>
    </row>
    <row r="161" spans="1:4" hidden="1">
      <c r="A161" s="134">
        <f>'I.) ODSEK RT-LA'!A610</f>
        <v>5</v>
      </c>
      <c r="B161" s="32" t="str">
        <f>'I.) ODSEK RT-LA'!D610</f>
        <v>5.1 TESARSKA DELA</v>
      </c>
      <c r="C161" s="128">
        <f>'I.) ODSEK RT-LA'!H610</f>
        <v>0</v>
      </c>
      <c r="D161" s="71"/>
    </row>
    <row r="162" spans="1:4" hidden="1">
      <c r="A162" s="134">
        <f>'I.) ODSEK RT-LA'!A612</f>
        <v>5</v>
      </c>
      <c r="B162" s="32" t="str">
        <f>'I.) ODSEK RT-LA'!D612</f>
        <v>5.2 DELA Z JEKLOM ZA OJAČITEV</v>
      </c>
      <c r="C162" s="128">
        <f>'I.) ODSEK RT-LA'!H612</f>
        <v>0</v>
      </c>
      <c r="D162" s="71"/>
    </row>
    <row r="163" spans="1:4" hidden="1">
      <c r="A163" s="134">
        <f>'I.) ODSEK RT-LA'!A615</f>
        <v>5</v>
      </c>
      <c r="B163" s="32" t="str">
        <f>'I.) ODSEK RT-LA'!D615</f>
        <v>5.3 DELA S CEMENTNIM BETONOM</v>
      </c>
      <c r="C163" s="128">
        <f>'I.) ODSEK RT-LA'!H615</f>
        <v>0</v>
      </c>
      <c r="D163" s="71"/>
    </row>
    <row r="164" spans="1:4" hidden="1">
      <c r="A164" s="134">
        <f>'I.) ODSEK RT-LA'!A620</f>
        <v>5</v>
      </c>
      <c r="B164" s="32" t="str">
        <f>'I.) ODSEK RT-LA'!D620</f>
        <v>5.4 ZIDARSKA DELA</v>
      </c>
      <c r="C164" s="128">
        <f>'I.) ODSEK RT-LA'!H620</f>
        <v>0</v>
      </c>
      <c r="D164" s="71"/>
    </row>
    <row r="165" spans="1:4" hidden="1">
      <c r="A165" s="134">
        <f>'I.) ODSEK RT-LA'!A622</f>
        <v>5</v>
      </c>
      <c r="B165" s="32" t="str">
        <f>'I.) ODSEK RT-LA'!D622</f>
        <v>5.5 ZIDARSKA DELA PRI POPRAVILU OBJEKTOV</v>
      </c>
      <c r="C165" s="128">
        <f>'I.) ODSEK RT-LA'!H622</f>
        <v>0</v>
      </c>
      <c r="D165" s="71"/>
    </row>
    <row r="166" spans="1:4" hidden="1">
      <c r="A166" s="134">
        <f>'I.) ODSEK RT-LA'!A625</f>
        <v>5</v>
      </c>
      <c r="B166" s="32" t="str">
        <f>'I.) ODSEK RT-LA'!D625</f>
        <v>5.8 KLJUČAVNIČARSKA DELA</v>
      </c>
      <c r="C166" s="128">
        <f>'I.) ODSEK RT-LA'!H625</f>
        <v>0</v>
      </c>
      <c r="D166" s="71"/>
    </row>
    <row r="167" spans="1:4" ht="25.5">
      <c r="A167" s="134">
        <f>'I.) ODSEK RT-LA'!A628</f>
        <v>2</v>
      </c>
      <c r="B167" s="3" t="str">
        <f>'I.) ODSEK RT-LA'!D628</f>
        <v>C.7.) NADGRADNJA OBOKANEGA AB PREPUSTA v km 512+887,87 (512+884)</v>
      </c>
      <c r="C167" s="126">
        <f>'I.) ODSEK RT-LA'!H628</f>
        <v>0</v>
      </c>
      <c r="D167" s="71"/>
    </row>
    <row r="168" spans="1:4">
      <c r="A168" s="134">
        <f>'I.) ODSEK RT-LA'!A629</f>
        <v>4</v>
      </c>
      <c r="B168" s="121" t="str">
        <f>'I.) ODSEK RT-LA'!D629</f>
        <v>1 PREDDELA</v>
      </c>
      <c r="C168" s="127">
        <f>'I.) ODSEK RT-LA'!H629</f>
        <v>0</v>
      </c>
      <c r="D168" s="71"/>
    </row>
    <row r="169" spans="1:4" hidden="1">
      <c r="A169" s="134">
        <f>'I.) ODSEK RT-LA'!A630</f>
        <v>5</v>
      </c>
      <c r="B169" s="32" t="str">
        <f>'I.) ODSEK RT-LA'!D630</f>
        <v>1.1 GEODETSKA DELA</v>
      </c>
      <c r="C169" s="128">
        <f>'I.) ODSEK RT-LA'!H630</f>
        <v>0</v>
      </c>
      <c r="D169" s="71"/>
    </row>
    <row r="170" spans="1:4" hidden="1">
      <c r="A170" s="134">
        <f>'I.) ODSEK RT-LA'!A633</f>
        <v>5</v>
      </c>
      <c r="B170" s="32" t="str">
        <f>'I.) ODSEK RT-LA'!D633</f>
        <v>1.2 ČIŠČENJE TERENA</v>
      </c>
      <c r="C170" s="128">
        <f>'I.) ODSEK RT-LA'!H633</f>
        <v>0</v>
      </c>
      <c r="D170" s="71"/>
    </row>
    <row r="171" spans="1:4" hidden="1">
      <c r="A171" s="134">
        <f>'I.) ODSEK RT-LA'!A639</f>
        <v>5</v>
      </c>
      <c r="B171" s="32" t="str">
        <f>'I.) ODSEK RT-LA'!D639</f>
        <v>1.3 OSTALA PREDDELA</v>
      </c>
      <c r="C171" s="128">
        <f>'I.) ODSEK RT-LA'!H639</f>
        <v>0</v>
      </c>
      <c r="D171" s="71"/>
    </row>
    <row r="172" spans="1:4" hidden="1">
      <c r="A172" s="134">
        <f>'I.) ODSEK RT-LA'!A643</f>
        <v>5</v>
      </c>
      <c r="B172" s="32" t="str">
        <f>'I.) ODSEK RT-LA'!D643</f>
        <v>1.4 PREDHODNA DELA ZA POPRAVILO OBJEKTOV</v>
      </c>
      <c r="C172" s="128">
        <f>'I.) ODSEK RT-LA'!H643</f>
        <v>0</v>
      </c>
      <c r="D172" s="71"/>
    </row>
    <row r="173" spans="1:4">
      <c r="A173" s="134">
        <f>'I.) ODSEK RT-LA'!A647</f>
        <v>4</v>
      </c>
      <c r="B173" s="121" t="str">
        <f>'I.) ODSEK RT-LA'!D647</f>
        <v>2 ZEMELJSKA DELA IN TEMELJENJE</v>
      </c>
      <c r="C173" s="127">
        <f>'I.) ODSEK RT-LA'!H647</f>
        <v>0</v>
      </c>
      <c r="D173" s="71"/>
    </row>
    <row r="174" spans="1:4" hidden="1">
      <c r="A174" s="134">
        <f>'I.) ODSEK RT-LA'!A648</f>
        <v>5</v>
      </c>
      <c r="B174" s="32" t="str">
        <f>'I.) ODSEK RT-LA'!D648</f>
        <v>2.1 IZKOPI</v>
      </c>
      <c r="C174" s="128">
        <f>'I.) ODSEK RT-LA'!H648</f>
        <v>0</v>
      </c>
      <c r="D174" s="71"/>
    </row>
    <row r="175" spans="1:4" hidden="1">
      <c r="A175" s="134">
        <f>'I.) ODSEK RT-LA'!A651</f>
        <v>5</v>
      </c>
      <c r="B175" s="32" t="str">
        <f>'I.) ODSEK RT-LA'!D651</f>
        <v>2.2 PLANUM TEMELJNIH TAL</v>
      </c>
      <c r="C175" s="128">
        <f>'I.) ODSEK RT-LA'!H651</f>
        <v>0</v>
      </c>
      <c r="D175" s="71"/>
    </row>
    <row r="176" spans="1:4" ht="25.5" hidden="1">
      <c r="A176" s="134">
        <f>'I.) ODSEK RT-LA'!A653</f>
        <v>5</v>
      </c>
      <c r="B176" s="32" t="str">
        <f>'I.) ODSEK RT-LA'!D653</f>
        <v>2.3 LOČILNE, DRENAŽNE IN FILTRSKE PLASTI TER DELOVNI PLATO</v>
      </c>
      <c r="C176" s="128">
        <f>'I.) ODSEK RT-LA'!H653</f>
        <v>0</v>
      </c>
      <c r="D176" s="71"/>
    </row>
    <row r="177" spans="1:4" hidden="1">
      <c r="A177" s="134">
        <f>'I.) ODSEK RT-LA'!A656</f>
        <v>5</v>
      </c>
      <c r="B177" s="32" t="str">
        <f>'I.) ODSEK RT-LA'!D656</f>
        <v>2.4 NASIPI, ZASIPI, KLINI, POSTELJICA IN GLINASTI NABOJ</v>
      </c>
      <c r="C177" s="128">
        <f>'I.) ODSEK RT-LA'!H656</f>
        <v>0</v>
      </c>
      <c r="D177" s="71"/>
    </row>
    <row r="178" spans="1:4" hidden="1">
      <c r="A178" s="134">
        <f>'I.) ODSEK RT-LA'!A658</f>
        <v>5</v>
      </c>
      <c r="B178" s="32" t="str">
        <f>'I.) ODSEK RT-LA'!D658</f>
        <v>2.5 BREŽINE IN ZELENICE</v>
      </c>
      <c r="C178" s="128">
        <f>'I.) ODSEK RT-LA'!H658</f>
        <v>0</v>
      </c>
      <c r="D178" s="71"/>
    </row>
    <row r="179" spans="1:4" ht="25.5" hidden="1">
      <c r="A179" s="134">
        <f>'I.) ODSEK RT-LA'!A661</f>
        <v>5</v>
      </c>
      <c r="B179" s="32" t="str">
        <f>'I.) ODSEK RT-LA'!D661</f>
        <v>2.9 PREVOZI, RAZPOROSTIRANJE IN UREDITEV DEPONIJ MATERIALA</v>
      </c>
      <c r="C179" s="128">
        <f>'I.) ODSEK RT-LA'!H661</f>
        <v>0</v>
      </c>
      <c r="D179" s="71"/>
    </row>
    <row r="180" spans="1:4">
      <c r="A180" s="134">
        <f>'I.) ODSEK RT-LA'!A664</f>
        <v>4</v>
      </c>
      <c r="B180" s="121" t="str">
        <f>'I.) ODSEK RT-LA'!D664</f>
        <v>4 ODVODNJAVANJE</v>
      </c>
      <c r="C180" s="127">
        <f>'I.) ODSEK RT-LA'!H664</f>
        <v>0</v>
      </c>
      <c r="D180" s="71"/>
    </row>
    <row r="181" spans="1:4" hidden="1">
      <c r="A181" s="134">
        <f>'I.) ODSEK RT-LA'!A665</f>
        <v>5</v>
      </c>
      <c r="B181" s="32" t="str">
        <f>'I.) ODSEK RT-LA'!D665</f>
        <v>4.1 POVRŠINSKO ODVODNJAVANJE</v>
      </c>
      <c r="C181" s="128">
        <f>'I.) ODSEK RT-LA'!H665</f>
        <v>0</v>
      </c>
      <c r="D181" s="71"/>
    </row>
    <row r="182" spans="1:4" hidden="1">
      <c r="A182" s="134">
        <f>'I.) ODSEK RT-LA'!A668</f>
        <v>5</v>
      </c>
      <c r="B182" s="32" t="str">
        <f>'I.) ODSEK RT-LA'!D668</f>
        <v>4.2 GLOBINSKO ODVODNJAVANJE - DRENAŽE</v>
      </c>
      <c r="C182" s="128">
        <f>'I.) ODSEK RT-LA'!H668</f>
        <v>0</v>
      </c>
      <c r="D182" s="71"/>
    </row>
    <row r="183" spans="1:4" hidden="1">
      <c r="A183" s="134">
        <f>'I.) ODSEK RT-LA'!A671</f>
        <v>5</v>
      </c>
      <c r="B183" s="32" t="str">
        <f>'I.) ODSEK RT-LA'!D671</f>
        <v>4.4 JAŠKI</v>
      </c>
      <c r="C183" s="128">
        <f>'I.) ODSEK RT-LA'!H671</f>
        <v>0</v>
      </c>
      <c r="D183" s="71"/>
    </row>
    <row r="184" spans="1:4">
      <c r="A184" s="134">
        <f>'I.) ODSEK RT-LA'!A673</f>
        <v>4</v>
      </c>
      <c r="B184" s="121" t="str">
        <f>'I.) ODSEK RT-LA'!D673</f>
        <v>5 GRADBENA IN OBRTNIŠKA DELA</v>
      </c>
      <c r="C184" s="127">
        <f>'I.) ODSEK RT-LA'!H673</f>
        <v>0</v>
      </c>
      <c r="D184" s="71"/>
    </row>
    <row r="185" spans="1:4" hidden="1">
      <c r="A185" s="134">
        <f>'I.) ODSEK RT-LA'!A674</f>
        <v>5</v>
      </c>
      <c r="B185" s="32" t="str">
        <f>'I.) ODSEK RT-LA'!D674</f>
        <v>5.1 TESARSKA DELA</v>
      </c>
      <c r="C185" s="128">
        <f>'I.) ODSEK RT-LA'!H674</f>
        <v>0</v>
      </c>
      <c r="D185" s="71"/>
    </row>
    <row r="186" spans="1:4" hidden="1">
      <c r="A186" s="134">
        <f>'I.) ODSEK RT-LA'!A676</f>
        <v>5</v>
      </c>
      <c r="B186" s="32" t="str">
        <f>'I.) ODSEK RT-LA'!D676</f>
        <v>5.2 DELA Z JEKLOM ZA OJAČITEV</v>
      </c>
      <c r="C186" s="128">
        <f>'I.) ODSEK RT-LA'!H676</f>
        <v>0</v>
      </c>
      <c r="D186" s="71"/>
    </row>
    <row r="187" spans="1:4" hidden="1">
      <c r="A187" s="134">
        <f>'I.) ODSEK RT-LA'!A679</f>
        <v>5</v>
      </c>
      <c r="B187" s="32" t="str">
        <f>'I.) ODSEK RT-LA'!D679</f>
        <v>5.3 DELA S CEMENTNIM BETONOM</v>
      </c>
      <c r="C187" s="128">
        <f>'I.) ODSEK RT-LA'!H679</f>
        <v>0</v>
      </c>
      <c r="D187" s="71"/>
    </row>
    <row r="188" spans="1:4" hidden="1">
      <c r="A188" s="134">
        <f>'I.) ODSEK RT-LA'!A685</f>
        <v>5</v>
      </c>
      <c r="B188" s="32" t="str">
        <f>'I.) ODSEK RT-LA'!D685</f>
        <v>5.4 ZIDARSKA DELA</v>
      </c>
      <c r="C188" s="128">
        <f>'I.) ODSEK RT-LA'!H685</f>
        <v>0</v>
      </c>
      <c r="D188" s="71"/>
    </row>
    <row r="189" spans="1:4" hidden="1">
      <c r="A189" s="134">
        <f>'I.) ODSEK RT-LA'!A687</f>
        <v>5</v>
      </c>
      <c r="B189" s="32" t="str">
        <f>'I.) ODSEK RT-LA'!D687</f>
        <v>5.5 ZIDARSKA DELA PRI POPRAVILU OBJEKTOV</v>
      </c>
      <c r="C189" s="128">
        <f>'I.) ODSEK RT-LA'!H687</f>
        <v>0</v>
      </c>
      <c r="D189" s="71"/>
    </row>
    <row r="190" spans="1:4" hidden="1">
      <c r="A190" s="134">
        <f>'I.) ODSEK RT-LA'!A691</f>
        <v>5</v>
      </c>
      <c r="B190" s="32" t="str">
        <f>'I.) ODSEK RT-LA'!D691</f>
        <v>5.8 KLJUČAVNIČARSKA DELA</v>
      </c>
      <c r="C190" s="128">
        <f>'I.) ODSEK RT-LA'!H691</f>
        <v>0</v>
      </c>
      <c r="D190" s="71"/>
    </row>
    <row r="191" spans="1:4" ht="25.5">
      <c r="A191" s="134">
        <f>'I.) ODSEK RT-LA'!A694</f>
        <v>2</v>
      </c>
      <c r="B191" s="3" t="str">
        <f>'I.) ODSEK RT-LA'!D694</f>
        <v>C.8.) NADGRADNJA OBOKANEGA KAMNITEGA PREPUSTA v km 513+196,82 (513+142)</v>
      </c>
      <c r="C191" s="126">
        <f>'I.) ODSEK RT-LA'!H694</f>
        <v>0</v>
      </c>
      <c r="D191" s="71"/>
    </row>
    <row r="192" spans="1:4">
      <c r="A192" s="134">
        <f>'I.) ODSEK RT-LA'!A695</f>
        <v>4</v>
      </c>
      <c r="B192" s="121" t="str">
        <f>'I.) ODSEK RT-LA'!D695</f>
        <v>1 PREDDELA</v>
      </c>
      <c r="C192" s="127">
        <f>'I.) ODSEK RT-LA'!H695</f>
        <v>0</v>
      </c>
      <c r="D192" s="71"/>
    </row>
    <row r="193" spans="1:4" hidden="1">
      <c r="A193" s="134">
        <f>'I.) ODSEK RT-LA'!A696</f>
        <v>5</v>
      </c>
      <c r="B193" s="32" t="str">
        <f>'I.) ODSEK RT-LA'!D696</f>
        <v>1.1 GEODETSKA DELA</v>
      </c>
      <c r="C193" s="128">
        <f>'I.) ODSEK RT-LA'!H696</f>
        <v>0</v>
      </c>
      <c r="D193" s="71"/>
    </row>
    <row r="194" spans="1:4" hidden="1">
      <c r="A194" s="134">
        <f>'I.) ODSEK RT-LA'!A699</f>
        <v>5</v>
      </c>
      <c r="B194" s="32" t="str">
        <f>'I.) ODSEK RT-LA'!D699</f>
        <v>1.2 ČIŠČENJE TERENA</v>
      </c>
      <c r="C194" s="128">
        <f>'I.) ODSEK RT-LA'!H699</f>
        <v>0</v>
      </c>
      <c r="D194" s="71"/>
    </row>
    <row r="195" spans="1:4" hidden="1">
      <c r="A195" s="134">
        <f>'I.) ODSEK RT-LA'!A707</f>
        <v>5</v>
      </c>
      <c r="B195" s="32" t="str">
        <f>'I.) ODSEK RT-LA'!D707</f>
        <v>1.3 OSTALA PREDDELA</v>
      </c>
      <c r="C195" s="128">
        <f>'I.) ODSEK RT-LA'!H707</f>
        <v>0</v>
      </c>
      <c r="D195" s="71"/>
    </row>
    <row r="196" spans="1:4" hidden="1">
      <c r="A196" s="134">
        <f>'I.) ODSEK RT-LA'!A711</f>
        <v>5</v>
      </c>
      <c r="B196" s="32" t="str">
        <f>'I.) ODSEK RT-LA'!D711</f>
        <v>1.4 PREDHODNA DELA ZA POPRAVILO OBJEKTOV</v>
      </c>
      <c r="C196" s="128">
        <f>'I.) ODSEK RT-LA'!H711</f>
        <v>0</v>
      </c>
      <c r="D196" s="71"/>
    </row>
    <row r="197" spans="1:4">
      <c r="A197" s="134">
        <f>'I.) ODSEK RT-LA'!A714</f>
        <v>4</v>
      </c>
      <c r="B197" s="121" t="str">
        <f>'I.) ODSEK RT-LA'!D714</f>
        <v>2 ZEMELJSKA DELA IN TEMELJENJE</v>
      </c>
      <c r="C197" s="127">
        <f>'I.) ODSEK RT-LA'!H714</f>
        <v>0</v>
      </c>
      <c r="D197" s="71"/>
    </row>
    <row r="198" spans="1:4" hidden="1">
      <c r="A198" s="134">
        <f>'I.) ODSEK RT-LA'!A715</f>
        <v>5</v>
      </c>
      <c r="B198" s="32" t="str">
        <f>'I.) ODSEK RT-LA'!D715</f>
        <v>2.1 IZKOPI</v>
      </c>
      <c r="C198" s="128">
        <f>'I.) ODSEK RT-LA'!H715</f>
        <v>0</v>
      </c>
      <c r="D198" s="71"/>
    </row>
    <row r="199" spans="1:4" hidden="1">
      <c r="A199" s="134">
        <f>'I.) ODSEK RT-LA'!A718</f>
        <v>5</v>
      </c>
      <c r="B199" s="32" t="str">
        <f>'I.) ODSEK RT-LA'!D718</f>
        <v>2.2 PLANUM TEMELJNIH TAL</v>
      </c>
      <c r="C199" s="128">
        <f>'I.) ODSEK RT-LA'!H718</f>
        <v>0</v>
      </c>
      <c r="D199" s="71"/>
    </row>
    <row r="200" spans="1:4" ht="25.5" hidden="1">
      <c r="A200" s="134">
        <f>'I.) ODSEK RT-LA'!A720</f>
        <v>5</v>
      </c>
      <c r="B200" s="32" t="str">
        <f>'I.) ODSEK RT-LA'!D720</f>
        <v>2.3 LOČILNE, DRENAŽNE IN FILTRSKE PLASTI TER DELOVNI PLATO</v>
      </c>
      <c r="C200" s="128">
        <f>'I.) ODSEK RT-LA'!H720</f>
        <v>0</v>
      </c>
      <c r="D200" s="71"/>
    </row>
    <row r="201" spans="1:4" hidden="1">
      <c r="A201" s="134">
        <f>'I.) ODSEK RT-LA'!A723</f>
        <v>5</v>
      </c>
      <c r="B201" s="32" t="str">
        <f>'I.) ODSEK RT-LA'!D723</f>
        <v>2.4 NASIPI, ZASIPI, KLINI, POSTELJICA IN GLINASTI NABOJ</v>
      </c>
      <c r="C201" s="128">
        <f>'I.) ODSEK RT-LA'!H723</f>
        <v>0</v>
      </c>
      <c r="D201" s="71"/>
    </row>
    <row r="202" spans="1:4" hidden="1">
      <c r="A202" s="134">
        <f>'I.) ODSEK RT-LA'!A725</f>
        <v>5</v>
      </c>
      <c r="B202" s="32" t="str">
        <f>'I.) ODSEK RT-LA'!D725</f>
        <v>2.5 BREŽINE IN ZELENICE</v>
      </c>
      <c r="C202" s="128">
        <f>'I.) ODSEK RT-LA'!H725</f>
        <v>0</v>
      </c>
      <c r="D202" s="71"/>
    </row>
    <row r="203" spans="1:4" ht="25.5" hidden="1">
      <c r="A203" s="134">
        <f>'I.) ODSEK RT-LA'!A728</f>
        <v>5</v>
      </c>
      <c r="B203" s="32" t="str">
        <f>'I.) ODSEK RT-LA'!D728</f>
        <v>2.9 PREVOZI, RAZPOROSTIRANJE IN UREDITEV DEPONIJ MATERIALA</v>
      </c>
      <c r="C203" s="128">
        <f>'I.) ODSEK RT-LA'!H728</f>
        <v>0</v>
      </c>
      <c r="D203" s="71"/>
    </row>
    <row r="204" spans="1:4">
      <c r="A204" s="134">
        <f>'I.) ODSEK RT-LA'!A731</f>
        <v>4</v>
      </c>
      <c r="B204" s="121" t="str">
        <f>'I.) ODSEK RT-LA'!D731</f>
        <v>4 ODVODNJAVANJE</v>
      </c>
      <c r="C204" s="127">
        <f>'I.) ODSEK RT-LA'!H731</f>
        <v>0</v>
      </c>
      <c r="D204" s="71"/>
    </row>
    <row r="205" spans="1:4" hidden="1">
      <c r="A205" s="134">
        <f>'I.) ODSEK RT-LA'!A732</f>
        <v>5</v>
      </c>
      <c r="B205" s="32" t="str">
        <f>'I.) ODSEK RT-LA'!D732</f>
        <v>4.1 POVRŠINSKO ODVODNJAVANJE</v>
      </c>
      <c r="C205" s="128">
        <f>'I.) ODSEK RT-LA'!H732</f>
        <v>0</v>
      </c>
      <c r="D205" s="71"/>
    </row>
    <row r="206" spans="1:4" hidden="1">
      <c r="A206" s="134">
        <f>'I.) ODSEK RT-LA'!A736</f>
        <v>5</v>
      </c>
      <c r="B206" s="32" t="str">
        <f>'I.) ODSEK RT-LA'!D736</f>
        <v>4.2 GLOBINSKO ODVODNJAVANJE - DRENAŽE</v>
      </c>
      <c r="C206" s="128">
        <f>'I.) ODSEK RT-LA'!H736</f>
        <v>0</v>
      </c>
      <c r="D206" s="71"/>
    </row>
    <row r="207" spans="1:4" hidden="1">
      <c r="A207" s="134">
        <f>'I.) ODSEK RT-LA'!A739</f>
        <v>5</v>
      </c>
      <c r="B207" s="32" t="str">
        <f>'I.) ODSEK RT-LA'!D739</f>
        <v>4.4 JAŠKI</v>
      </c>
      <c r="C207" s="128">
        <f>'I.) ODSEK RT-LA'!H739</f>
        <v>0</v>
      </c>
      <c r="D207" s="71"/>
    </row>
    <row r="208" spans="1:4">
      <c r="A208" s="134">
        <f>'I.) ODSEK RT-LA'!A741</f>
        <v>4</v>
      </c>
      <c r="B208" s="121" t="str">
        <f>'I.) ODSEK RT-LA'!D741</f>
        <v>5 GRADBENA IN OBRTNIŠKA DELA</v>
      </c>
      <c r="C208" s="127">
        <f>'I.) ODSEK RT-LA'!H741</f>
        <v>0</v>
      </c>
      <c r="D208" s="71"/>
    </row>
    <row r="209" spans="1:4" hidden="1">
      <c r="A209" s="134">
        <f>'I.) ODSEK RT-LA'!A742</f>
        <v>5</v>
      </c>
      <c r="B209" s="32" t="str">
        <f>'I.) ODSEK RT-LA'!D742</f>
        <v>5.1 TESARSKA DELA</v>
      </c>
      <c r="C209" s="128">
        <f>'I.) ODSEK RT-LA'!H742</f>
        <v>0</v>
      </c>
      <c r="D209" s="71"/>
    </row>
    <row r="210" spans="1:4" hidden="1">
      <c r="A210" s="134">
        <f>'I.) ODSEK RT-LA'!A746</f>
        <v>5</v>
      </c>
      <c r="B210" s="32" t="str">
        <f>'I.) ODSEK RT-LA'!D746</f>
        <v>5.2 DELA Z JEKLOM ZA OJAČITEV</v>
      </c>
      <c r="C210" s="128">
        <f>'I.) ODSEK RT-LA'!H746</f>
        <v>0</v>
      </c>
      <c r="D210" s="71"/>
    </row>
    <row r="211" spans="1:4" hidden="1">
      <c r="A211" s="134">
        <f>'I.) ODSEK RT-LA'!A749</f>
        <v>5</v>
      </c>
      <c r="B211" s="32" t="str">
        <f>'I.) ODSEK RT-LA'!D749</f>
        <v>5.3 DELA S CEMENTNIM BETONOM</v>
      </c>
      <c r="C211" s="128">
        <f>'I.) ODSEK RT-LA'!H749</f>
        <v>0</v>
      </c>
      <c r="D211" s="71"/>
    </row>
    <row r="212" spans="1:4" hidden="1">
      <c r="A212" s="134">
        <f>'I.) ODSEK RT-LA'!A755</f>
        <v>5</v>
      </c>
      <c r="B212" s="32" t="str">
        <f>'I.) ODSEK RT-LA'!D755</f>
        <v>5.4 ZIDARSKA DELA</v>
      </c>
      <c r="C212" s="128">
        <f>'I.) ODSEK RT-LA'!H755</f>
        <v>0</v>
      </c>
      <c r="D212" s="71"/>
    </row>
    <row r="213" spans="1:4" hidden="1">
      <c r="A213" s="134">
        <f>'I.) ODSEK RT-LA'!A759</f>
        <v>5</v>
      </c>
      <c r="B213" s="32" t="str">
        <f>'I.) ODSEK RT-LA'!D759</f>
        <v>5.5 ZIDARSKA DELA PRI POPRAVILU OBJEKTOV</v>
      </c>
      <c r="C213" s="128">
        <f>'I.) ODSEK RT-LA'!H759</f>
        <v>0</v>
      </c>
      <c r="D213" s="71"/>
    </row>
    <row r="214" spans="1:4" hidden="1">
      <c r="A214" s="134">
        <f>'I.) ODSEK RT-LA'!A761</f>
        <v>5</v>
      </c>
      <c r="B214" s="32" t="str">
        <f>'I.) ODSEK RT-LA'!D761</f>
        <v>5.8 KLJUČAVNIČARSKA DELA</v>
      </c>
      <c r="C214" s="128">
        <f>'I.) ODSEK RT-LA'!H761</f>
        <v>0</v>
      </c>
      <c r="D214" s="71"/>
    </row>
    <row r="215" spans="1:4" ht="25.5">
      <c r="A215" s="134">
        <f>'I.) ODSEK RT-LA'!A764</f>
        <v>2</v>
      </c>
      <c r="B215" s="3" t="str">
        <f>'I.) ODSEK RT-LA'!D764</f>
        <v>C.9.) NADGRADNJA OBOKANEGA KAMNITEGA PREPUSTA v km 513+421,42 (513+416)</v>
      </c>
      <c r="C215" s="126">
        <f>'I.) ODSEK RT-LA'!H764</f>
        <v>0</v>
      </c>
      <c r="D215" s="71"/>
    </row>
    <row r="216" spans="1:4">
      <c r="A216" s="134">
        <f>'I.) ODSEK RT-LA'!A765</f>
        <v>4</v>
      </c>
      <c r="B216" s="121" t="str">
        <f>'I.) ODSEK RT-LA'!D765</f>
        <v>1 PREDDELA</v>
      </c>
      <c r="C216" s="127">
        <f>'I.) ODSEK RT-LA'!H765</f>
        <v>0</v>
      </c>
      <c r="D216" s="71"/>
    </row>
    <row r="217" spans="1:4" hidden="1">
      <c r="A217" s="134">
        <f>'I.) ODSEK RT-LA'!A766</f>
        <v>5</v>
      </c>
      <c r="B217" s="32" t="str">
        <f>'I.) ODSEK RT-LA'!D766</f>
        <v>1.1 GEODETSKA DELA</v>
      </c>
      <c r="C217" s="128">
        <f>'I.) ODSEK RT-LA'!H766</f>
        <v>0</v>
      </c>
      <c r="D217" s="71"/>
    </row>
    <row r="218" spans="1:4" hidden="1">
      <c r="A218" s="134">
        <f>'I.) ODSEK RT-LA'!A769</f>
        <v>5</v>
      </c>
      <c r="B218" s="32" t="str">
        <f>'I.) ODSEK RT-LA'!D769</f>
        <v>1.2 ČIŠČENJE TERENA</v>
      </c>
      <c r="C218" s="128">
        <f>'I.) ODSEK RT-LA'!H769</f>
        <v>0</v>
      </c>
      <c r="D218" s="71"/>
    </row>
    <row r="219" spans="1:4" hidden="1">
      <c r="A219" s="134">
        <f>'I.) ODSEK RT-LA'!A775</f>
        <v>5</v>
      </c>
      <c r="B219" s="32" t="str">
        <f>'I.) ODSEK RT-LA'!D775</f>
        <v>1.3 OSTALA PREDDELA</v>
      </c>
      <c r="C219" s="128">
        <f>'I.) ODSEK RT-LA'!H775</f>
        <v>0</v>
      </c>
      <c r="D219" s="71"/>
    </row>
    <row r="220" spans="1:4" hidden="1">
      <c r="A220" s="134">
        <f>'I.) ODSEK RT-LA'!A779</f>
        <v>5</v>
      </c>
      <c r="B220" s="32" t="str">
        <f>'I.) ODSEK RT-LA'!D779</f>
        <v>1.4 PREDHODNA DELA ZA POPRAVILO OBJEKTOV</v>
      </c>
      <c r="C220" s="128">
        <f>'I.) ODSEK RT-LA'!H779</f>
        <v>0</v>
      </c>
      <c r="D220" s="71"/>
    </row>
    <row r="221" spans="1:4">
      <c r="A221" s="134">
        <f>'I.) ODSEK RT-LA'!A783</f>
        <v>4</v>
      </c>
      <c r="B221" s="121" t="str">
        <f>'I.) ODSEK RT-LA'!D783</f>
        <v>2 ZEMELJSKA DELA IN TEMELJENJE</v>
      </c>
      <c r="C221" s="127">
        <f>'I.) ODSEK RT-LA'!H783</f>
        <v>0</v>
      </c>
      <c r="D221" s="71"/>
    </row>
    <row r="222" spans="1:4" hidden="1">
      <c r="A222" s="134">
        <f>'I.) ODSEK RT-LA'!A784</f>
        <v>5</v>
      </c>
      <c r="B222" s="32" t="str">
        <f>'I.) ODSEK RT-LA'!D784</f>
        <v>2.1 IZKOPI</v>
      </c>
      <c r="C222" s="128">
        <f>'I.) ODSEK RT-LA'!H784</f>
        <v>0</v>
      </c>
      <c r="D222" s="71"/>
    </row>
    <row r="223" spans="1:4" ht="25.5" hidden="1">
      <c r="A223" s="134">
        <f>'I.) ODSEK RT-LA'!A788</f>
        <v>5</v>
      </c>
      <c r="B223" s="32" t="str">
        <f>'I.) ODSEK RT-LA'!D788</f>
        <v>2.3 LOČILNE, DRENAŽNE IN FILTRSKE PLASTI TER DELOVNI PLATO</v>
      </c>
      <c r="C223" s="128">
        <f>'I.) ODSEK RT-LA'!H788</f>
        <v>0</v>
      </c>
      <c r="D223" s="71"/>
    </row>
    <row r="224" spans="1:4" hidden="1">
      <c r="A224" s="134">
        <f>'I.) ODSEK RT-LA'!A791</f>
        <v>5</v>
      </c>
      <c r="B224" s="32" t="str">
        <f>'I.) ODSEK RT-LA'!D791</f>
        <v>2.4 NASIPI, ZASIPI, KLINI, POSTELJICA IN GLINASTI NABOJ</v>
      </c>
      <c r="C224" s="128">
        <f>'I.) ODSEK RT-LA'!H791</f>
        <v>0</v>
      </c>
      <c r="D224" s="71"/>
    </row>
    <row r="225" spans="1:6" hidden="1">
      <c r="A225" s="134">
        <f>'I.) ODSEK RT-LA'!A793</f>
        <v>5</v>
      </c>
      <c r="B225" s="32" t="str">
        <f>'I.) ODSEK RT-LA'!D793</f>
        <v>2.5 BREŽINE IN ZELENICE</v>
      </c>
      <c r="C225" s="128">
        <f>'I.) ODSEK RT-LA'!H793</f>
        <v>0</v>
      </c>
      <c r="D225" s="71"/>
    </row>
    <row r="226" spans="1:6" ht="25.5" hidden="1">
      <c r="A226" s="134">
        <f>'I.) ODSEK RT-LA'!A796</f>
        <v>5</v>
      </c>
      <c r="B226" s="32" t="str">
        <f>'I.) ODSEK RT-LA'!D796</f>
        <v>2.9 PREVOZI, RAZPOROSTIRANJE IN UREDITEV DEPONIJ MATERIALA</v>
      </c>
      <c r="C226" s="128">
        <f>'I.) ODSEK RT-LA'!H796</f>
        <v>0</v>
      </c>
      <c r="D226" s="71"/>
    </row>
    <row r="227" spans="1:6">
      <c r="A227" s="134">
        <f>'I.) ODSEK RT-LA'!A799</f>
        <v>4</v>
      </c>
      <c r="B227" s="121" t="str">
        <f>'I.) ODSEK RT-LA'!D799</f>
        <v>4 ODVODNJAVANJE</v>
      </c>
      <c r="C227" s="127">
        <f>'I.) ODSEK RT-LA'!H799</f>
        <v>0</v>
      </c>
      <c r="D227" s="71"/>
    </row>
    <row r="228" spans="1:6" hidden="1">
      <c r="A228" s="134">
        <f>'I.) ODSEK RT-LA'!A800</f>
        <v>5</v>
      </c>
      <c r="B228" s="32" t="str">
        <f>'I.) ODSEK RT-LA'!D800</f>
        <v>4.1 POVRŠINSKO ODVODNJAVANJE</v>
      </c>
      <c r="C228" s="128">
        <f>'I.) ODSEK RT-LA'!H800</f>
        <v>0</v>
      </c>
      <c r="D228" s="71"/>
    </row>
    <row r="229" spans="1:6" hidden="1">
      <c r="A229" s="134">
        <f>'I.) ODSEK RT-LA'!A803</f>
        <v>5</v>
      </c>
      <c r="B229" s="32" t="str">
        <f>'I.) ODSEK RT-LA'!D803</f>
        <v>4.2 GLOBINSKO ODVODNJAVANJE - DRENAŽE</v>
      </c>
      <c r="C229" s="128">
        <f>'I.) ODSEK RT-LA'!H803</f>
        <v>0</v>
      </c>
      <c r="D229" s="71"/>
    </row>
    <row r="230" spans="1:6" hidden="1">
      <c r="A230" s="134">
        <f>'I.) ODSEK RT-LA'!A806</f>
        <v>5</v>
      </c>
      <c r="B230" s="32" t="str">
        <f>'I.) ODSEK RT-LA'!D806</f>
        <v>4.4 JAŠKI</v>
      </c>
      <c r="C230" s="128">
        <f>'I.) ODSEK RT-LA'!H806</f>
        <v>0</v>
      </c>
      <c r="D230" s="62"/>
      <c r="E230" s="213"/>
      <c r="F230" s="64"/>
    </row>
    <row r="231" spans="1:6">
      <c r="A231" s="134">
        <f>'I.) ODSEK RT-LA'!A808</f>
        <v>4</v>
      </c>
      <c r="B231" s="121" t="str">
        <f>'I.) ODSEK RT-LA'!D808</f>
        <v>5 GRADBENA IN OBRTNIŠKA DELA</v>
      </c>
      <c r="C231" s="127">
        <f>'I.) ODSEK RT-LA'!H808</f>
        <v>0</v>
      </c>
      <c r="D231" s="71"/>
    </row>
    <row r="232" spans="1:6" hidden="1">
      <c r="A232" s="134">
        <f>'I.) ODSEK RT-LA'!A809</f>
        <v>5</v>
      </c>
      <c r="B232" s="32" t="str">
        <f>'I.) ODSEK RT-LA'!D809</f>
        <v>5.1 TESARSKA DELA</v>
      </c>
      <c r="C232" s="128">
        <f>'I.) ODSEK RT-LA'!H809</f>
        <v>0</v>
      </c>
      <c r="D232" s="71"/>
    </row>
    <row r="233" spans="1:6" hidden="1">
      <c r="A233" s="134">
        <f>'I.) ODSEK RT-LA'!A815</f>
        <v>5</v>
      </c>
      <c r="B233" s="32" t="str">
        <f>'I.) ODSEK RT-LA'!D815</f>
        <v>5.2 DELA Z JEKLOM ZA OJAČITEV</v>
      </c>
      <c r="C233" s="128">
        <f>'I.) ODSEK RT-LA'!H815</f>
        <v>0</v>
      </c>
      <c r="D233" s="71"/>
    </row>
    <row r="234" spans="1:6" hidden="1">
      <c r="A234" s="134">
        <f>'I.) ODSEK RT-LA'!A818</f>
        <v>5</v>
      </c>
      <c r="B234" s="32" t="str">
        <f>'I.) ODSEK RT-LA'!D818</f>
        <v>5.3 DELA S CEMENTNIM BETONOM</v>
      </c>
      <c r="C234" s="128">
        <f>'I.) ODSEK RT-LA'!H818</f>
        <v>0</v>
      </c>
      <c r="D234" s="71"/>
    </row>
    <row r="235" spans="1:6" hidden="1">
      <c r="A235" s="134">
        <f>'I.) ODSEK RT-LA'!A824</f>
        <v>5</v>
      </c>
      <c r="B235" s="32" t="str">
        <f>'I.) ODSEK RT-LA'!D824</f>
        <v>5.4 ZIDARSKA DELA</v>
      </c>
      <c r="C235" s="128">
        <f>'I.) ODSEK RT-LA'!H824</f>
        <v>0</v>
      </c>
      <c r="D235" s="71"/>
    </row>
    <row r="236" spans="1:6" hidden="1">
      <c r="A236" s="134">
        <f>'I.) ODSEK RT-LA'!A828</f>
        <v>5</v>
      </c>
      <c r="B236" s="32" t="str">
        <f>'I.) ODSEK RT-LA'!D828</f>
        <v>5.5 ZIDARSKA DELA PRI POPRAVILU OBJEKTOV</v>
      </c>
      <c r="C236" s="128">
        <f>'I.) ODSEK RT-LA'!H828</f>
        <v>0</v>
      </c>
      <c r="D236" s="71"/>
    </row>
    <row r="237" spans="1:6" hidden="1">
      <c r="A237" s="134">
        <f>'I.) ODSEK RT-LA'!A830</f>
        <v>5</v>
      </c>
      <c r="B237" s="32" t="str">
        <f>'I.) ODSEK RT-LA'!D830</f>
        <v>5.6 SIDRANJE</v>
      </c>
      <c r="C237" s="128">
        <f>'I.) ODSEK RT-LA'!H830</f>
        <v>0</v>
      </c>
      <c r="D237" s="71"/>
    </row>
    <row r="238" spans="1:6" hidden="1">
      <c r="A238" s="134">
        <f>'I.) ODSEK RT-LA'!A833</f>
        <v>5</v>
      </c>
      <c r="B238" s="32" t="str">
        <f>'I.) ODSEK RT-LA'!D833</f>
        <v>5.8 KLJUČAVNIČARSKA DELA</v>
      </c>
      <c r="C238" s="128">
        <f>'I.) ODSEK RT-LA'!H833</f>
        <v>0</v>
      </c>
      <c r="D238" s="71"/>
    </row>
    <row r="239" spans="1:6" hidden="1">
      <c r="A239" s="134">
        <f>'I.) ODSEK RT-LA'!A836</f>
        <v>5</v>
      </c>
      <c r="B239" s="32" t="str">
        <f>'I.) ODSEK RT-LA'!D836</f>
        <v>5.9/2 HIDROIZOLACIJE</v>
      </c>
      <c r="C239" s="128">
        <f>'I.) ODSEK RT-LA'!H836</f>
        <v>0</v>
      </c>
      <c r="D239" s="71"/>
    </row>
    <row r="240" spans="1:6">
      <c r="A240" s="134">
        <f>'I.) ODSEK RT-LA'!A838</f>
        <v>2</v>
      </c>
      <c r="B240" s="3" t="str">
        <f>'I.) ODSEK RT-LA'!D838</f>
        <v>C.10.) NADGRADNJA PREPUSTA v km 513+501,23 (513+498)</v>
      </c>
      <c r="C240" s="126">
        <f>'I.) ODSEK RT-LA'!H838</f>
        <v>0</v>
      </c>
      <c r="D240" s="71"/>
    </row>
    <row r="241" spans="1:6">
      <c r="A241" s="134">
        <f>'I.) ODSEK RT-LA'!A839</f>
        <v>4</v>
      </c>
      <c r="B241" s="121" t="str">
        <f>'I.) ODSEK RT-LA'!D839</f>
        <v>1 PREDDELA</v>
      </c>
      <c r="C241" s="127">
        <f>'I.) ODSEK RT-LA'!H839</f>
        <v>0</v>
      </c>
      <c r="D241" s="62"/>
      <c r="F241" s="63"/>
    </row>
    <row r="242" spans="1:6" hidden="1">
      <c r="A242" s="134">
        <f>'I.) ODSEK RT-LA'!A840</f>
        <v>5</v>
      </c>
      <c r="B242" s="32" t="str">
        <f>'I.) ODSEK RT-LA'!D840</f>
        <v>1.1 GEODETSKA DELA</v>
      </c>
      <c r="C242" s="128">
        <f>'I.) ODSEK RT-LA'!H840</f>
        <v>0</v>
      </c>
      <c r="D242" s="71"/>
    </row>
    <row r="243" spans="1:6" hidden="1">
      <c r="A243" s="134">
        <f>'I.) ODSEK RT-LA'!A843</f>
        <v>5</v>
      </c>
      <c r="B243" s="32" t="str">
        <f>'I.) ODSEK RT-LA'!D843</f>
        <v>1.2 ČIŠČENJE TERENA</v>
      </c>
      <c r="C243" s="128">
        <f>'I.) ODSEK RT-LA'!H843</f>
        <v>0</v>
      </c>
      <c r="D243" s="71"/>
    </row>
    <row r="244" spans="1:6" hidden="1">
      <c r="A244" s="134">
        <f>'I.) ODSEK RT-LA'!A850</f>
        <v>5</v>
      </c>
      <c r="B244" s="32" t="str">
        <f>'I.) ODSEK RT-LA'!D850</f>
        <v>1.3 OSTALA PREDDELA</v>
      </c>
      <c r="C244" s="128">
        <f>'I.) ODSEK RT-LA'!H850</f>
        <v>0</v>
      </c>
      <c r="D244" s="62"/>
      <c r="F244" s="63"/>
    </row>
    <row r="245" spans="1:6" hidden="1">
      <c r="A245" s="134">
        <f>'I.) ODSEK RT-LA'!A854</f>
        <v>5</v>
      </c>
      <c r="B245" s="32" t="str">
        <f>'I.) ODSEK RT-LA'!D854</f>
        <v>1.4 PREDHODNA DELA ZA POPRAVILO OBJEKTOV</v>
      </c>
      <c r="C245" s="128">
        <f>'I.) ODSEK RT-LA'!H854</f>
        <v>0</v>
      </c>
      <c r="D245" s="71"/>
    </row>
    <row r="246" spans="1:6">
      <c r="A246" s="134">
        <f>'I.) ODSEK RT-LA'!A860</f>
        <v>4</v>
      </c>
      <c r="B246" s="121" t="str">
        <f>'I.) ODSEK RT-LA'!D860</f>
        <v>2 ZEMELJSKA DELA IN TEMELJENJE</v>
      </c>
      <c r="C246" s="127">
        <f>'I.) ODSEK RT-LA'!H860</f>
        <v>0</v>
      </c>
      <c r="D246" s="71"/>
    </row>
    <row r="247" spans="1:6" hidden="1">
      <c r="A247" s="134">
        <f>'I.) ODSEK RT-LA'!A861</f>
        <v>5</v>
      </c>
      <c r="B247" s="32" t="str">
        <f>'I.) ODSEK RT-LA'!D861</f>
        <v>2.1 IZKOPI</v>
      </c>
      <c r="C247" s="128">
        <f>'I.) ODSEK RT-LA'!H861</f>
        <v>0</v>
      </c>
      <c r="D247" s="62"/>
      <c r="F247" s="63"/>
    </row>
    <row r="248" spans="1:6" hidden="1">
      <c r="A248" s="134">
        <f>'I.) ODSEK RT-LA'!A864</f>
        <v>5</v>
      </c>
      <c r="B248" s="32" t="str">
        <f>'I.) ODSEK RT-LA'!D864</f>
        <v>2.2 PLANUM TEMELJNIH TAL</v>
      </c>
      <c r="C248" s="128">
        <f>'I.) ODSEK RT-LA'!H864</f>
        <v>0</v>
      </c>
      <c r="D248" s="71"/>
    </row>
    <row r="249" spans="1:6" ht="25.5" hidden="1">
      <c r="A249" s="134">
        <f>'I.) ODSEK RT-LA'!A866</f>
        <v>5</v>
      </c>
      <c r="B249" s="32" t="str">
        <f>'I.) ODSEK RT-LA'!D866</f>
        <v>2.3 LOČILNE, DRENAŽNE IN FILTRSKE PLASTI TER DELOVNI PLATO</v>
      </c>
      <c r="C249" s="128">
        <f>'I.) ODSEK RT-LA'!H866</f>
        <v>0</v>
      </c>
      <c r="D249" s="71"/>
    </row>
    <row r="250" spans="1:6" hidden="1">
      <c r="A250" s="134">
        <f>'I.) ODSEK RT-LA'!A869</f>
        <v>5</v>
      </c>
      <c r="B250" s="32" t="str">
        <f>'I.) ODSEK RT-LA'!D869</f>
        <v>2.4 NASIPI, ZASIPI, KLINI, POSTELJICA IN GLINASTI NABOJ</v>
      </c>
      <c r="C250" s="128">
        <f>'I.) ODSEK RT-LA'!H869</f>
        <v>0</v>
      </c>
      <c r="D250" s="62"/>
      <c r="E250" s="213"/>
      <c r="F250" s="64"/>
    </row>
    <row r="251" spans="1:6" hidden="1">
      <c r="A251" s="134">
        <f>'I.) ODSEK RT-LA'!A871</f>
        <v>5</v>
      </c>
      <c r="B251" s="32" t="str">
        <f>'I.) ODSEK RT-LA'!D871</f>
        <v>2.5 BREŽINE IN ZELENICE</v>
      </c>
      <c r="C251" s="128">
        <f>'I.) ODSEK RT-LA'!H871</f>
        <v>0</v>
      </c>
      <c r="D251" s="71"/>
    </row>
    <row r="252" spans="1:6" ht="25.5" hidden="1">
      <c r="A252" s="134">
        <f>'I.) ODSEK RT-LA'!A874</f>
        <v>5</v>
      </c>
      <c r="B252" s="32" t="str">
        <f>'I.) ODSEK RT-LA'!D874</f>
        <v>2.9 PREVOZI, RAZPOROSTIRANJE IN UREDITEV DEPONIJ MATERIALA</v>
      </c>
      <c r="C252" s="128">
        <f>'I.) ODSEK RT-LA'!H874</f>
        <v>0</v>
      </c>
      <c r="D252" s="71"/>
    </row>
    <row r="253" spans="1:6">
      <c r="A253" s="134">
        <f>'I.) ODSEK RT-LA'!A877</f>
        <v>4</v>
      </c>
      <c r="B253" s="121" t="str">
        <f>'I.) ODSEK RT-LA'!D877</f>
        <v>5 GRADBENA IN OBRTNIŠKA DELA</v>
      </c>
      <c r="C253" s="127">
        <f>'I.) ODSEK RT-LA'!H877</f>
        <v>0</v>
      </c>
      <c r="D253" s="71"/>
    </row>
    <row r="254" spans="1:6" hidden="1">
      <c r="A254" s="134">
        <f>'I.) ODSEK RT-LA'!A878</f>
        <v>5</v>
      </c>
      <c r="B254" s="32" t="str">
        <f>'I.) ODSEK RT-LA'!D878</f>
        <v>5.1 TESARSKA DELA</v>
      </c>
      <c r="C254" s="128">
        <f>'I.) ODSEK RT-LA'!H878</f>
        <v>0</v>
      </c>
      <c r="D254" s="71"/>
    </row>
    <row r="255" spans="1:6" hidden="1">
      <c r="A255" s="134">
        <f>'I.) ODSEK RT-LA'!A882</f>
        <v>5</v>
      </c>
      <c r="B255" s="32" t="str">
        <f>'I.) ODSEK RT-LA'!D882</f>
        <v>5.2 DELA Z JEKLOM ZA OJAČITEV</v>
      </c>
      <c r="C255" s="128">
        <f>'I.) ODSEK RT-LA'!H882</f>
        <v>0</v>
      </c>
      <c r="D255" s="71"/>
    </row>
    <row r="256" spans="1:6" hidden="1">
      <c r="A256" s="134">
        <f>'I.) ODSEK RT-LA'!A885</f>
        <v>5</v>
      </c>
      <c r="B256" s="32" t="str">
        <f>'I.) ODSEK RT-LA'!D885</f>
        <v>5.3 DELA S CEMENTNIM BETONOM</v>
      </c>
      <c r="C256" s="128">
        <f>'I.) ODSEK RT-LA'!H885</f>
        <v>0</v>
      </c>
      <c r="D256" s="71"/>
    </row>
    <row r="257" spans="1:6" hidden="1">
      <c r="A257" s="134">
        <f>'I.) ODSEK RT-LA'!A891</f>
        <v>5</v>
      </c>
      <c r="B257" s="32" t="str">
        <f>'I.) ODSEK RT-LA'!D891</f>
        <v>5.4 ZIDARSKA DELA</v>
      </c>
      <c r="C257" s="128">
        <f>'I.) ODSEK RT-LA'!H891</f>
        <v>0</v>
      </c>
      <c r="D257" s="71"/>
    </row>
    <row r="258" spans="1:6" hidden="1">
      <c r="A258" s="134">
        <f>'I.) ODSEK RT-LA'!A895</f>
        <v>5</v>
      </c>
      <c r="B258" s="32" t="str">
        <f>'I.) ODSEK RT-LA'!D895</f>
        <v>5.5 ZIDARSKA DELA PRI POPRAVILU OBJEKTOV</v>
      </c>
      <c r="C258" s="128">
        <f>'I.) ODSEK RT-LA'!H895</f>
        <v>0</v>
      </c>
      <c r="D258" s="71"/>
    </row>
    <row r="259" spans="1:6" hidden="1">
      <c r="A259" s="134">
        <f>'I.) ODSEK RT-LA'!A900</f>
        <v>5</v>
      </c>
      <c r="B259" s="32" t="str">
        <f>'I.) ODSEK RT-LA'!D900</f>
        <v>5.8 KLJUČAVNIČARSKA DELA</v>
      </c>
      <c r="C259" s="128">
        <f>'I.) ODSEK RT-LA'!H900</f>
        <v>0</v>
      </c>
      <c r="D259" s="71"/>
    </row>
    <row r="260" spans="1:6" hidden="1">
      <c r="A260" s="134">
        <f>'I.) ODSEK RT-LA'!A903</f>
        <v>5</v>
      </c>
      <c r="B260" s="32" t="str">
        <f>'I.) ODSEK RT-LA'!D903</f>
        <v>5.9/2 HIDROIZOLACIJE</v>
      </c>
      <c r="C260" s="128">
        <f>'I.) ODSEK RT-LA'!H903</f>
        <v>0</v>
      </c>
      <c r="D260" s="62"/>
      <c r="E260" s="213"/>
      <c r="F260" s="66"/>
    </row>
    <row r="261" spans="1:6" ht="25.5">
      <c r="A261" s="134">
        <f>'I.) ODSEK RT-LA'!A909</f>
        <v>2</v>
      </c>
      <c r="B261" s="3" t="str">
        <f>'I.) ODSEK RT-LA'!D909</f>
        <v>C.11.) NADGRADNJA OBOKANEGA PREPUSTA v km 513+682,05 (513+675)</v>
      </c>
      <c r="C261" s="126">
        <f>'I.) ODSEK RT-LA'!H909</f>
        <v>0</v>
      </c>
      <c r="D261" s="71"/>
    </row>
    <row r="262" spans="1:6">
      <c r="A262" s="134">
        <f>'I.) ODSEK RT-LA'!A910</f>
        <v>4</v>
      </c>
      <c r="B262" s="121" t="str">
        <f>'I.) ODSEK RT-LA'!D910</f>
        <v>1 PREDDELA</v>
      </c>
      <c r="C262" s="127">
        <f>'I.) ODSEK RT-LA'!H910</f>
        <v>0</v>
      </c>
      <c r="D262" s="71"/>
    </row>
    <row r="263" spans="1:6" hidden="1">
      <c r="A263" s="134">
        <f>'I.) ODSEK RT-LA'!A911</f>
        <v>5</v>
      </c>
      <c r="B263" s="32" t="str">
        <f>'I.) ODSEK RT-LA'!D911</f>
        <v>1.1 GEODETSKA DELA</v>
      </c>
      <c r="C263" s="128">
        <f>'I.) ODSEK RT-LA'!H911</f>
        <v>0</v>
      </c>
      <c r="D263" s="71"/>
    </row>
    <row r="264" spans="1:6" hidden="1">
      <c r="A264" s="134">
        <f>'I.) ODSEK RT-LA'!A914</f>
        <v>5</v>
      </c>
      <c r="B264" s="32" t="str">
        <f>'I.) ODSEK RT-LA'!D914</f>
        <v>1.2 ČIŠČENJE TERENA</v>
      </c>
      <c r="C264" s="128">
        <f>'I.) ODSEK RT-LA'!H914</f>
        <v>0</v>
      </c>
      <c r="D264" s="71"/>
    </row>
    <row r="265" spans="1:6" hidden="1">
      <c r="A265" s="134">
        <f>'I.) ODSEK RT-LA'!A921</f>
        <v>5</v>
      </c>
      <c r="B265" s="32" t="str">
        <f>'I.) ODSEK RT-LA'!D921</f>
        <v>1.3 OSTALA PREDDELA</v>
      </c>
      <c r="C265" s="128">
        <f>'I.) ODSEK RT-LA'!H921</f>
        <v>0</v>
      </c>
      <c r="D265" s="71"/>
    </row>
    <row r="266" spans="1:6" hidden="1">
      <c r="A266" s="134">
        <f>'I.) ODSEK RT-LA'!A925</f>
        <v>5</v>
      </c>
      <c r="B266" s="32" t="str">
        <f>'I.) ODSEK RT-LA'!D925</f>
        <v>1.4 PREDHODNA DELA ZA POPRAVILO OBJEKTOV</v>
      </c>
      <c r="C266" s="128">
        <f>'I.) ODSEK RT-LA'!H925</f>
        <v>0</v>
      </c>
      <c r="D266" s="71"/>
    </row>
    <row r="267" spans="1:6">
      <c r="A267" s="134">
        <f>'I.) ODSEK RT-LA'!A931</f>
        <v>4</v>
      </c>
      <c r="B267" s="121" t="str">
        <f>'I.) ODSEK RT-LA'!D931</f>
        <v>2 ZEMELJSKA DELA IN TEMELJENJE</v>
      </c>
      <c r="C267" s="127">
        <f>'I.) ODSEK RT-LA'!H931</f>
        <v>0</v>
      </c>
      <c r="D267" s="71"/>
    </row>
    <row r="268" spans="1:6" hidden="1">
      <c r="A268" s="134">
        <f>'I.) ODSEK RT-LA'!A932</f>
        <v>5</v>
      </c>
      <c r="B268" s="32" t="str">
        <f>'I.) ODSEK RT-LA'!D932</f>
        <v>2.1 IZKOPI</v>
      </c>
      <c r="C268" s="128">
        <f>'I.) ODSEK RT-LA'!H932</f>
        <v>0</v>
      </c>
      <c r="D268" s="71"/>
    </row>
    <row r="269" spans="1:6" ht="25.5" hidden="1">
      <c r="A269" s="134">
        <f>'I.) ODSEK RT-LA'!A936</f>
        <v>5</v>
      </c>
      <c r="B269" s="32" t="str">
        <f>'I.) ODSEK RT-LA'!D936</f>
        <v>2.3 LOČILNE, DRENAŽNE IN FILTRSKE PLASTI TER DELOVNI PLATO</v>
      </c>
      <c r="C269" s="128">
        <f>'I.) ODSEK RT-LA'!H936</f>
        <v>0</v>
      </c>
      <c r="D269" s="71"/>
    </row>
    <row r="270" spans="1:6" hidden="1">
      <c r="A270" s="134">
        <f>'I.) ODSEK RT-LA'!A939</f>
        <v>5</v>
      </c>
      <c r="B270" s="32" t="str">
        <f>'I.) ODSEK RT-LA'!D939</f>
        <v>2.4 NASIPI, ZASIPI, KLINI, POSTELJICA IN GLINASTI NABOJ</v>
      </c>
      <c r="C270" s="128">
        <f>'I.) ODSEK RT-LA'!H939</f>
        <v>0</v>
      </c>
      <c r="D270" s="71"/>
    </row>
    <row r="271" spans="1:6" hidden="1">
      <c r="A271" s="134">
        <f>'I.) ODSEK RT-LA'!A941</f>
        <v>5</v>
      </c>
      <c r="B271" s="32" t="str">
        <f>'I.) ODSEK RT-LA'!D941</f>
        <v>2.5 BREŽINE IN ZELENICE</v>
      </c>
      <c r="C271" s="128">
        <f>'I.) ODSEK RT-LA'!H941</f>
        <v>0</v>
      </c>
      <c r="D271" s="71"/>
    </row>
    <row r="272" spans="1:6" ht="25.5" hidden="1">
      <c r="A272" s="134">
        <f>'I.) ODSEK RT-LA'!A944</f>
        <v>5</v>
      </c>
      <c r="B272" s="32" t="str">
        <f>'I.) ODSEK RT-LA'!D944</f>
        <v>2.9 PREVOZI, RAZPOROSTIRANJE IN UREDITEV DEPONIJ MATERIALA</v>
      </c>
      <c r="C272" s="128">
        <f>'I.) ODSEK RT-LA'!H944</f>
        <v>0</v>
      </c>
      <c r="D272" s="71"/>
    </row>
    <row r="273" spans="1:4">
      <c r="A273" s="134">
        <f>'I.) ODSEK RT-LA'!A947</f>
        <v>4</v>
      </c>
      <c r="B273" s="121" t="str">
        <f>'I.) ODSEK RT-LA'!D947</f>
        <v>4 ODVODNJAVANJE</v>
      </c>
      <c r="C273" s="127">
        <f>'I.) ODSEK RT-LA'!H947</f>
        <v>0</v>
      </c>
      <c r="D273" s="71"/>
    </row>
    <row r="274" spans="1:4" hidden="1">
      <c r="A274" s="134">
        <f>'I.) ODSEK RT-LA'!A948</f>
        <v>5</v>
      </c>
      <c r="B274" s="32" t="str">
        <f>'I.) ODSEK RT-LA'!D948</f>
        <v>4.1 POVRŠINSKO ODVODNJAVANJE</v>
      </c>
      <c r="C274" s="128">
        <f>'I.) ODSEK RT-LA'!H948</f>
        <v>0</v>
      </c>
      <c r="D274" s="71"/>
    </row>
    <row r="275" spans="1:4" hidden="1">
      <c r="A275" s="134">
        <f>'I.) ODSEK RT-LA'!A951</f>
        <v>5</v>
      </c>
      <c r="B275" s="32" t="str">
        <f>'I.) ODSEK RT-LA'!D951</f>
        <v>4.2 GLOBINSKO ODVODNJAVANJE - DRENAŽE</v>
      </c>
      <c r="C275" s="128">
        <f>'I.) ODSEK RT-LA'!H951</f>
        <v>0</v>
      </c>
      <c r="D275" s="71"/>
    </row>
    <row r="276" spans="1:4" hidden="1">
      <c r="A276" s="134">
        <f>'I.) ODSEK RT-LA'!A954</f>
        <v>5</v>
      </c>
      <c r="B276" s="32" t="str">
        <f>'I.) ODSEK RT-LA'!D954</f>
        <v>4.4 JAŠKI</v>
      </c>
      <c r="C276" s="128">
        <f>'I.) ODSEK RT-LA'!H954</f>
        <v>0</v>
      </c>
      <c r="D276" s="71"/>
    </row>
    <row r="277" spans="1:4">
      <c r="A277" s="134">
        <f>'I.) ODSEK RT-LA'!A956</f>
        <v>4</v>
      </c>
      <c r="B277" s="121" t="str">
        <f>'I.) ODSEK RT-LA'!D956</f>
        <v>5 GRADBENA IN OBRTNIŠKA DELA</v>
      </c>
      <c r="C277" s="127">
        <f>'I.) ODSEK RT-LA'!H956</f>
        <v>0</v>
      </c>
      <c r="D277" s="71"/>
    </row>
    <row r="278" spans="1:4" hidden="1">
      <c r="A278" s="134">
        <f>'I.) ODSEK RT-LA'!A957</f>
        <v>5</v>
      </c>
      <c r="B278" s="32" t="str">
        <f>'I.) ODSEK RT-LA'!D957</f>
        <v>5.1 TESARSKA DELA</v>
      </c>
      <c r="C278" s="128">
        <f>'I.) ODSEK RT-LA'!H957</f>
        <v>0</v>
      </c>
      <c r="D278" s="62"/>
    </row>
    <row r="279" spans="1:4" hidden="1">
      <c r="A279" s="134">
        <f>'I.) ODSEK RT-LA'!A961</f>
        <v>5</v>
      </c>
      <c r="B279" s="32" t="str">
        <f>'I.) ODSEK RT-LA'!D961</f>
        <v>5.2 DELA Z JEKLOM ZA OJAČITEV</v>
      </c>
      <c r="C279" s="128">
        <f>'I.) ODSEK RT-LA'!H961</f>
        <v>0</v>
      </c>
      <c r="D279" s="71"/>
    </row>
    <row r="280" spans="1:4" hidden="1">
      <c r="A280" s="134">
        <f>'I.) ODSEK RT-LA'!A964</f>
        <v>5</v>
      </c>
      <c r="B280" s="32" t="str">
        <f>'I.) ODSEK RT-LA'!D964</f>
        <v>5.3 DELA S CEMENTNIM BETONOM</v>
      </c>
      <c r="C280" s="128">
        <f>'I.) ODSEK RT-LA'!H964</f>
        <v>0</v>
      </c>
      <c r="D280" s="71"/>
    </row>
    <row r="281" spans="1:4" hidden="1">
      <c r="A281" s="134">
        <f>'I.) ODSEK RT-LA'!A970</f>
        <v>5</v>
      </c>
      <c r="B281" s="32" t="str">
        <f>'I.) ODSEK RT-LA'!D970</f>
        <v>5.4 ZIDARSKA DELA</v>
      </c>
      <c r="C281" s="128">
        <f>'I.) ODSEK RT-LA'!H970</f>
        <v>0</v>
      </c>
      <c r="D281" s="71"/>
    </row>
    <row r="282" spans="1:4" hidden="1">
      <c r="A282" s="134">
        <f>'I.) ODSEK RT-LA'!A974</f>
        <v>5</v>
      </c>
      <c r="B282" s="32" t="str">
        <f>'I.) ODSEK RT-LA'!D974</f>
        <v>5.5 ZIDARSKA DELA PRI POPRAVILU OBJEKTOV</v>
      </c>
      <c r="C282" s="128">
        <f>'I.) ODSEK RT-LA'!H974</f>
        <v>0</v>
      </c>
      <c r="D282" s="71"/>
    </row>
    <row r="283" spans="1:4" hidden="1">
      <c r="A283" s="134">
        <f>'I.) ODSEK RT-LA'!A978</f>
        <v>5</v>
      </c>
      <c r="B283" s="32" t="str">
        <f>'I.) ODSEK RT-LA'!D978</f>
        <v>5.8 KLJUČAVNIČARSKA DELA</v>
      </c>
      <c r="C283" s="128">
        <f>'I.) ODSEK RT-LA'!H978</f>
        <v>0</v>
      </c>
      <c r="D283" s="71"/>
    </row>
    <row r="284" spans="1:4" hidden="1">
      <c r="A284" s="134">
        <f>'I.) ODSEK RT-LA'!A981</f>
        <v>5</v>
      </c>
      <c r="B284" s="32" t="str">
        <f>'I.) ODSEK RT-LA'!D981</f>
        <v>5.9/2 HIDROIZOLACIJE</v>
      </c>
      <c r="C284" s="128">
        <f>'I.) ODSEK RT-LA'!H981</f>
        <v>0</v>
      </c>
      <c r="D284" s="71"/>
    </row>
    <row r="285" spans="1:4" ht="25.5">
      <c r="A285" s="134">
        <f>'I.) ODSEK RT-LA'!A983</f>
        <v>2</v>
      </c>
      <c r="B285" s="3" t="str">
        <f>'I.) ODSEK RT-LA'!D983</f>
        <v>C.12.) SANACIJA/REKONSTRUKCIJA PREPUSTA v km 513+794,73 (513+789) - PREPUST št. 12</v>
      </c>
      <c r="C285" s="126">
        <f>'I.) ODSEK RT-LA'!H983</f>
        <v>0</v>
      </c>
      <c r="D285" s="71"/>
    </row>
    <row r="286" spans="1:4">
      <c r="A286" s="134">
        <f>'I.) ODSEK RT-LA'!A984</f>
        <v>4</v>
      </c>
      <c r="B286" s="121" t="str">
        <f>'I.) ODSEK RT-LA'!D984</f>
        <v>1 PREDDELA</v>
      </c>
      <c r="C286" s="127">
        <f>'I.) ODSEK RT-LA'!H984</f>
        <v>0</v>
      </c>
      <c r="D286" s="71"/>
    </row>
    <row r="287" spans="1:4" hidden="1">
      <c r="A287" s="134">
        <f>'I.) ODSEK RT-LA'!A985</f>
        <v>5</v>
      </c>
      <c r="B287" s="32" t="str">
        <f>'I.) ODSEK RT-LA'!D985</f>
        <v>1.1 GEODETSKA DELA</v>
      </c>
      <c r="C287" s="128">
        <f>'I.) ODSEK RT-LA'!H985</f>
        <v>0</v>
      </c>
      <c r="D287" s="71"/>
    </row>
    <row r="288" spans="1:4" hidden="1">
      <c r="A288" s="134">
        <f>'I.) ODSEK RT-LA'!A988</f>
        <v>5</v>
      </c>
      <c r="B288" s="32" t="str">
        <f>'I.) ODSEK RT-LA'!D988</f>
        <v>1.2 ČIŠČENJE TERENA</v>
      </c>
      <c r="C288" s="128">
        <f>'I.) ODSEK RT-LA'!H988</f>
        <v>0</v>
      </c>
      <c r="D288" s="71"/>
    </row>
    <row r="289" spans="1:6" hidden="1">
      <c r="A289" s="134">
        <f>'I.) ODSEK RT-LA'!A994</f>
        <v>5</v>
      </c>
      <c r="B289" s="32" t="str">
        <f>'I.) ODSEK RT-LA'!D994</f>
        <v>1.3 OSTALA PREDDELA</v>
      </c>
      <c r="C289" s="128">
        <f>'I.) ODSEK RT-LA'!H994</f>
        <v>0</v>
      </c>
      <c r="D289" s="62"/>
      <c r="E289" s="213"/>
      <c r="F289" s="64"/>
    </row>
    <row r="290" spans="1:6">
      <c r="A290" s="134">
        <f>'I.) ODSEK RT-LA'!A999</f>
        <v>4</v>
      </c>
      <c r="B290" s="121" t="str">
        <f>'I.) ODSEK RT-LA'!D999</f>
        <v>2 ZEMELJSKA DELA IN TEMELJENJE</v>
      </c>
      <c r="C290" s="127">
        <f>'I.) ODSEK RT-LA'!H999</f>
        <v>0</v>
      </c>
      <c r="D290" s="71"/>
    </row>
    <row r="291" spans="1:6" hidden="1">
      <c r="A291" s="134">
        <f>'I.) ODSEK RT-LA'!A1000</f>
        <v>5</v>
      </c>
      <c r="B291" s="32" t="str">
        <f>'I.) ODSEK RT-LA'!D1000</f>
        <v>2.1 IZKOPI</v>
      </c>
      <c r="C291" s="128">
        <f>'I.) ODSEK RT-LA'!H1000</f>
        <v>0</v>
      </c>
      <c r="D291" s="71"/>
      <c r="E291" s="213"/>
    </row>
    <row r="292" spans="1:6" hidden="1">
      <c r="A292" s="134">
        <f>'I.) ODSEK RT-LA'!A1003</f>
        <v>5</v>
      </c>
      <c r="B292" s="32" t="str">
        <f>'I.) ODSEK RT-LA'!D1003</f>
        <v>2.2 PLANUM TEMELJNIH TAL</v>
      </c>
      <c r="C292" s="128">
        <f>'I.) ODSEK RT-LA'!H1003</f>
        <v>0</v>
      </c>
      <c r="D292" s="71"/>
      <c r="E292" s="213"/>
    </row>
    <row r="293" spans="1:6" ht="25.5" hidden="1">
      <c r="A293" s="134">
        <f>'I.) ODSEK RT-LA'!A1006</f>
        <v>5</v>
      </c>
      <c r="B293" s="32" t="str">
        <f>'I.) ODSEK RT-LA'!D1006</f>
        <v>2.3 LOČILNE, DRENAŽNE IN FILTRSKE PLASTI TER DELOVNI PLATO</v>
      </c>
      <c r="C293" s="128">
        <f>'I.) ODSEK RT-LA'!H1006</f>
        <v>0</v>
      </c>
      <c r="D293" s="71"/>
    </row>
    <row r="294" spans="1:6" hidden="1">
      <c r="A294" s="134">
        <f>'I.) ODSEK RT-LA'!A1008</f>
        <v>5</v>
      </c>
      <c r="B294" s="32" t="str">
        <f>'I.) ODSEK RT-LA'!D1008</f>
        <v>2.4 NASIPI, ZASIPI, KLINI, POSTELJICA IN GLINASTI NABOJ</v>
      </c>
      <c r="C294" s="128">
        <f>'I.) ODSEK RT-LA'!H1008</f>
        <v>0</v>
      </c>
      <c r="D294" s="71"/>
    </row>
    <row r="295" spans="1:6" hidden="1">
      <c r="A295" s="134">
        <f>'I.) ODSEK RT-LA'!A1013</f>
        <v>5</v>
      </c>
      <c r="B295" s="32" t="str">
        <f>'I.) ODSEK RT-LA'!D1013</f>
        <v>2.5 BREŽINE IN ZELENICE</v>
      </c>
      <c r="C295" s="128">
        <f>'I.) ODSEK RT-LA'!H1013</f>
        <v>0</v>
      </c>
      <c r="D295" s="71"/>
    </row>
    <row r="296" spans="1:6" hidden="1">
      <c r="A296" s="134">
        <f>'I.) ODSEK RT-LA'!A1016</f>
        <v>5</v>
      </c>
      <c r="B296" s="32" t="str">
        <f>'I.) ODSEK RT-LA'!D1016</f>
        <v>2.8 ZAGATNE STENE</v>
      </c>
      <c r="C296" s="128">
        <f>'I.) ODSEK RT-LA'!H1016</f>
        <v>0</v>
      </c>
      <c r="D296" s="71"/>
    </row>
    <row r="297" spans="1:6" ht="25.5" hidden="1">
      <c r="A297" s="134">
        <f>'I.) ODSEK RT-LA'!A1019</f>
        <v>5</v>
      </c>
      <c r="B297" s="32" t="str">
        <f>'I.) ODSEK RT-LA'!D1019</f>
        <v>2.9 PREVOZI, RAZPOROSTIRANJE IN UREDITEV DEPONIJ MATERIALA</v>
      </c>
      <c r="C297" s="128">
        <f>'I.) ODSEK RT-LA'!H1019</f>
        <v>0</v>
      </c>
      <c r="D297" s="71"/>
    </row>
    <row r="298" spans="1:6">
      <c r="A298" s="134">
        <f>'I.) ODSEK RT-LA'!A1022</f>
        <v>4</v>
      </c>
      <c r="B298" s="121" t="str">
        <f>'I.) ODSEK RT-LA'!D1022</f>
        <v>3 VOZIŠČNE KONSTRUKCIJE</v>
      </c>
      <c r="C298" s="127">
        <f>'I.) ODSEK RT-LA'!H1022</f>
        <v>0</v>
      </c>
      <c r="D298" s="71"/>
    </row>
    <row r="299" spans="1:6" hidden="1">
      <c r="A299" s="134">
        <f>'I.) ODSEK RT-LA'!A1023</f>
        <v>5</v>
      </c>
      <c r="B299" s="32" t="str">
        <f>'I.) ODSEK RT-LA'!D1023</f>
        <v>3.2 ASFALTNE OBRABNE IN ZAPORNE PLASTI</v>
      </c>
      <c r="C299" s="128">
        <f>'I.) ODSEK RT-LA'!H1023</f>
        <v>0</v>
      </c>
      <c r="D299" s="71"/>
    </row>
    <row r="300" spans="1:6">
      <c r="A300" s="134">
        <f>'I.) ODSEK RT-LA'!A1026</f>
        <v>4</v>
      </c>
      <c r="B300" s="121" t="str">
        <f>'I.) ODSEK RT-LA'!D1026</f>
        <v>4 ODVODNJAVANJE</v>
      </c>
      <c r="C300" s="127">
        <f>'I.) ODSEK RT-LA'!H1026</f>
        <v>0</v>
      </c>
      <c r="D300" s="71"/>
    </row>
    <row r="301" spans="1:6" hidden="1">
      <c r="A301" s="134">
        <f>'I.) ODSEK RT-LA'!A1027</f>
        <v>5</v>
      </c>
      <c r="B301" s="32" t="str">
        <f>'I.) ODSEK RT-LA'!D1027</f>
        <v>4.1 POVRŠINSKO ODVODNJAVANJE</v>
      </c>
      <c r="C301" s="128">
        <f>'I.) ODSEK RT-LA'!H1027</f>
        <v>0</v>
      </c>
      <c r="D301" s="62"/>
      <c r="E301" s="213"/>
      <c r="F301" s="64"/>
    </row>
    <row r="302" spans="1:6">
      <c r="A302" s="134">
        <f>'I.) ODSEK RT-LA'!A1029</f>
        <v>4</v>
      </c>
      <c r="B302" s="121" t="str">
        <f>'I.) ODSEK RT-LA'!D1029</f>
        <v>5 GRADBENA IN OBRTNIŠKA DELA</v>
      </c>
      <c r="C302" s="127">
        <f>'I.) ODSEK RT-LA'!H1029</f>
        <v>0</v>
      </c>
      <c r="D302" s="71"/>
    </row>
    <row r="303" spans="1:6" hidden="1">
      <c r="A303" s="134">
        <f>'I.) ODSEK RT-LA'!A1030</f>
        <v>5</v>
      </c>
      <c r="B303" s="32" t="str">
        <f>'I.) ODSEK RT-LA'!D1030</f>
        <v>5.1 TESARSKA DELA</v>
      </c>
      <c r="C303" s="128">
        <f>'I.) ODSEK RT-LA'!H1030</f>
        <v>0</v>
      </c>
      <c r="D303" s="71"/>
      <c r="F303" s="66"/>
    </row>
    <row r="304" spans="1:6" hidden="1">
      <c r="A304" s="134">
        <f>'I.) ODSEK RT-LA'!A1033</f>
        <v>5</v>
      </c>
      <c r="B304" s="32" t="str">
        <f>'I.) ODSEK RT-LA'!D1033</f>
        <v>5.2 DELA Z JEKLOM ZA OJAČITEV</v>
      </c>
      <c r="C304" s="128">
        <f>'I.) ODSEK RT-LA'!H1033</f>
        <v>0</v>
      </c>
      <c r="D304" s="71"/>
    </row>
    <row r="305" spans="1:4" hidden="1">
      <c r="A305" s="134">
        <f>'I.) ODSEK RT-LA'!A1037</f>
        <v>5</v>
      </c>
      <c r="B305" s="32" t="str">
        <f>'I.) ODSEK RT-LA'!D1037</f>
        <v>5.3 DELA S CEMENTNIM BETONOM</v>
      </c>
      <c r="C305" s="128">
        <f>'I.) ODSEK RT-LA'!H1037</f>
        <v>0</v>
      </c>
      <c r="D305" s="71"/>
    </row>
    <row r="306" spans="1:4" hidden="1">
      <c r="A306" s="134">
        <f>'I.) ODSEK RT-LA'!A1046</f>
        <v>5</v>
      </c>
      <c r="B306" s="32" t="str">
        <f>'I.) ODSEK RT-LA'!D1046</f>
        <v>5.4 ZIDARSKA DELA</v>
      </c>
      <c r="C306" s="128">
        <f>'I.) ODSEK RT-LA'!H1046</f>
        <v>0</v>
      </c>
      <c r="D306" s="71"/>
    </row>
    <row r="307" spans="1:4" hidden="1">
      <c r="A307" s="134">
        <f>'I.) ODSEK RT-LA'!A1048</f>
        <v>5</v>
      </c>
      <c r="B307" s="32" t="str">
        <f>'I.) ODSEK RT-LA'!D1048</f>
        <v>5.5 ZIDARSKA DELA PRI POPRAVILU OBJEKTOV</v>
      </c>
      <c r="C307" s="128">
        <f>'I.) ODSEK RT-LA'!H1048</f>
        <v>0</v>
      </c>
      <c r="D307" s="71"/>
    </row>
    <row r="308" spans="1:4" hidden="1">
      <c r="A308" s="134">
        <f>'I.) ODSEK RT-LA'!A1050</f>
        <v>5</v>
      </c>
      <c r="B308" s="32" t="str">
        <f>'I.) ODSEK RT-LA'!D1050</f>
        <v>5.8 KLJUČAVNIČARSKA DELA</v>
      </c>
      <c r="C308" s="128">
        <f>'I.) ODSEK RT-LA'!H1050</f>
        <v>0</v>
      </c>
      <c r="D308" s="71"/>
    </row>
    <row r="309" spans="1:4" hidden="1">
      <c r="A309" s="134">
        <f>'I.) ODSEK RT-LA'!A1053</f>
        <v>5</v>
      </c>
      <c r="B309" s="32" t="str">
        <f>'I.) ODSEK RT-LA'!D1053</f>
        <v>5.9/2 HIDROIZOLACIJE</v>
      </c>
      <c r="C309" s="128">
        <f>'I.) ODSEK RT-LA'!H1053</f>
        <v>0</v>
      </c>
      <c r="D309" s="71"/>
    </row>
    <row r="310" spans="1:4">
      <c r="A310" s="134">
        <f>'I.) ODSEK RT-LA'!A1060</f>
        <v>4</v>
      </c>
      <c r="B310" s="121" t="str">
        <f>'I.) ODSEK RT-LA'!D1060</f>
        <v>7 TUJE STORITVE</v>
      </c>
      <c r="C310" s="127">
        <f>'I.) ODSEK RT-LA'!H1060</f>
        <v>0</v>
      </c>
      <c r="D310" s="71"/>
    </row>
    <row r="311" spans="1:4" hidden="1">
      <c r="A311" s="134">
        <f>'I.) ODSEK RT-LA'!A1061</f>
        <v>5</v>
      </c>
      <c r="B311" s="32" t="str">
        <f>'I.) ODSEK RT-LA'!D1061</f>
        <v>7.3 TELEKOMUNIKACIJSKE NAPRAVE</v>
      </c>
      <c r="C311" s="128">
        <f>'I.) ODSEK RT-LA'!H1061</f>
        <v>0</v>
      </c>
      <c r="D311" s="71"/>
    </row>
    <row r="312" spans="1:4" ht="25.5">
      <c r="A312" s="134">
        <f>'I.) ODSEK RT-LA'!A1063</f>
        <v>2</v>
      </c>
      <c r="B312" s="3" t="str">
        <f>'I.) ODSEK RT-LA'!D1063</f>
        <v>C.13.) NADGRADNJA CEVNEGA AB PREPUSTA v km 514+074,63 (514+069)</v>
      </c>
      <c r="C312" s="126">
        <f>'I.) ODSEK RT-LA'!H1063</f>
        <v>0</v>
      </c>
      <c r="D312" s="71"/>
    </row>
    <row r="313" spans="1:4">
      <c r="A313" s="134">
        <f>'I.) ODSEK RT-LA'!A1064</f>
        <v>4</v>
      </c>
      <c r="B313" s="121" t="str">
        <f>'I.) ODSEK RT-LA'!D1064</f>
        <v>1 PREDDELA</v>
      </c>
      <c r="C313" s="127">
        <f>'I.) ODSEK RT-LA'!H1064</f>
        <v>0</v>
      </c>
      <c r="D313" s="71"/>
    </row>
    <row r="314" spans="1:4" hidden="1">
      <c r="A314" s="134">
        <f>'I.) ODSEK RT-LA'!A1065</f>
        <v>5</v>
      </c>
      <c r="B314" s="32" t="str">
        <f>'I.) ODSEK RT-LA'!D1065</f>
        <v>1.1 GEODETSKA DELA</v>
      </c>
      <c r="C314" s="128">
        <f>'I.) ODSEK RT-LA'!H1065</f>
        <v>0</v>
      </c>
      <c r="D314" s="71"/>
    </row>
    <row r="315" spans="1:4" hidden="1">
      <c r="A315" s="134">
        <f>'I.) ODSEK RT-LA'!A1068</f>
        <v>5</v>
      </c>
      <c r="B315" s="32" t="str">
        <f>'I.) ODSEK RT-LA'!D1068</f>
        <v>1.2 ČIŠČENJE TERENA</v>
      </c>
      <c r="C315" s="128">
        <f>'I.) ODSEK RT-LA'!H1068</f>
        <v>0</v>
      </c>
      <c r="D315" s="71"/>
    </row>
    <row r="316" spans="1:4" hidden="1">
      <c r="A316" s="134">
        <f>'I.) ODSEK RT-LA'!A1072</f>
        <v>5</v>
      </c>
      <c r="B316" s="32" t="str">
        <f>'I.) ODSEK RT-LA'!D1072</f>
        <v>1.3 OSTALA PREDDELA</v>
      </c>
      <c r="C316" s="128">
        <f>'I.) ODSEK RT-LA'!H1072</f>
        <v>0</v>
      </c>
      <c r="D316" s="71"/>
    </row>
    <row r="317" spans="1:4" hidden="1">
      <c r="A317" s="134">
        <f>'I.) ODSEK RT-LA'!A1076</f>
        <v>5</v>
      </c>
      <c r="B317" s="32" t="str">
        <f>'I.) ODSEK RT-LA'!D1076</f>
        <v>1.4 PREDHODNA DELA ZA POPRAVILO OBJEKTOV</v>
      </c>
      <c r="C317" s="128">
        <f>'I.) ODSEK RT-LA'!H1076</f>
        <v>0</v>
      </c>
      <c r="D317" s="71"/>
    </row>
    <row r="318" spans="1:4">
      <c r="A318" s="134">
        <f>'I.) ODSEK RT-LA'!A1081</f>
        <v>4</v>
      </c>
      <c r="B318" s="121" t="str">
        <f>'I.) ODSEK RT-LA'!D1081</f>
        <v>2 ZEMELJSKA DELA IN TEMELJENJE</v>
      </c>
      <c r="C318" s="127">
        <f>'I.) ODSEK RT-LA'!H1081</f>
        <v>0</v>
      </c>
      <c r="D318" s="71"/>
    </row>
    <row r="319" spans="1:4" hidden="1">
      <c r="A319" s="134">
        <f>'I.) ODSEK RT-LA'!A1082</f>
        <v>5</v>
      </c>
      <c r="B319" s="32" t="str">
        <f>'I.) ODSEK RT-LA'!D1082</f>
        <v>2.1 IZKOPI</v>
      </c>
      <c r="C319" s="128">
        <f>'I.) ODSEK RT-LA'!H1082</f>
        <v>0</v>
      </c>
      <c r="D319" s="71"/>
    </row>
    <row r="320" spans="1:4" hidden="1">
      <c r="A320" s="134">
        <f>'I.) ODSEK RT-LA'!A1086</f>
        <v>5</v>
      </c>
      <c r="B320" s="32" t="str">
        <f>'I.) ODSEK RT-LA'!D1086</f>
        <v>2.2 PLANUM TEMELJNIH TAL</v>
      </c>
      <c r="C320" s="128">
        <f>'I.) ODSEK RT-LA'!H1086</f>
        <v>0</v>
      </c>
      <c r="D320" s="71"/>
    </row>
    <row r="321" spans="1:4" ht="25.5" hidden="1">
      <c r="A321" s="134">
        <f>'I.) ODSEK RT-LA'!A1088</f>
        <v>5</v>
      </c>
      <c r="B321" s="32" t="str">
        <f>'I.) ODSEK RT-LA'!D1088</f>
        <v>2.3 LOČILNE, DRENAŽNE IN FILTRSKE PLASTI TER DELOVNI PLATO</v>
      </c>
      <c r="C321" s="128">
        <f>'I.) ODSEK RT-LA'!H1088</f>
        <v>0</v>
      </c>
      <c r="D321" s="71"/>
    </row>
    <row r="322" spans="1:4" hidden="1">
      <c r="A322" s="134">
        <f>'I.) ODSEK RT-LA'!A1090</f>
        <v>5</v>
      </c>
      <c r="B322" s="32" t="str">
        <f>'I.) ODSEK RT-LA'!D1090</f>
        <v>2.4 NASIPI, ZASIPI, KLINI, POSTELJICA IN GLINASTI NABOJ</v>
      </c>
      <c r="C322" s="128">
        <f>'I.) ODSEK RT-LA'!H1090</f>
        <v>0</v>
      </c>
      <c r="D322" s="71"/>
    </row>
    <row r="323" spans="1:4" hidden="1">
      <c r="A323" s="134">
        <f>'I.) ODSEK RT-LA'!A1092</f>
        <v>5</v>
      </c>
      <c r="B323" s="32" t="str">
        <f>'I.) ODSEK RT-LA'!D1092</f>
        <v>2.5 BREŽINE IN ZELENICE</v>
      </c>
      <c r="C323" s="128">
        <f>'I.) ODSEK RT-LA'!H1092</f>
        <v>0</v>
      </c>
      <c r="D323" s="71"/>
    </row>
    <row r="324" spans="1:4" hidden="1">
      <c r="A324" s="134">
        <f>'I.) ODSEK RT-LA'!A1095</f>
        <v>5</v>
      </c>
      <c r="B324" s="32" t="str">
        <f>'I.) ODSEK RT-LA'!D1095</f>
        <v>2.8 ZAGATNE STENE</v>
      </c>
      <c r="C324" s="128">
        <f>'I.) ODSEK RT-LA'!H1095</f>
        <v>0</v>
      </c>
      <c r="D324" s="71"/>
    </row>
    <row r="325" spans="1:4">
      <c r="A325" s="134">
        <f>'I.) ODSEK RT-LA'!A1098</f>
        <v>4</v>
      </c>
      <c r="B325" s="121" t="str">
        <f>'I.) ODSEK RT-LA'!D1098</f>
        <v>5 GRADBENA IN OBRTNIŠKA DELA</v>
      </c>
      <c r="C325" s="127">
        <f>'I.) ODSEK RT-LA'!H1098</f>
        <v>0</v>
      </c>
      <c r="D325" s="71"/>
    </row>
    <row r="326" spans="1:4" hidden="1">
      <c r="A326" s="134">
        <f>'I.) ODSEK RT-LA'!A1099</f>
        <v>5</v>
      </c>
      <c r="B326" s="32" t="str">
        <f>'I.) ODSEK RT-LA'!D1099</f>
        <v>5.1 TESARSKA DELA</v>
      </c>
      <c r="C326" s="128">
        <f>'I.) ODSEK RT-LA'!H1099</f>
        <v>0</v>
      </c>
      <c r="D326" s="71"/>
    </row>
    <row r="327" spans="1:4" hidden="1">
      <c r="A327" s="134">
        <f>'I.) ODSEK RT-LA'!A1101</f>
        <v>5</v>
      </c>
      <c r="B327" s="32" t="str">
        <f>'I.) ODSEK RT-LA'!D1101</f>
        <v>5.2 DELA Z JEKLOM ZA OJAČITEV</v>
      </c>
      <c r="C327" s="128">
        <f>'I.) ODSEK RT-LA'!H1101</f>
        <v>0</v>
      </c>
      <c r="D327" s="71"/>
    </row>
    <row r="328" spans="1:4" hidden="1">
      <c r="A328" s="134">
        <f>'I.) ODSEK RT-LA'!A1104</f>
        <v>5</v>
      </c>
      <c r="B328" s="32" t="str">
        <f>'I.) ODSEK RT-LA'!D1104</f>
        <v>5.3 DELA S CEMENTNIM BETONOM</v>
      </c>
      <c r="C328" s="128">
        <f>'I.) ODSEK RT-LA'!H1104</f>
        <v>0</v>
      </c>
      <c r="D328" s="71"/>
    </row>
    <row r="329" spans="1:4" hidden="1">
      <c r="A329" s="134">
        <f>'I.) ODSEK RT-LA'!A1109</f>
        <v>5</v>
      </c>
      <c r="B329" s="32" t="str">
        <f>'I.) ODSEK RT-LA'!D1109</f>
        <v>5.4 ZIDARSKA DELA</v>
      </c>
      <c r="C329" s="128">
        <f>'I.) ODSEK RT-LA'!H1109</f>
        <v>0</v>
      </c>
      <c r="D329" s="71"/>
    </row>
    <row r="330" spans="1:4" hidden="1">
      <c r="A330" s="134">
        <f>'I.) ODSEK RT-LA'!A1111</f>
        <v>5</v>
      </c>
      <c r="B330" s="32" t="str">
        <f>'I.) ODSEK RT-LA'!D1111</f>
        <v>5.5 ZIDARSKA DELA PRI POPRAVILU OBJEKTOV</v>
      </c>
      <c r="C330" s="128">
        <f>'I.) ODSEK RT-LA'!H1111</f>
        <v>0</v>
      </c>
      <c r="D330" s="71"/>
    </row>
    <row r="331" spans="1:4" hidden="1">
      <c r="A331" s="134">
        <f>'I.) ODSEK RT-LA'!A1115</f>
        <v>5</v>
      </c>
      <c r="B331" s="32" t="str">
        <f>'I.) ODSEK RT-LA'!D1115</f>
        <v>5.8 KLJUČAVNIČARSKA DELA</v>
      </c>
      <c r="C331" s="128">
        <f>'I.) ODSEK RT-LA'!H1115</f>
        <v>0</v>
      </c>
      <c r="D331" s="71"/>
    </row>
    <row r="332" spans="1:4">
      <c r="A332" s="134">
        <f>'I.) ODSEK RT-LA'!A1118</f>
        <v>2</v>
      </c>
      <c r="B332" s="3" t="str">
        <f>'I.) ODSEK RT-LA'!D1118</f>
        <v>C.14.) NADGRADNJA PREPUSTA v km 514+159,13 (514+155)</v>
      </c>
      <c r="C332" s="126">
        <f>'I.) ODSEK RT-LA'!H1118</f>
        <v>0</v>
      </c>
      <c r="D332" s="71"/>
    </row>
    <row r="333" spans="1:4">
      <c r="A333" s="134">
        <f>'I.) ODSEK RT-LA'!A1119</f>
        <v>4</v>
      </c>
      <c r="B333" s="121" t="str">
        <f>'I.) ODSEK RT-LA'!D1119</f>
        <v>1 PREDDELA</v>
      </c>
      <c r="C333" s="127">
        <f>'I.) ODSEK RT-LA'!H1119</f>
        <v>0</v>
      </c>
      <c r="D333" s="71"/>
    </row>
    <row r="334" spans="1:4" hidden="1">
      <c r="A334" s="134">
        <f>'I.) ODSEK RT-LA'!A1120</f>
        <v>5</v>
      </c>
      <c r="B334" s="32" t="str">
        <f>'I.) ODSEK RT-LA'!D1120</f>
        <v>1.1 GEODETSKA DELA</v>
      </c>
      <c r="C334" s="128">
        <f>'I.) ODSEK RT-LA'!H1120</f>
        <v>0</v>
      </c>
      <c r="D334" s="71"/>
    </row>
    <row r="335" spans="1:4" hidden="1">
      <c r="A335" s="134">
        <f>'I.) ODSEK RT-LA'!A1123</f>
        <v>5</v>
      </c>
      <c r="B335" s="32" t="str">
        <f>'I.) ODSEK RT-LA'!D1123</f>
        <v>1.2 ČIŠČENJE TERENA</v>
      </c>
      <c r="C335" s="128">
        <f>'I.) ODSEK RT-LA'!H1123</f>
        <v>0</v>
      </c>
      <c r="D335" s="71"/>
    </row>
    <row r="336" spans="1:4" hidden="1">
      <c r="A336" s="134">
        <f>'I.) ODSEK RT-LA'!A1127</f>
        <v>5</v>
      </c>
      <c r="B336" s="32" t="str">
        <f>'I.) ODSEK RT-LA'!D1127</f>
        <v>1.3 OSTALA PREDDELA</v>
      </c>
      <c r="C336" s="128">
        <f>'I.) ODSEK RT-LA'!H1127</f>
        <v>0</v>
      </c>
      <c r="D336" s="71"/>
    </row>
    <row r="337" spans="1:4" hidden="1">
      <c r="A337" s="134">
        <f>'I.) ODSEK RT-LA'!A1131</f>
        <v>5</v>
      </c>
      <c r="B337" s="32" t="str">
        <f>'I.) ODSEK RT-LA'!D1131</f>
        <v>1.4 PREDHODNA DELA ZA POPRAVILO OBJEKTOV</v>
      </c>
      <c r="C337" s="128">
        <f>'I.) ODSEK RT-LA'!H1131</f>
        <v>0</v>
      </c>
      <c r="D337" s="71"/>
    </row>
    <row r="338" spans="1:4">
      <c r="A338" s="134">
        <f>'I.) ODSEK RT-LA'!A1136</f>
        <v>4</v>
      </c>
      <c r="B338" s="121" t="str">
        <f>'I.) ODSEK RT-LA'!D1136</f>
        <v>2 ZEMELJSKA DELA IN TEMELJENJE</v>
      </c>
      <c r="C338" s="127">
        <f>'I.) ODSEK RT-LA'!H1136</f>
        <v>0</v>
      </c>
      <c r="D338" s="71"/>
    </row>
    <row r="339" spans="1:4" hidden="1">
      <c r="A339" s="134">
        <f>'I.) ODSEK RT-LA'!A1137</f>
        <v>5</v>
      </c>
      <c r="B339" s="32" t="str">
        <f>'I.) ODSEK RT-LA'!D1137</f>
        <v>2.1 IZKOPI</v>
      </c>
      <c r="C339" s="128">
        <f>'I.) ODSEK RT-LA'!H1137</f>
        <v>0</v>
      </c>
      <c r="D339" s="71"/>
    </row>
    <row r="340" spans="1:4" hidden="1">
      <c r="A340" s="134">
        <f>'I.) ODSEK RT-LA'!A1140</f>
        <v>5</v>
      </c>
      <c r="B340" s="32" t="str">
        <f>'I.) ODSEK RT-LA'!D1140</f>
        <v>2.2 PLANUM TEMELJNIH TAL</v>
      </c>
      <c r="C340" s="128">
        <f>'I.) ODSEK RT-LA'!H1140</f>
        <v>0</v>
      </c>
      <c r="D340" s="71"/>
    </row>
    <row r="341" spans="1:4" ht="25.5" hidden="1">
      <c r="A341" s="134">
        <f>'I.) ODSEK RT-LA'!A1142</f>
        <v>5</v>
      </c>
      <c r="B341" s="32" t="str">
        <f>'I.) ODSEK RT-LA'!D1142</f>
        <v>2.3 LOČILNE, DRENAŽNE IN FILTRSKE PLASTI TER DELOVNI PLATO</v>
      </c>
      <c r="C341" s="128">
        <f>'I.) ODSEK RT-LA'!H1142</f>
        <v>0</v>
      </c>
      <c r="D341" s="71"/>
    </row>
    <row r="342" spans="1:4" hidden="1">
      <c r="A342" s="134">
        <f>'I.) ODSEK RT-LA'!A1144</f>
        <v>5</v>
      </c>
      <c r="B342" s="32" t="str">
        <f>'I.) ODSEK RT-LA'!D1144</f>
        <v>2.4 NASIPI, ZASIPI, KLINI, POSTELJICA IN GLINASTI NABOJ</v>
      </c>
      <c r="C342" s="128">
        <f>'I.) ODSEK RT-LA'!H1144</f>
        <v>0</v>
      </c>
      <c r="D342" s="71"/>
    </row>
    <row r="343" spans="1:4" hidden="1">
      <c r="A343" s="134">
        <f>'I.) ODSEK RT-LA'!A1146</f>
        <v>5</v>
      </c>
      <c r="B343" s="32" t="str">
        <f>'I.) ODSEK RT-LA'!D1146</f>
        <v>2.5 BREŽINE IN ZELENICE</v>
      </c>
      <c r="C343" s="128">
        <f>'I.) ODSEK RT-LA'!H1146</f>
        <v>0</v>
      </c>
      <c r="D343" s="71"/>
    </row>
    <row r="344" spans="1:4" ht="25.5" hidden="1">
      <c r="A344" s="134">
        <f>'I.) ODSEK RT-LA'!A1149</f>
        <v>5</v>
      </c>
      <c r="B344" s="32" t="str">
        <f>'I.) ODSEK RT-LA'!D1149</f>
        <v>2.9 PREVOZI, RAZPOROSTIRANJE IN UREDITEV DEPONIJ MATERIALA</v>
      </c>
      <c r="C344" s="128">
        <f>'I.) ODSEK RT-LA'!H1149</f>
        <v>0</v>
      </c>
      <c r="D344" s="71"/>
    </row>
    <row r="345" spans="1:4">
      <c r="A345" s="134">
        <f>'I.) ODSEK RT-LA'!A1152</f>
        <v>4</v>
      </c>
      <c r="B345" s="121" t="str">
        <f>'I.) ODSEK RT-LA'!D1152</f>
        <v>5 GRADBENA IN OBRTNIŠKA DELA</v>
      </c>
      <c r="C345" s="127">
        <f>'I.) ODSEK RT-LA'!H1152</f>
        <v>0</v>
      </c>
      <c r="D345" s="71"/>
    </row>
    <row r="346" spans="1:4" hidden="1">
      <c r="A346" s="134">
        <f>'I.) ODSEK RT-LA'!A1153</f>
        <v>5</v>
      </c>
      <c r="B346" s="32" t="str">
        <f>'I.) ODSEK RT-LA'!D1153</f>
        <v>5.1 TESARSKA DELA</v>
      </c>
      <c r="C346" s="128">
        <f>'I.) ODSEK RT-LA'!H1153</f>
        <v>0</v>
      </c>
      <c r="D346" s="71"/>
    </row>
    <row r="347" spans="1:4" hidden="1">
      <c r="A347" s="134">
        <f>'I.) ODSEK RT-LA'!A1157</f>
        <v>5</v>
      </c>
      <c r="B347" s="32" t="str">
        <f>'I.) ODSEK RT-LA'!D1157</f>
        <v>5.2 DELA Z JEKLOM ZA OJAČITEV</v>
      </c>
      <c r="C347" s="128">
        <f>'I.) ODSEK RT-LA'!H1157</f>
        <v>0</v>
      </c>
      <c r="D347" s="71"/>
    </row>
    <row r="348" spans="1:4" hidden="1">
      <c r="A348" s="134">
        <f>'I.) ODSEK RT-LA'!A1160</f>
        <v>5</v>
      </c>
      <c r="B348" s="32" t="str">
        <f>'I.) ODSEK RT-LA'!D1160</f>
        <v>5.3 DELA S CEMENTNIM BETONOM</v>
      </c>
      <c r="C348" s="128">
        <f>'I.) ODSEK RT-LA'!H1160</f>
        <v>0</v>
      </c>
      <c r="D348" s="71"/>
    </row>
    <row r="349" spans="1:4" hidden="1">
      <c r="A349" s="134">
        <f>'I.) ODSEK RT-LA'!A1166</f>
        <v>5</v>
      </c>
      <c r="B349" s="32" t="str">
        <f>'I.) ODSEK RT-LA'!D1166</f>
        <v>5.4 ZIDARSKA DELA</v>
      </c>
      <c r="C349" s="128">
        <f>'I.) ODSEK RT-LA'!H1166</f>
        <v>0</v>
      </c>
      <c r="D349" s="71"/>
    </row>
    <row r="350" spans="1:4" hidden="1">
      <c r="A350" s="134">
        <f>'I.) ODSEK RT-LA'!A1170</f>
        <v>5</v>
      </c>
      <c r="B350" s="32" t="str">
        <f>'I.) ODSEK RT-LA'!D1170</f>
        <v>5.5 ZIDARSKA DELA PRI POPRAVILU OBJEKTOV</v>
      </c>
      <c r="C350" s="128">
        <f>'I.) ODSEK RT-LA'!H1170</f>
        <v>0</v>
      </c>
      <c r="D350" s="71"/>
    </row>
    <row r="351" spans="1:4" hidden="1">
      <c r="A351" s="134">
        <f>'I.) ODSEK RT-LA'!A1175</f>
        <v>5</v>
      </c>
      <c r="B351" s="32" t="str">
        <f>'I.) ODSEK RT-LA'!D1175</f>
        <v>5.8 KLJUČAVNIČARSKA DELA</v>
      </c>
      <c r="C351" s="128">
        <f>'I.) ODSEK RT-LA'!H1175</f>
        <v>0</v>
      </c>
      <c r="D351" s="71"/>
    </row>
    <row r="352" spans="1:4" hidden="1">
      <c r="A352" s="134">
        <f>'I.) ODSEK RT-LA'!A1178</f>
        <v>5</v>
      </c>
      <c r="B352" s="32" t="str">
        <f>'I.) ODSEK RT-LA'!D1178</f>
        <v>5.9/2 HIDROIZOLACIJE</v>
      </c>
      <c r="C352" s="128">
        <f>'I.) ODSEK RT-LA'!H1178</f>
        <v>0</v>
      </c>
      <c r="D352" s="71"/>
    </row>
    <row r="353" spans="1:4" ht="25.5">
      <c r="A353" s="134">
        <f>'I.) ODSEK RT-LA'!A1184</f>
        <v>2</v>
      </c>
      <c r="B353" s="3" t="str">
        <f>'I.) ODSEK RT-LA'!D1184</f>
        <v>C.15.) SANACIJA/REKONSTRUKCIJA PREPUSTA v km 514+452,26 (514+446)</v>
      </c>
      <c r="C353" s="126">
        <f>'I.) ODSEK RT-LA'!H1184</f>
        <v>0</v>
      </c>
      <c r="D353" s="71"/>
    </row>
    <row r="354" spans="1:4">
      <c r="A354" s="134">
        <f>'I.) ODSEK RT-LA'!A1185</f>
        <v>4</v>
      </c>
      <c r="B354" s="121" t="str">
        <f>'I.) ODSEK RT-LA'!D1185</f>
        <v>1 PREDDELA</v>
      </c>
      <c r="C354" s="127">
        <f>'I.) ODSEK RT-LA'!H1185</f>
        <v>0</v>
      </c>
      <c r="D354" s="71"/>
    </row>
    <row r="355" spans="1:4" hidden="1">
      <c r="A355" s="134">
        <f>'I.) ODSEK RT-LA'!A1186</f>
        <v>5</v>
      </c>
      <c r="B355" s="32" t="str">
        <f>'I.) ODSEK RT-LA'!D1186</f>
        <v>1.1 GEODETSKA DELA</v>
      </c>
      <c r="C355" s="128">
        <f>'I.) ODSEK RT-LA'!H1186</f>
        <v>0</v>
      </c>
      <c r="D355" s="71"/>
    </row>
    <row r="356" spans="1:4" hidden="1">
      <c r="A356" s="134">
        <f>'I.) ODSEK RT-LA'!A1189</f>
        <v>5</v>
      </c>
      <c r="B356" s="32" t="str">
        <f>'I.) ODSEK RT-LA'!D1189</f>
        <v>1.2 ČIŠČENJE TERENA</v>
      </c>
      <c r="C356" s="128">
        <f>'I.) ODSEK RT-LA'!H1189</f>
        <v>0</v>
      </c>
      <c r="D356" s="71"/>
    </row>
    <row r="357" spans="1:4" hidden="1">
      <c r="A357" s="134">
        <f>'I.) ODSEK RT-LA'!A1194</f>
        <v>5</v>
      </c>
      <c r="B357" s="32" t="str">
        <f>'I.) ODSEK RT-LA'!D1194</f>
        <v>1.3 OSTALA PREDDELA</v>
      </c>
      <c r="C357" s="128">
        <f>'I.) ODSEK RT-LA'!H1194</f>
        <v>0</v>
      </c>
      <c r="D357" s="71"/>
    </row>
    <row r="358" spans="1:4">
      <c r="A358" s="134">
        <f>'I.) ODSEK RT-LA'!A1199</f>
        <v>4</v>
      </c>
      <c r="B358" s="121" t="str">
        <f>'I.) ODSEK RT-LA'!D1199</f>
        <v>2 ZEMELJSKA DELA IN TEMELJENJE</v>
      </c>
      <c r="C358" s="127">
        <f>'I.) ODSEK RT-LA'!H1199</f>
        <v>0</v>
      </c>
      <c r="D358" s="71"/>
    </row>
    <row r="359" spans="1:4" hidden="1">
      <c r="A359" s="134">
        <f>'I.) ODSEK RT-LA'!A1200</f>
        <v>5</v>
      </c>
      <c r="B359" s="32" t="str">
        <f>'I.) ODSEK RT-LA'!D1200</f>
        <v>2.1 IZKOPI</v>
      </c>
      <c r="C359" s="128">
        <f>'I.) ODSEK RT-LA'!H1200</f>
        <v>0</v>
      </c>
      <c r="D359" s="71"/>
    </row>
    <row r="360" spans="1:4" hidden="1">
      <c r="A360" s="134">
        <f>'I.) ODSEK RT-LA'!A1203</f>
        <v>5</v>
      </c>
      <c r="B360" s="32" t="str">
        <f>'I.) ODSEK RT-LA'!D1203</f>
        <v>2.2 PLANUM TEMELJNIH TAL</v>
      </c>
      <c r="C360" s="128">
        <f>'I.) ODSEK RT-LA'!H1203</f>
        <v>0</v>
      </c>
      <c r="D360" s="71"/>
    </row>
    <row r="361" spans="1:4" ht="25.5" hidden="1">
      <c r="A361" s="134">
        <f>'I.) ODSEK RT-LA'!A1206</f>
        <v>5</v>
      </c>
      <c r="B361" s="32" t="str">
        <f>'I.) ODSEK RT-LA'!D1206</f>
        <v>2.3 LOČILNE, DRENAŽNE IN FILTRSKE PLASTI TER DELOVNI PLATO</v>
      </c>
      <c r="C361" s="128">
        <f>'I.) ODSEK RT-LA'!H1206</f>
        <v>0</v>
      </c>
      <c r="D361" s="71"/>
    </row>
    <row r="362" spans="1:4" hidden="1">
      <c r="A362" s="134">
        <f>'I.) ODSEK RT-LA'!A1208</f>
        <v>5</v>
      </c>
      <c r="B362" s="32" t="str">
        <f>'I.) ODSEK RT-LA'!D1208</f>
        <v>2.4 NASIPI, ZASIPI, KLINI, POSTELJICA IN GLINASTI NABOJ</v>
      </c>
      <c r="C362" s="128">
        <f>'I.) ODSEK RT-LA'!H1208</f>
        <v>0</v>
      </c>
      <c r="D362" s="71"/>
    </row>
    <row r="363" spans="1:4" hidden="1">
      <c r="A363" s="134">
        <f>'I.) ODSEK RT-LA'!A1212</f>
        <v>5</v>
      </c>
      <c r="B363" s="32" t="str">
        <f>'I.) ODSEK RT-LA'!D1212</f>
        <v>2.5 BREŽINE IN ZELENICE</v>
      </c>
      <c r="C363" s="128">
        <f>'I.) ODSEK RT-LA'!H1212</f>
        <v>0</v>
      </c>
      <c r="D363" s="71"/>
    </row>
    <row r="364" spans="1:4" hidden="1">
      <c r="A364" s="134">
        <f>'I.) ODSEK RT-LA'!A1215</f>
        <v>5</v>
      </c>
      <c r="B364" s="32" t="str">
        <f>'I.) ODSEK RT-LA'!D1215</f>
        <v>2.8 ZAGATNE STENE</v>
      </c>
      <c r="C364" s="128">
        <f>'I.) ODSEK RT-LA'!H1215</f>
        <v>0</v>
      </c>
      <c r="D364" s="71"/>
    </row>
    <row r="365" spans="1:4" ht="25.5" hidden="1">
      <c r="A365" s="134">
        <f>'I.) ODSEK RT-LA'!A1218</f>
        <v>5</v>
      </c>
      <c r="B365" s="32" t="str">
        <f>'I.) ODSEK RT-LA'!D1218</f>
        <v>2.9 PREVOZI, RAZPOROSTIRANJE IN UREDITEV DEPONIJ MATERIALA</v>
      </c>
      <c r="C365" s="128">
        <f>'I.) ODSEK RT-LA'!H1218</f>
        <v>0</v>
      </c>
      <c r="D365" s="71"/>
    </row>
    <row r="366" spans="1:4">
      <c r="A366" s="134">
        <f>'I.) ODSEK RT-LA'!A1221</f>
        <v>4</v>
      </c>
      <c r="B366" s="121" t="str">
        <f>'I.) ODSEK RT-LA'!D1221</f>
        <v>4 ODVODNJAVANJE</v>
      </c>
      <c r="C366" s="127">
        <f>'I.) ODSEK RT-LA'!H1221</f>
        <v>0</v>
      </c>
      <c r="D366" s="71"/>
    </row>
    <row r="367" spans="1:4" hidden="1">
      <c r="A367" s="134">
        <f>'I.) ODSEK RT-LA'!A1222</f>
        <v>5</v>
      </c>
      <c r="B367" s="32" t="str">
        <f>'I.) ODSEK RT-LA'!D1222</f>
        <v>4.1 POVRŠINSKO ODVODNJAVANJE</v>
      </c>
      <c r="C367" s="128">
        <f>'I.) ODSEK RT-LA'!H1222</f>
        <v>0</v>
      </c>
      <c r="D367" s="71"/>
    </row>
    <row r="368" spans="1:4">
      <c r="A368" s="134">
        <f>'I.) ODSEK RT-LA'!A1224</f>
        <v>4</v>
      </c>
      <c r="B368" s="121" t="str">
        <f>'I.) ODSEK RT-LA'!D1224</f>
        <v>5 GRADBENA IN OBRTNIŠKA DELA</v>
      </c>
      <c r="C368" s="127">
        <f>'I.) ODSEK RT-LA'!H1224</f>
        <v>0</v>
      </c>
      <c r="D368" s="71"/>
    </row>
    <row r="369" spans="1:4" hidden="1">
      <c r="A369" s="134">
        <f>'I.) ODSEK RT-LA'!A1225</f>
        <v>5</v>
      </c>
      <c r="B369" s="32" t="str">
        <f>'I.) ODSEK RT-LA'!D1225</f>
        <v>5.1 TESARSKA DELA</v>
      </c>
      <c r="C369" s="128">
        <f>'I.) ODSEK RT-LA'!H1225</f>
        <v>0</v>
      </c>
      <c r="D369" s="71"/>
    </row>
    <row r="370" spans="1:4" hidden="1">
      <c r="A370" s="134">
        <f>'I.) ODSEK RT-LA'!A1228</f>
        <v>5</v>
      </c>
      <c r="B370" s="32" t="str">
        <f>'I.) ODSEK RT-LA'!D1228</f>
        <v>5.2 DELA Z JEKLOM ZA OJAČITEV</v>
      </c>
      <c r="C370" s="128">
        <f>'I.) ODSEK RT-LA'!H1228</f>
        <v>0</v>
      </c>
      <c r="D370" s="71"/>
    </row>
    <row r="371" spans="1:4" hidden="1">
      <c r="A371" s="134">
        <f>'I.) ODSEK RT-LA'!A1231</f>
        <v>5</v>
      </c>
      <c r="B371" s="32" t="str">
        <f>'I.) ODSEK RT-LA'!D1231</f>
        <v>5.3 DELA S CEMENTNIM BETONOM</v>
      </c>
      <c r="C371" s="128">
        <f>'I.) ODSEK RT-LA'!H1231</f>
        <v>0</v>
      </c>
      <c r="D371" s="71"/>
    </row>
    <row r="372" spans="1:4" hidden="1">
      <c r="A372" s="134">
        <f>'I.) ODSEK RT-LA'!A1239</f>
        <v>5</v>
      </c>
      <c r="B372" s="32" t="str">
        <f>'I.) ODSEK RT-LA'!D1239</f>
        <v>5.4 ZIDARSKA DELA</v>
      </c>
      <c r="C372" s="128">
        <f>'I.) ODSEK RT-LA'!H1239</f>
        <v>0</v>
      </c>
      <c r="D372" s="71"/>
    </row>
    <row r="373" spans="1:4" hidden="1">
      <c r="A373" s="134">
        <f>'I.) ODSEK RT-LA'!A1241</f>
        <v>5</v>
      </c>
      <c r="B373" s="32" t="str">
        <f>'I.) ODSEK RT-LA'!D1241</f>
        <v>5.5 ZIDARSKA DELA PRI POPRAVILU OBJEKTOV</v>
      </c>
      <c r="C373" s="128">
        <f>'I.) ODSEK RT-LA'!H1241</f>
        <v>0</v>
      </c>
      <c r="D373" s="71"/>
    </row>
    <row r="374" spans="1:4" hidden="1">
      <c r="A374" s="134">
        <f>'I.) ODSEK RT-LA'!A1243</f>
        <v>5</v>
      </c>
      <c r="B374" s="32" t="str">
        <f>'I.) ODSEK RT-LA'!D1243</f>
        <v>5.8 KLJUČAVNIČARSKA DELA</v>
      </c>
      <c r="C374" s="128">
        <f>'I.) ODSEK RT-LA'!H1243</f>
        <v>0</v>
      </c>
      <c r="D374" s="71"/>
    </row>
    <row r="375" spans="1:4" hidden="1">
      <c r="A375" s="134">
        <f>'I.) ODSEK RT-LA'!A1246</f>
        <v>5</v>
      </c>
      <c r="B375" s="32" t="str">
        <f>'I.) ODSEK RT-LA'!D1246</f>
        <v>5.9/2 HIDROIZOLACIJE</v>
      </c>
      <c r="C375" s="128">
        <f>'I.) ODSEK RT-LA'!H1246</f>
        <v>0</v>
      </c>
      <c r="D375" s="71"/>
    </row>
    <row r="376" spans="1:4">
      <c r="A376" s="134">
        <f>'I.) ODSEK RT-LA'!A1253</f>
        <v>4</v>
      </c>
      <c r="B376" s="121" t="str">
        <f>'I.) ODSEK RT-LA'!D1253</f>
        <v>7 TUJE STORITVE</v>
      </c>
      <c r="C376" s="127">
        <f>'I.) ODSEK RT-LA'!H1253</f>
        <v>0</v>
      </c>
      <c r="D376" s="71"/>
    </row>
    <row r="377" spans="1:4" hidden="1">
      <c r="A377" s="134">
        <f>'I.) ODSEK RT-LA'!A1254</f>
        <v>5</v>
      </c>
      <c r="B377" s="32" t="str">
        <f>'I.) ODSEK RT-LA'!D1254</f>
        <v>7.3 TELEKOMUNIKACIJSKE NAPRAVE</v>
      </c>
      <c r="C377" s="128">
        <f>'I.) ODSEK RT-LA'!H1254</f>
        <v>0</v>
      </c>
      <c r="D377" s="71"/>
    </row>
    <row r="378" spans="1:4">
      <c r="A378" s="134">
        <f>'I.) ODSEK RT-LA'!A1256</f>
        <v>2</v>
      </c>
      <c r="B378" s="3" t="str">
        <f>'I.) ODSEK RT-LA'!D1256</f>
        <v>C.16.) NADGRADNJA PREPUSTA v km 514+603,84 (514+597)</v>
      </c>
      <c r="C378" s="126">
        <f>'I.) ODSEK RT-LA'!H1256</f>
        <v>0</v>
      </c>
      <c r="D378" s="71"/>
    </row>
    <row r="379" spans="1:4">
      <c r="A379" s="134">
        <f>'I.) ODSEK RT-LA'!A1257</f>
        <v>4</v>
      </c>
      <c r="B379" s="121" t="str">
        <f>'I.) ODSEK RT-LA'!D1257</f>
        <v>1 PREDDELA</v>
      </c>
      <c r="C379" s="127">
        <f>'I.) ODSEK RT-LA'!H1257</f>
        <v>0</v>
      </c>
      <c r="D379" s="71"/>
    </row>
    <row r="380" spans="1:4" hidden="1">
      <c r="A380" s="134">
        <f>'I.) ODSEK RT-LA'!A1258</f>
        <v>5</v>
      </c>
      <c r="B380" s="32" t="str">
        <f>'I.) ODSEK RT-LA'!D1258</f>
        <v>1.1 GEODETSKA DELA</v>
      </c>
      <c r="C380" s="128">
        <f>'I.) ODSEK RT-LA'!H1258</f>
        <v>0</v>
      </c>
      <c r="D380" s="71"/>
    </row>
    <row r="381" spans="1:4" hidden="1">
      <c r="A381" s="134">
        <f>'I.) ODSEK RT-LA'!A1261</f>
        <v>5</v>
      </c>
      <c r="B381" s="32" t="str">
        <f>'I.) ODSEK RT-LA'!D1261</f>
        <v>1.2 ČIŠČENJE TERENA</v>
      </c>
      <c r="C381" s="128">
        <f>'I.) ODSEK RT-LA'!H1261</f>
        <v>0</v>
      </c>
      <c r="D381" s="71"/>
    </row>
    <row r="382" spans="1:4" hidden="1">
      <c r="A382" s="134">
        <f>'I.) ODSEK RT-LA'!A1266</f>
        <v>5</v>
      </c>
      <c r="B382" s="32" t="str">
        <f>'I.) ODSEK RT-LA'!D1266</f>
        <v>1.3 OSTALA PREDDELA</v>
      </c>
      <c r="C382" s="128">
        <f>'I.) ODSEK RT-LA'!H1266</f>
        <v>0</v>
      </c>
      <c r="D382" s="71"/>
    </row>
    <row r="383" spans="1:4" hidden="1">
      <c r="A383" s="134">
        <f>'I.) ODSEK RT-LA'!A1270</f>
        <v>5</v>
      </c>
      <c r="B383" s="32" t="str">
        <f>'I.) ODSEK RT-LA'!D1270</f>
        <v>1.4 PREDHODNA DELA ZA POPRAVILO OBJEKTOV</v>
      </c>
      <c r="C383" s="128">
        <f>'I.) ODSEK RT-LA'!H1270</f>
        <v>0</v>
      </c>
      <c r="D383" s="71"/>
    </row>
    <row r="384" spans="1:4">
      <c r="A384" s="134">
        <f>'I.) ODSEK RT-LA'!A1275</f>
        <v>4</v>
      </c>
      <c r="B384" s="121" t="str">
        <f>'I.) ODSEK RT-LA'!D1275</f>
        <v>2 ZEMELJSKA DELA IN TEMELJENJE</v>
      </c>
      <c r="C384" s="127">
        <f>'I.) ODSEK RT-LA'!H1275</f>
        <v>0</v>
      </c>
      <c r="D384" s="71"/>
    </row>
    <row r="385" spans="1:4" hidden="1">
      <c r="A385" s="134">
        <f>'I.) ODSEK RT-LA'!A1276</f>
        <v>5</v>
      </c>
      <c r="B385" s="32" t="str">
        <f>'I.) ODSEK RT-LA'!D1276</f>
        <v>2.1 IZKOPI</v>
      </c>
      <c r="C385" s="128">
        <f>'I.) ODSEK RT-LA'!H1276</f>
        <v>0</v>
      </c>
      <c r="D385" s="71"/>
    </row>
    <row r="386" spans="1:4" hidden="1">
      <c r="A386" s="134">
        <f>'I.) ODSEK RT-LA'!A1279</f>
        <v>5</v>
      </c>
      <c r="B386" s="32" t="str">
        <f>'I.) ODSEK RT-LA'!D1279</f>
        <v>2.2 PLANUM TEMELJNIH TAL</v>
      </c>
      <c r="C386" s="128">
        <f>'I.) ODSEK RT-LA'!H1279</f>
        <v>0</v>
      </c>
      <c r="D386" s="71"/>
    </row>
    <row r="387" spans="1:4" ht="25.5" hidden="1">
      <c r="A387" s="134">
        <f>'I.) ODSEK RT-LA'!A1281</f>
        <v>5</v>
      </c>
      <c r="B387" s="32" t="str">
        <f>'I.) ODSEK RT-LA'!D1281</f>
        <v>2.3 LOČILNE, DRENAŽNE IN FILTRSKE PLASTI TER DELOVNI PLATO</v>
      </c>
      <c r="C387" s="128">
        <f>'I.) ODSEK RT-LA'!H1281</f>
        <v>0</v>
      </c>
      <c r="D387" s="71"/>
    </row>
    <row r="388" spans="1:4" hidden="1">
      <c r="A388" s="134">
        <f>'I.) ODSEK RT-LA'!A1284</f>
        <v>5</v>
      </c>
      <c r="B388" s="32" t="str">
        <f>'I.) ODSEK RT-LA'!D1284</f>
        <v>2.4 NASIPI, ZASIPI, KLINI, POSTELJICA IN GLINASTI NABOJ</v>
      </c>
      <c r="C388" s="128">
        <f>'I.) ODSEK RT-LA'!H1284</f>
        <v>0</v>
      </c>
      <c r="D388" s="71"/>
    </row>
    <row r="389" spans="1:4" hidden="1">
      <c r="A389" s="134">
        <f>'I.) ODSEK RT-LA'!A1286</f>
        <v>5</v>
      </c>
      <c r="B389" s="32" t="str">
        <f>'I.) ODSEK RT-LA'!D1286</f>
        <v>2.5 BREŽINE IN ZELENICE</v>
      </c>
      <c r="C389" s="128">
        <f>'I.) ODSEK RT-LA'!H1286</f>
        <v>0</v>
      </c>
      <c r="D389" s="71"/>
    </row>
    <row r="390" spans="1:4" ht="25.5" hidden="1">
      <c r="A390" s="134">
        <f>'I.) ODSEK RT-LA'!A1289</f>
        <v>5</v>
      </c>
      <c r="B390" s="32" t="str">
        <f>'I.) ODSEK RT-LA'!D1289</f>
        <v>2.9 PREVOZI, RAZPOROSTIRANJE IN UREDITEV DEPONIJ MATERIALA</v>
      </c>
      <c r="C390" s="128">
        <f>'I.) ODSEK RT-LA'!H1289</f>
        <v>0</v>
      </c>
      <c r="D390" s="71"/>
    </row>
    <row r="391" spans="1:4">
      <c r="A391" s="134">
        <f>'I.) ODSEK RT-LA'!A1292</f>
        <v>4</v>
      </c>
      <c r="B391" s="121" t="str">
        <f>'I.) ODSEK RT-LA'!D1292</f>
        <v>4 ODVODNJAVANJE</v>
      </c>
      <c r="C391" s="127">
        <f>'I.) ODSEK RT-LA'!H1292</f>
        <v>0</v>
      </c>
      <c r="D391" s="71"/>
    </row>
    <row r="392" spans="1:4" hidden="1">
      <c r="A392" s="134">
        <f>'I.) ODSEK RT-LA'!A1293</f>
        <v>5</v>
      </c>
      <c r="B392" s="32" t="str">
        <f>'I.) ODSEK RT-LA'!D1293</f>
        <v>4.1 POVRŠINSKO ODVODNJAVANJE</v>
      </c>
      <c r="C392" s="128">
        <f>'I.) ODSEK RT-LA'!H1293</f>
        <v>0</v>
      </c>
      <c r="D392" s="71"/>
    </row>
    <row r="393" spans="1:4" hidden="1">
      <c r="A393" s="134">
        <f>'I.) ODSEK RT-LA'!A1297</f>
        <v>5</v>
      </c>
      <c r="B393" s="32" t="str">
        <f>'I.) ODSEK RT-LA'!D1297</f>
        <v>4.2 GLOBINSKO ODVODNJAVANJE - DRENAŽE</v>
      </c>
      <c r="C393" s="128">
        <f>'I.) ODSEK RT-LA'!H1297</f>
        <v>0</v>
      </c>
      <c r="D393" s="71"/>
    </row>
    <row r="394" spans="1:4" hidden="1">
      <c r="A394" s="134">
        <f>'I.) ODSEK RT-LA'!A1300</f>
        <v>5</v>
      </c>
      <c r="B394" s="32" t="str">
        <f>'I.) ODSEK RT-LA'!D1300</f>
        <v>4.4 JAŠKI</v>
      </c>
      <c r="C394" s="128">
        <f>'I.) ODSEK RT-LA'!H1300</f>
        <v>0</v>
      </c>
      <c r="D394" s="71"/>
    </row>
    <row r="395" spans="1:4">
      <c r="A395" s="134">
        <f>'I.) ODSEK RT-LA'!A1302</f>
        <v>4</v>
      </c>
      <c r="B395" s="121" t="str">
        <f>'I.) ODSEK RT-LA'!D1302</f>
        <v>5 GRADBENA IN OBRTNIŠKA DELA</v>
      </c>
      <c r="C395" s="127">
        <f>'I.) ODSEK RT-LA'!H1302</f>
        <v>0</v>
      </c>
      <c r="D395" s="71"/>
    </row>
    <row r="396" spans="1:4" hidden="1">
      <c r="A396" s="134">
        <f>'I.) ODSEK RT-LA'!A1303</f>
        <v>5</v>
      </c>
      <c r="B396" s="32" t="str">
        <f>'I.) ODSEK RT-LA'!D1303</f>
        <v>5.1 TESARSKA DELA</v>
      </c>
      <c r="C396" s="128">
        <f>'I.) ODSEK RT-LA'!H1303</f>
        <v>0</v>
      </c>
      <c r="D396" s="71"/>
    </row>
    <row r="397" spans="1:4" hidden="1">
      <c r="A397" s="134">
        <f>'I.) ODSEK RT-LA'!A1307</f>
        <v>5</v>
      </c>
      <c r="B397" s="32" t="str">
        <f>'I.) ODSEK RT-LA'!D1307</f>
        <v>5.2 DELA Z JEKLOM ZA OJAČITEV</v>
      </c>
      <c r="C397" s="128">
        <f>'I.) ODSEK RT-LA'!H1307</f>
        <v>0</v>
      </c>
      <c r="D397" s="71"/>
    </row>
    <row r="398" spans="1:4" hidden="1">
      <c r="A398" s="134">
        <f>'I.) ODSEK RT-LA'!A1310</f>
        <v>5</v>
      </c>
      <c r="B398" s="32" t="str">
        <f>'I.) ODSEK RT-LA'!D1310</f>
        <v>5.3 DELA S CEMENTNIM BETONOM</v>
      </c>
      <c r="C398" s="128">
        <f>'I.) ODSEK RT-LA'!H1310</f>
        <v>0</v>
      </c>
      <c r="D398" s="71"/>
    </row>
    <row r="399" spans="1:4" hidden="1">
      <c r="A399" s="134">
        <f>'I.) ODSEK RT-LA'!A1316</f>
        <v>5</v>
      </c>
      <c r="B399" s="32" t="str">
        <f>'I.) ODSEK RT-LA'!D1316</f>
        <v>5.4 ZIDARSKA DELA</v>
      </c>
      <c r="C399" s="128">
        <f>'I.) ODSEK RT-LA'!H1316</f>
        <v>0</v>
      </c>
      <c r="D399" s="71"/>
    </row>
    <row r="400" spans="1:4" hidden="1">
      <c r="A400" s="134">
        <f>'I.) ODSEK RT-LA'!A1320</f>
        <v>5</v>
      </c>
      <c r="B400" s="32" t="str">
        <f>'I.) ODSEK RT-LA'!D1320</f>
        <v>5.5 ZIDARSKA DELA PRI POPRAVILU OBJEKTOV</v>
      </c>
      <c r="C400" s="128">
        <f>'I.) ODSEK RT-LA'!H1320</f>
        <v>0</v>
      </c>
      <c r="D400" s="71"/>
    </row>
    <row r="401" spans="1:4" hidden="1">
      <c r="A401" s="134">
        <f>'I.) ODSEK RT-LA'!A1326</f>
        <v>5</v>
      </c>
      <c r="B401" s="32" t="str">
        <f>'I.) ODSEK RT-LA'!D1326</f>
        <v>5.8 KLJUČAVNIČARSKA DELA</v>
      </c>
      <c r="C401" s="128">
        <f>'I.) ODSEK RT-LA'!H1326</f>
        <v>0</v>
      </c>
      <c r="D401" s="71"/>
    </row>
    <row r="402" spans="1:4" hidden="1">
      <c r="A402" s="134">
        <f>'I.) ODSEK RT-LA'!A1329</f>
        <v>5</v>
      </c>
      <c r="B402" s="32" t="str">
        <f>'I.) ODSEK RT-LA'!D1329</f>
        <v>5.9/2 HIDROIZOLACIJE</v>
      </c>
      <c r="C402" s="128">
        <f>'I.) ODSEK RT-LA'!H1329</f>
        <v>0</v>
      </c>
      <c r="D402" s="71"/>
    </row>
    <row r="403" spans="1:4" ht="25.5">
      <c r="A403" s="134">
        <f>'I.) ODSEK RT-LA'!A1331</f>
        <v>2</v>
      </c>
      <c r="B403" s="3" t="str">
        <f>'I.) ODSEK RT-LA'!D1331</f>
        <v>C.17.) SANACIJA/REKONSTRUKCIJA PREPUSTA v km 514+694,74 (514+688)</v>
      </c>
      <c r="C403" s="126">
        <f>'I.) ODSEK RT-LA'!H1331</f>
        <v>0</v>
      </c>
      <c r="D403" s="71"/>
    </row>
    <row r="404" spans="1:4">
      <c r="A404" s="134">
        <f>'I.) ODSEK RT-LA'!A1332</f>
        <v>4</v>
      </c>
      <c r="B404" s="121" t="str">
        <f>'I.) ODSEK RT-LA'!D1332</f>
        <v>1 PREDDELA</v>
      </c>
      <c r="C404" s="127">
        <f>'I.) ODSEK RT-LA'!H1332</f>
        <v>0</v>
      </c>
      <c r="D404" s="71"/>
    </row>
    <row r="405" spans="1:4" hidden="1">
      <c r="A405" s="134">
        <f>'I.) ODSEK RT-LA'!A1333</f>
        <v>5</v>
      </c>
      <c r="B405" s="32" t="str">
        <f>'I.) ODSEK RT-LA'!D1333</f>
        <v>1.1 GEODETSKA DELA</v>
      </c>
      <c r="C405" s="128">
        <f>'I.) ODSEK RT-LA'!H1333</f>
        <v>0</v>
      </c>
      <c r="D405" s="71"/>
    </row>
    <row r="406" spans="1:4" hidden="1">
      <c r="A406" s="134">
        <f>'I.) ODSEK RT-LA'!A1336</f>
        <v>5</v>
      </c>
      <c r="B406" s="32" t="str">
        <f>'I.) ODSEK RT-LA'!D1336</f>
        <v>1.2 ČIŠČENJE TERENA</v>
      </c>
      <c r="C406" s="128">
        <f>'I.) ODSEK RT-LA'!H1336</f>
        <v>0</v>
      </c>
      <c r="D406" s="71"/>
    </row>
    <row r="407" spans="1:4" hidden="1">
      <c r="A407" s="134">
        <f>'I.) ODSEK RT-LA'!A1341</f>
        <v>5</v>
      </c>
      <c r="B407" s="32" t="str">
        <f>'I.) ODSEK RT-LA'!D1341</f>
        <v>1.3 OSTALA PREDDELA</v>
      </c>
      <c r="C407" s="128">
        <f>'I.) ODSEK RT-LA'!H1341</f>
        <v>0</v>
      </c>
      <c r="D407" s="71"/>
    </row>
    <row r="408" spans="1:4">
      <c r="A408" s="134">
        <f>'I.) ODSEK RT-LA'!A1346</f>
        <v>4</v>
      </c>
      <c r="B408" s="121" t="str">
        <f>'I.) ODSEK RT-LA'!D1346</f>
        <v>2 ZEMELJSKA DELA IN TEMELJENJE</v>
      </c>
      <c r="C408" s="127">
        <f>'I.) ODSEK RT-LA'!H1346</f>
        <v>0</v>
      </c>
      <c r="D408" s="71"/>
    </row>
    <row r="409" spans="1:4" hidden="1">
      <c r="A409" s="134">
        <f>'I.) ODSEK RT-LA'!A1347</f>
        <v>5</v>
      </c>
      <c r="B409" s="32" t="str">
        <f>'I.) ODSEK RT-LA'!D1347</f>
        <v>2.1 IZKOPI</v>
      </c>
      <c r="C409" s="128">
        <f>'I.) ODSEK RT-LA'!H1347</f>
        <v>0</v>
      </c>
      <c r="D409" s="71"/>
    </row>
    <row r="410" spans="1:4" hidden="1">
      <c r="A410" s="134">
        <f>'I.) ODSEK RT-LA'!A1350</f>
        <v>5</v>
      </c>
      <c r="B410" s="32" t="str">
        <f>'I.) ODSEK RT-LA'!D1350</f>
        <v>2.2 PLANUM TEMELJNIH TAL</v>
      </c>
      <c r="C410" s="128">
        <f>'I.) ODSEK RT-LA'!H1350</f>
        <v>0</v>
      </c>
      <c r="D410" s="71"/>
    </row>
    <row r="411" spans="1:4" ht="25.5" hidden="1">
      <c r="A411" s="134">
        <f>'I.) ODSEK RT-LA'!A1353</f>
        <v>5</v>
      </c>
      <c r="B411" s="32" t="str">
        <f>'I.) ODSEK RT-LA'!D1353</f>
        <v>2.3 LOČILNE, DRENAŽNE IN FILTRSKE PLASTI TER DELOVNI PLATO</v>
      </c>
      <c r="C411" s="128">
        <f>'I.) ODSEK RT-LA'!H1353</f>
        <v>0</v>
      </c>
      <c r="D411" s="71"/>
    </row>
    <row r="412" spans="1:4" hidden="1">
      <c r="A412" s="134">
        <f>'I.) ODSEK RT-LA'!A1355</f>
        <v>5</v>
      </c>
      <c r="B412" s="32" t="str">
        <f>'I.) ODSEK RT-LA'!D1355</f>
        <v>2.4 NASIPI, ZASIPI, KLINI, POSTELJICA IN GLINASTI NABOJ</v>
      </c>
      <c r="C412" s="128">
        <f>'I.) ODSEK RT-LA'!H1355</f>
        <v>0</v>
      </c>
      <c r="D412" s="71"/>
    </row>
    <row r="413" spans="1:4" hidden="1">
      <c r="A413" s="134">
        <f>'I.) ODSEK RT-LA'!A1359</f>
        <v>5</v>
      </c>
      <c r="B413" s="32" t="str">
        <f>'I.) ODSEK RT-LA'!D1359</f>
        <v>2.5 BREŽINE IN ZELENICE</v>
      </c>
      <c r="C413" s="128">
        <f>'I.) ODSEK RT-LA'!H1359</f>
        <v>0</v>
      </c>
      <c r="D413" s="71"/>
    </row>
    <row r="414" spans="1:4" hidden="1">
      <c r="A414" s="134">
        <f>'I.) ODSEK RT-LA'!A1362</f>
        <v>5</v>
      </c>
      <c r="B414" s="32" t="str">
        <f>'I.) ODSEK RT-LA'!D1362</f>
        <v>2.8 ZAGATNE STENE</v>
      </c>
      <c r="C414" s="128">
        <f>'I.) ODSEK RT-LA'!H1362</f>
        <v>0</v>
      </c>
      <c r="D414" s="71"/>
    </row>
    <row r="415" spans="1:4" ht="25.5" hidden="1">
      <c r="A415" s="134">
        <f>'I.) ODSEK RT-LA'!A1365</f>
        <v>5</v>
      </c>
      <c r="B415" s="32" t="str">
        <f>'I.) ODSEK RT-LA'!D1365</f>
        <v>2.9 PREVOZI, RAZPOROSTIRANJE IN UREDITEV DEPONIJ MATERIALA</v>
      </c>
      <c r="C415" s="128">
        <f>'I.) ODSEK RT-LA'!H1365</f>
        <v>0</v>
      </c>
      <c r="D415" s="71"/>
    </row>
    <row r="416" spans="1:4">
      <c r="A416" s="134">
        <f>'I.) ODSEK RT-LA'!A1368</f>
        <v>4</v>
      </c>
      <c r="B416" s="121" t="str">
        <f>'I.) ODSEK RT-LA'!D1368</f>
        <v>4 ODVODNJAVANJE</v>
      </c>
      <c r="C416" s="127">
        <f>'I.) ODSEK RT-LA'!H1368</f>
        <v>0</v>
      </c>
      <c r="D416" s="71"/>
    </row>
    <row r="417" spans="1:4" hidden="1">
      <c r="A417" s="134">
        <f>'I.) ODSEK RT-LA'!A1369</f>
        <v>5</v>
      </c>
      <c r="B417" s="32" t="str">
        <f>'I.) ODSEK RT-LA'!D1369</f>
        <v>4.1 POVRŠINSKO ODVODNJAVANJE</v>
      </c>
      <c r="C417" s="128">
        <f>'I.) ODSEK RT-LA'!H1369</f>
        <v>0</v>
      </c>
      <c r="D417" s="71"/>
    </row>
    <row r="418" spans="1:4">
      <c r="A418" s="134">
        <f>'I.) ODSEK RT-LA'!A1371</f>
        <v>4</v>
      </c>
      <c r="B418" s="121" t="str">
        <f>'I.) ODSEK RT-LA'!D1371</f>
        <v>5 GRADBENA IN OBRTNIŠKA DELA</v>
      </c>
      <c r="C418" s="127">
        <f>'I.) ODSEK RT-LA'!H1371</f>
        <v>0</v>
      </c>
      <c r="D418" s="71"/>
    </row>
    <row r="419" spans="1:4" hidden="1">
      <c r="A419" s="134">
        <f>'I.) ODSEK RT-LA'!A1372</f>
        <v>5</v>
      </c>
      <c r="B419" s="32" t="str">
        <f>'I.) ODSEK RT-LA'!D1372</f>
        <v>5.1 TESARSKA DELA</v>
      </c>
      <c r="C419" s="128">
        <f>'I.) ODSEK RT-LA'!H1372</f>
        <v>0</v>
      </c>
      <c r="D419" s="71"/>
    </row>
    <row r="420" spans="1:4" hidden="1">
      <c r="A420" s="134">
        <f>'I.) ODSEK RT-LA'!A1375</f>
        <v>5</v>
      </c>
      <c r="B420" s="32" t="str">
        <f>'I.) ODSEK RT-LA'!D1375</f>
        <v>5.2 DELA Z JEKLOM ZA OJAČITEV</v>
      </c>
      <c r="C420" s="128">
        <f>'I.) ODSEK RT-LA'!H1375</f>
        <v>0</v>
      </c>
      <c r="D420" s="71"/>
    </row>
    <row r="421" spans="1:4" hidden="1">
      <c r="A421" s="134">
        <f>'I.) ODSEK RT-LA'!A1378</f>
        <v>5</v>
      </c>
      <c r="B421" s="32" t="str">
        <f>'I.) ODSEK RT-LA'!D1378</f>
        <v>5.3 DELA S CEMENTNIM BETONOM</v>
      </c>
      <c r="C421" s="128">
        <f>'I.) ODSEK RT-LA'!H1378</f>
        <v>0</v>
      </c>
      <c r="D421" s="71"/>
    </row>
    <row r="422" spans="1:4" hidden="1">
      <c r="A422" s="134">
        <f>'I.) ODSEK RT-LA'!A1386</f>
        <v>5</v>
      </c>
      <c r="B422" s="32" t="str">
        <f>'I.) ODSEK RT-LA'!D1386</f>
        <v>5.4 ZIDARSKA DELA</v>
      </c>
      <c r="C422" s="128">
        <f>'I.) ODSEK RT-LA'!H1386</f>
        <v>0</v>
      </c>
      <c r="D422" s="71"/>
    </row>
    <row r="423" spans="1:4" hidden="1">
      <c r="A423" s="134">
        <f>'I.) ODSEK RT-LA'!A1388</f>
        <v>5</v>
      </c>
      <c r="B423" s="32" t="str">
        <f>'I.) ODSEK RT-LA'!D1388</f>
        <v>5.5 ZIDARSKA DELA PRI POPRAVILU OBJEKTOV</v>
      </c>
      <c r="C423" s="128">
        <f>'I.) ODSEK RT-LA'!H1388</f>
        <v>0</v>
      </c>
      <c r="D423" s="71"/>
    </row>
    <row r="424" spans="1:4" hidden="1">
      <c r="A424" s="134">
        <f>'I.) ODSEK RT-LA'!A1390</f>
        <v>5</v>
      </c>
      <c r="B424" s="32" t="str">
        <f>'I.) ODSEK RT-LA'!D1390</f>
        <v>5.8 KLJUČAVNIČARSKA DELA</v>
      </c>
      <c r="C424" s="128">
        <f>'I.) ODSEK RT-LA'!H1390</f>
        <v>0</v>
      </c>
      <c r="D424" s="71"/>
    </row>
    <row r="425" spans="1:4" hidden="1">
      <c r="A425" s="134">
        <f>'I.) ODSEK RT-LA'!A1393</f>
        <v>5</v>
      </c>
      <c r="B425" s="32" t="str">
        <f>'I.) ODSEK RT-LA'!D1393</f>
        <v>5.9/2 HIDROIZOLACIJE</v>
      </c>
      <c r="C425" s="128">
        <f>'I.) ODSEK RT-LA'!H1393</f>
        <v>0</v>
      </c>
      <c r="D425" s="71"/>
    </row>
    <row r="426" spans="1:4">
      <c r="A426" s="134">
        <f>'I.) ODSEK RT-LA'!A1400</f>
        <v>4</v>
      </c>
      <c r="B426" s="121" t="str">
        <f>'I.) ODSEK RT-LA'!D1400</f>
        <v>7 TUJE STORITVE</v>
      </c>
      <c r="C426" s="127">
        <f>'I.) ODSEK RT-LA'!H1400</f>
        <v>0</v>
      </c>
      <c r="D426" s="71"/>
    </row>
    <row r="427" spans="1:4" hidden="1">
      <c r="A427" s="134">
        <f>'I.) ODSEK RT-LA'!A1401</f>
        <v>5</v>
      </c>
      <c r="B427" s="32" t="str">
        <f>'I.) ODSEK RT-LA'!D1401</f>
        <v>7.3 TELEKOMUNIKACIJSKE NAPRAVE</v>
      </c>
      <c r="C427" s="128">
        <f>'I.) ODSEK RT-LA'!H1401</f>
        <v>0</v>
      </c>
      <c r="D427" s="71"/>
    </row>
    <row r="428" spans="1:4" ht="25.5">
      <c r="A428" s="134">
        <f>'I.) ODSEK RT-LA'!A1403</f>
        <v>2</v>
      </c>
      <c r="B428" s="3" t="str">
        <f>'I.) ODSEK RT-LA'!D1403</f>
        <v>C.18.) SANACIJA/REKONSTRUKCIJA PREPUSTA v km 514+947,54 (514+939)</v>
      </c>
      <c r="C428" s="126">
        <f>'I.) ODSEK RT-LA'!H1403</f>
        <v>0</v>
      </c>
      <c r="D428" s="71"/>
    </row>
    <row r="429" spans="1:4">
      <c r="A429" s="134">
        <f>'I.) ODSEK RT-LA'!A1404</f>
        <v>4</v>
      </c>
      <c r="B429" s="121" t="str">
        <f>'I.) ODSEK RT-LA'!D1404</f>
        <v>1 PREDDELA</v>
      </c>
      <c r="C429" s="127">
        <f>'I.) ODSEK RT-LA'!H1404</f>
        <v>0</v>
      </c>
      <c r="D429" s="71"/>
    </row>
    <row r="430" spans="1:4" hidden="1">
      <c r="A430" s="134">
        <f>'I.) ODSEK RT-LA'!A1405</f>
        <v>5</v>
      </c>
      <c r="B430" s="32" t="str">
        <f>'I.) ODSEK RT-LA'!D1405</f>
        <v>1.1 GEODETSKA DELA</v>
      </c>
      <c r="C430" s="128">
        <f>'I.) ODSEK RT-LA'!H1405</f>
        <v>0</v>
      </c>
      <c r="D430" s="71"/>
    </row>
    <row r="431" spans="1:4" hidden="1">
      <c r="A431" s="134">
        <f>'I.) ODSEK RT-LA'!A1408</f>
        <v>5</v>
      </c>
      <c r="B431" s="32" t="str">
        <f>'I.) ODSEK RT-LA'!D1408</f>
        <v>1.2 ČIŠČENJE TERENA</v>
      </c>
      <c r="C431" s="128">
        <f>'I.) ODSEK RT-LA'!H1408</f>
        <v>0</v>
      </c>
      <c r="D431" s="71"/>
    </row>
    <row r="432" spans="1:4" hidden="1">
      <c r="A432" s="134">
        <f>'I.) ODSEK RT-LA'!A1412</f>
        <v>5</v>
      </c>
      <c r="B432" s="32" t="str">
        <f>'I.) ODSEK RT-LA'!D1412</f>
        <v>1.3 OSTALA PREDDELA</v>
      </c>
      <c r="C432" s="128">
        <f>'I.) ODSEK RT-LA'!H1412</f>
        <v>0</v>
      </c>
      <c r="D432" s="71"/>
    </row>
    <row r="433" spans="1:4">
      <c r="A433" s="134">
        <f>'I.) ODSEK RT-LA'!A1417</f>
        <v>4</v>
      </c>
      <c r="B433" s="121" t="str">
        <f>'I.) ODSEK RT-LA'!D1417</f>
        <v>2 ZEMELJSKA DELA IN TEMELJENJE</v>
      </c>
      <c r="C433" s="127">
        <f>'I.) ODSEK RT-LA'!H1417</f>
        <v>0</v>
      </c>
      <c r="D433" s="71"/>
    </row>
    <row r="434" spans="1:4" hidden="1">
      <c r="A434" s="134">
        <f>'I.) ODSEK RT-LA'!A1418</f>
        <v>5</v>
      </c>
      <c r="B434" s="32" t="str">
        <f>'I.) ODSEK RT-LA'!D1418</f>
        <v>2.1 IZKOPI</v>
      </c>
      <c r="C434" s="128">
        <f>'I.) ODSEK RT-LA'!H1418</f>
        <v>0</v>
      </c>
      <c r="D434" s="71"/>
    </row>
    <row r="435" spans="1:4" hidden="1">
      <c r="A435" s="134">
        <f>'I.) ODSEK RT-LA'!A1421</f>
        <v>5</v>
      </c>
      <c r="B435" s="32" t="str">
        <f>'I.) ODSEK RT-LA'!D1421</f>
        <v>2.2 PLANUM TEMELJNIH TAL</v>
      </c>
      <c r="C435" s="128">
        <f>'I.) ODSEK RT-LA'!H1421</f>
        <v>0</v>
      </c>
      <c r="D435" s="71"/>
    </row>
    <row r="436" spans="1:4" hidden="1">
      <c r="A436" s="134">
        <f>'I.) ODSEK RT-LA'!A1423</f>
        <v>5</v>
      </c>
      <c r="B436" s="32" t="str">
        <f>'I.) ODSEK RT-LA'!D1423</f>
        <v>2.4 NASIPI, ZASIPI, KLINI, POSTELJICA IN GLINASTI NABOJ</v>
      </c>
      <c r="C436" s="128">
        <f>'I.) ODSEK RT-LA'!H1423</f>
        <v>0</v>
      </c>
      <c r="D436" s="71"/>
    </row>
    <row r="437" spans="1:4" hidden="1">
      <c r="A437" s="134">
        <f>'I.) ODSEK RT-LA'!A1425</f>
        <v>5</v>
      </c>
      <c r="B437" s="32" t="str">
        <f>'I.) ODSEK RT-LA'!D1425</f>
        <v>2.5 BREŽINE IN ZELENICE</v>
      </c>
      <c r="C437" s="128">
        <f>'I.) ODSEK RT-LA'!H1425</f>
        <v>0</v>
      </c>
      <c r="D437" s="71"/>
    </row>
    <row r="438" spans="1:4" hidden="1">
      <c r="A438" s="134">
        <f>'I.) ODSEK RT-LA'!A1428</f>
        <v>5</v>
      </c>
      <c r="B438" s="32" t="str">
        <f>'I.) ODSEK RT-LA'!D1428</f>
        <v>2.8 ZAGATNE STENE</v>
      </c>
      <c r="C438" s="128">
        <f>'I.) ODSEK RT-LA'!H1428</f>
        <v>0</v>
      </c>
      <c r="D438" s="71"/>
    </row>
    <row r="439" spans="1:4">
      <c r="A439" s="134">
        <f>'I.) ODSEK RT-LA'!A1431</f>
        <v>4</v>
      </c>
      <c r="B439" s="121" t="str">
        <f>'I.) ODSEK RT-LA'!D1431</f>
        <v>3 VOZIŠČNE KONSTRUKCIJE</v>
      </c>
      <c r="C439" s="127">
        <f>'I.) ODSEK RT-LA'!H1431</f>
        <v>0</v>
      </c>
      <c r="D439" s="71"/>
    </row>
    <row r="440" spans="1:4" hidden="1">
      <c r="A440" s="134">
        <f>'I.) ODSEK RT-LA'!A1432</f>
        <v>5</v>
      </c>
      <c r="B440" s="32" t="str">
        <f>'I.) ODSEK RT-LA'!D1432</f>
        <v>3.2 ASFALTNE OBRABNE IN ZAPORNE PLASTI</v>
      </c>
      <c r="C440" s="128">
        <f>'I.) ODSEK RT-LA'!H1432</f>
        <v>0</v>
      </c>
      <c r="D440" s="71"/>
    </row>
    <row r="441" spans="1:4">
      <c r="A441" s="134">
        <f>'I.) ODSEK RT-LA'!A1435</f>
        <v>4</v>
      </c>
      <c r="B441" s="121" t="str">
        <f>'I.) ODSEK RT-LA'!D1435</f>
        <v>4 ODVODNJAVANJE</v>
      </c>
      <c r="C441" s="127">
        <f>'I.) ODSEK RT-LA'!H1435</f>
        <v>0</v>
      </c>
      <c r="D441" s="71"/>
    </row>
    <row r="442" spans="1:4" hidden="1">
      <c r="A442" s="134">
        <f>'I.) ODSEK RT-LA'!A1436</f>
        <v>5</v>
      </c>
      <c r="B442" s="32" t="str">
        <f>'I.) ODSEK RT-LA'!D1436</f>
        <v>4.2 GLOBINSKO ODVODNJAVANJE - DRENAŽE</v>
      </c>
      <c r="C442" s="128">
        <f>'I.) ODSEK RT-LA'!H1436</f>
        <v>0</v>
      </c>
      <c r="D442" s="71"/>
    </row>
    <row r="443" spans="1:4" ht="25.5">
      <c r="A443" s="134">
        <f>'I.) ODSEK RT-LA'!A1439</f>
        <v>2</v>
      </c>
      <c r="B443" s="3" t="str">
        <f>'I.) ODSEK RT-LA'!D1439</f>
        <v>C.19.) SANACIJA/REKONSTRUKCIJA PREPUSTA v km 515+521,82 (515+511)</v>
      </c>
      <c r="C443" s="126">
        <f>'I.) ODSEK RT-LA'!H1439</f>
        <v>0</v>
      </c>
      <c r="D443" s="71"/>
    </row>
    <row r="444" spans="1:4">
      <c r="A444" s="134">
        <f>'I.) ODSEK RT-LA'!A1440</f>
        <v>4</v>
      </c>
      <c r="B444" s="121" t="str">
        <f>'I.) ODSEK RT-LA'!D1440</f>
        <v>1 PREDDELA</v>
      </c>
      <c r="C444" s="127">
        <f>'I.) ODSEK RT-LA'!H1440</f>
        <v>0</v>
      </c>
      <c r="D444" s="71"/>
    </row>
    <row r="445" spans="1:4" hidden="1">
      <c r="A445" s="134">
        <f>'I.) ODSEK RT-LA'!A1441</f>
        <v>5</v>
      </c>
      <c r="B445" s="32" t="str">
        <f>'I.) ODSEK RT-LA'!D1441</f>
        <v>1.1 GEODETSKA DELA</v>
      </c>
      <c r="C445" s="128">
        <f>'I.) ODSEK RT-LA'!H1441</f>
        <v>0</v>
      </c>
      <c r="D445" s="71"/>
    </row>
    <row r="446" spans="1:4" hidden="1">
      <c r="A446" s="134">
        <f>'I.) ODSEK RT-LA'!A1444</f>
        <v>5</v>
      </c>
      <c r="B446" s="32" t="str">
        <f>'I.) ODSEK RT-LA'!D1444</f>
        <v>1.2 ČIŠČENJE TERENA</v>
      </c>
      <c r="C446" s="128">
        <f>'I.) ODSEK RT-LA'!H1444</f>
        <v>0</v>
      </c>
      <c r="D446" s="71"/>
    </row>
    <row r="447" spans="1:4" hidden="1">
      <c r="A447" s="134">
        <f>'I.) ODSEK RT-LA'!A1449</f>
        <v>5</v>
      </c>
      <c r="B447" s="32" t="str">
        <f>'I.) ODSEK RT-LA'!D1449</f>
        <v>1.3 OSTALA PREDDELA</v>
      </c>
      <c r="C447" s="128">
        <f>'I.) ODSEK RT-LA'!H1449</f>
        <v>0</v>
      </c>
      <c r="D447" s="71"/>
    </row>
    <row r="448" spans="1:4">
      <c r="A448" s="134">
        <f>'I.) ODSEK RT-LA'!A1454</f>
        <v>4</v>
      </c>
      <c r="B448" s="121" t="str">
        <f>'I.) ODSEK RT-LA'!D1454</f>
        <v>2 ZEMELJSKA DELA IN TEMELJENJE</v>
      </c>
      <c r="C448" s="127">
        <f>'I.) ODSEK RT-LA'!H1454</f>
        <v>0</v>
      </c>
      <c r="D448" s="71"/>
    </row>
    <row r="449" spans="1:4" hidden="1">
      <c r="A449" s="134">
        <f>'I.) ODSEK RT-LA'!A1455</f>
        <v>5</v>
      </c>
      <c r="B449" s="32" t="str">
        <f>'I.) ODSEK RT-LA'!D1455</f>
        <v>2.1 IZKOPI</v>
      </c>
      <c r="C449" s="128">
        <f>'I.) ODSEK RT-LA'!H1455</f>
        <v>0</v>
      </c>
      <c r="D449" s="71"/>
    </row>
    <row r="450" spans="1:4" hidden="1">
      <c r="A450" s="134">
        <f>'I.) ODSEK RT-LA'!A1458</f>
        <v>5</v>
      </c>
      <c r="B450" s="32" t="str">
        <f>'I.) ODSEK RT-LA'!D1458</f>
        <v>2.2 PLANUM TEMELJNIH TAL</v>
      </c>
      <c r="C450" s="128">
        <f>'I.) ODSEK RT-LA'!H1458</f>
        <v>0</v>
      </c>
      <c r="D450" s="71"/>
    </row>
    <row r="451" spans="1:4" ht="25.5" hidden="1">
      <c r="A451" s="134">
        <f>'I.) ODSEK RT-LA'!A1461</f>
        <v>5</v>
      </c>
      <c r="B451" s="32" t="str">
        <f>'I.) ODSEK RT-LA'!D1461</f>
        <v>2.3 LOČILNE, DRENAŽNE IN FILTRSKE PLASTI TER DELOVNI PLATO</v>
      </c>
      <c r="C451" s="128">
        <f>'I.) ODSEK RT-LA'!H1461</f>
        <v>0</v>
      </c>
      <c r="D451" s="71"/>
    </row>
    <row r="452" spans="1:4" hidden="1">
      <c r="A452" s="134">
        <f>'I.) ODSEK RT-LA'!A1463</f>
        <v>5</v>
      </c>
      <c r="B452" s="32" t="str">
        <f>'I.) ODSEK RT-LA'!D1463</f>
        <v>2.4 NASIPI, ZASIPI, KLINI, POSTELJICA IN GLINASTI NABOJ</v>
      </c>
      <c r="C452" s="128">
        <f>'I.) ODSEK RT-LA'!H1463</f>
        <v>0</v>
      </c>
      <c r="D452" s="71"/>
    </row>
    <row r="453" spans="1:4" hidden="1">
      <c r="A453" s="134">
        <f>'I.) ODSEK RT-LA'!A1467</f>
        <v>5</v>
      </c>
      <c r="B453" s="32" t="str">
        <f>'I.) ODSEK RT-LA'!D1467</f>
        <v>2.5 BREŽINE IN ZELENICE</v>
      </c>
      <c r="C453" s="128">
        <f>'I.) ODSEK RT-LA'!H1467</f>
        <v>0</v>
      </c>
      <c r="D453" s="71"/>
    </row>
    <row r="454" spans="1:4" hidden="1">
      <c r="A454" s="134">
        <f>'I.) ODSEK RT-LA'!A1470</f>
        <v>5</v>
      </c>
      <c r="B454" s="32" t="str">
        <f>'I.) ODSEK RT-LA'!D1470</f>
        <v>2.8 ZAGATNE STENE</v>
      </c>
      <c r="C454" s="128">
        <f>'I.) ODSEK RT-LA'!H1470</f>
        <v>0</v>
      </c>
      <c r="D454" s="71"/>
    </row>
    <row r="455" spans="1:4" ht="25.5" hidden="1">
      <c r="A455" s="134">
        <f>'I.) ODSEK RT-LA'!A1473</f>
        <v>5</v>
      </c>
      <c r="B455" s="32" t="str">
        <f>'I.) ODSEK RT-LA'!D1473</f>
        <v>2.9 PREVOZI, RAZPOROSTIRANJE IN UREDITEV DEPONIJ MATERIALA</v>
      </c>
      <c r="C455" s="128">
        <f>'I.) ODSEK RT-LA'!H1473</f>
        <v>0</v>
      </c>
      <c r="D455" s="71"/>
    </row>
    <row r="456" spans="1:4">
      <c r="A456" s="134">
        <f>'I.) ODSEK RT-LA'!A1476</f>
        <v>4</v>
      </c>
      <c r="B456" s="121" t="str">
        <f>'I.) ODSEK RT-LA'!D1476</f>
        <v>4 ODVODNJAVANJE</v>
      </c>
      <c r="C456" s="127">
        <f>'I.) ODSEK RT-LA'!H1476</f>
        <v>0</v>
      </c>
      <c r="D456" s="71"/>
    </row>
    <row r="457" spans="1:4" hidden="1">
      <c r="A457" s="134">
        <f>'I.) ODSEK RT-LA'!A1477</f>
        <v>5</v>
      </c>
      <c r="B457" s="32" t="str">
        <f>'I.) ODSEK RT-LA'!D1477</f>
        <v>4.1 POVRŠINSKO ODVODNJAVANJE</v>
      </c>
      <c r="C457" s="128">
        <f>'I.) ODSEK RT-LA'!H1477</f>
        <v>0</v>
      </c>
      <c r="D457" s="71"/>
    </row>
    <row r="458" spans="1:4">
      <c r="A458" s="134">
        <f>'I.) ODSEK RT-LA'!A1479</f>
        <v>4</v>
      </c>
      <c r="B458" s="121" t="str">
        <f>'I.) ODSEK RT-LA'!D1479</f>
        <v>5 GRADBENA IN OBRTNIŠKA DELA</v>
      </c>
      <c r="C458" s="127">
        <f>'I.) ODSEK RT-LA'!H1479</f>
        <v>0</v>
      </c>
      <c r="D458" s="71"/>
    </row>
    <row r="459" spans="1:4" hidden="1">
      <c r="A459" s="134">
        <f>'I.) ODSEK RT-LA'!A1480</f>
        <v>5</v>
      </c>
      <c r="B459" s="32" t="str">
        <f>'I.) ODSEK RT-LA'!D1480</f>
        <v>5.1 TESARSKA DELA</v>
      </c>
      <c r="C459" s="128">
        <f>'I.) ODSEK RT-LA'!H1480</f>
        <v>0</v>
      </c>
      <c r="D459" s="71"/>
    </row>
    <row r="460" spans="1:4" hidden="1">
      <c r="A460" s="134">
        <f>'I.) ODSEK RT-LA'!A1483</f>
        <v>5</v>
      </c>
      <c r="B460" s="32" t="str">
        <f>'I.) ODSEK RT-LA'!D1483</f>
        <v>5.2 DELA Z JEKLOM ZA OJAČITEV</v>
      </c>
      <c r="C460" s="128">
        <f>'I.) ODSEK RT-LA'!H1483</f>
        <v>0</v>
      </c>
      <c r="D460" s="71"/>
    </row>
    <row r="461" spans="1:4" hidden="1">
      <c r="A461" s="134">
        <f>'I.) ODSEK RT-LA'!A1486</f>
        <v>5</v>
      </c>
      <c r="B461" s="32" t="str">
        <f>'I.) ODSEK RT-LA'!D1486</f>
        <v>5.3 DELA S CEMENTNIM BETONOM</v>
      </c>
      <c r="C461" s="128">
        <f>'I.) ODSEK RT-LA'!H1486</f>
        <v>0</v>
      </c>
      <c r="D461" s="71"/>
    </row>
    <row r="462" spans="1:4" hidden="1">
      <c r="A462" s="134">
        <f>'I.) ODSEK RT-LA'!A1494</f>
        <v>5</v>
      </c>
      <c r="B462" s="32" t="str">
        <f>'I.) ODSEK RT-LA'!D1494</f>
        <v>5.4 ZIDARSKA DELA</v>
      </c>
      <c r="C462" s="128">
        <f>'I.) ODSEK RT-LA'!H1494</f>
        <v>0</v>
      </c>
      <c r="D462" s="71"/>
    </row>
    <row r="463" spans="1:4" hidden="1">
      <c r="A463" s="134">
        <f>'I.) ODSEK RT-LA'!A1496</f>
        <v>5</v>
      </c>
      <c r="B463" s="32" t="str">
        <f>'I.) ODSEK RT-LA'!D1496</f>
        <v>5.5 ZIDARSKA DELA PRI POPRAVILU OBJEKTOV</v>
      </c>
      <c r="C463" s="128">
        <f>'I.) ODSEK RT-LA'!H1496</f>
        <v>0</v>
      </c>
      <c r="D463" s="71"/>
    </row>
    <row r="464" spans="1:4" hidden="1">
      <c r="A464" s="134">
        <f>'I.) ODSEK RT-LA'!A1498</f>
        <v>5</v>
      </c>
      <c r="B464" s="32" t="str">
        <f>'I.) ODSEK RT-LA'!D1498</f>
        <v>5.8 KLJUČAVNIČARSKA DELA</v>
      </c>
      <c r="C464" s="128">
        <f>'I.) ODSEK RT-LA'!H1498</f>
        <v>0</v>
      </c>
      <c r="D464" s="71"/>
    </row>
    <row r="465" spans="1:4" hidden="1">
      <c r="A465" s="134">
        <f>'I.) ODSEK RT-LA'!A1501</f>
        <v>5</v>
      </c>
      <c r="B465" s="32" t="str">
        <f>'I.) ODSEK RT-LA'!D1501</f>
        <v>5.9/2 HIDROIZOLACIJE</v>
      </c>
      <c r="C465" s="128">
        <f>'I.) ODSEK RT-LA'!H1501</f>
        <v>0</v>
      </c>
      <c r="D465" s="71"/>
    </row>
    <row r="466" spans="1:4">
      <c r="A466" s="134">
        <f>'I.) ODSEK RT-LA'!A1508</f>
        <v>4</v>
      </c>
      <c r="B466" s="121" t="str">
        <f>'I.) ODSEK RT-LA'!D1508</f>
        <v>7 TUJE STORITVE</v>
      </c>
      <c r="C466" s="127">
        <f>'I.) ODSEK RT-LA'!H1508</f>
        <v>0</v>
      </c>
      <c r="D466" s="71"/>
    </row>
    <row r="467" spans="1:4" hidden="1">
      <c r="A467" s="134">
        <f>'I.) ODSEK RT-LA'!A1509</f>
        <v>5</v>
      </c>
      <c r="B467" s="32" t="str">
        <f>'I.) ODSEK RT-LA'!D1509</f>
        <v>7.3 TELEKOMUNIKACIJSKE NAPRAVE</v>
      </c>
      <c r="C467" s="128">
        <f>'I.) ODSEK RT-LA'!H1509</f>
        <v>0</v>
      </c>
      <c r="D467" s="71"/>
    </row>
    <row r="468" spans="1:4">
      <c r="B468" s="32"/>
      <c r="C468" s="128"/>
      <c r="D468" s="71"/>
    </row>
    <row r="469" spans="1:4">
      <c r="A469" s="134">
        <f>'I.) ODSEK RT-LA'!A1512</f>
        <v>1</v>
      </c>
      <c r="B469" s="5" t="str">
        <f>'I.) ODSEK RT-LA'!D1512</f>
        <v>D.) OBJEKTI SPODNJEGA USTROJA - MOSTOVI</v>
      </c>
      <c r="C469" s="133">
        <f>'I.) ODSEK RT-LA'!H1512</f>
        <v>0</v>
      </c>
      <c r="D469" s="71"/>
    </row>
    <row r="470" spans="1:4" ht="25.5">
      <c r="A470" s="134">
        <f>'I.) ODSEK RT-LA'!A1513</f>
        <v>2</v>
      </c>
      <c r="B470" s="3" t="str">
        <f>'I.) ODSEK RT-LA'!D1513</f>
        <v>D.1.) NADGRADNJA OBOKANEGA KAMNITEGA NADVOZA v km 512+600,25 (512+595)</v>
      </c>
      <c r="C470" s="126">
        <f>'I.) ODSEK RT-LA'!H1513</f>
        <v>0</v>
      </c>
      <c r="D470" s="71"/>
    </row>
    <row r="471" spans="1:4">
      <c r="A471" s="134">
        <f>'I.) ODSEK RT-LA'!A1514</f>
        <v>4</v>
      </c>
      <c r="B471" s="121" t="str">
        <f>'I.) ODSEK RT-LA'!D1514</f>
        <v>1 PREDDELA</v>
      </c>
      <c r="C471" s="127">
        <f>'I.) ODSEK RT-LA'!H1514</f>
        <v>0</v>
      </c>
      <c r="D471" s="71"/>
    </row>
    <row r="472" spans="1:4" hidden="1">
      <c r="A472" s="134">
        <f>'I.) ODSEK RT-LA'!A1515</f>
        <v>5</v>
      </c>
      <c r="B472" s="32" t="str">
        <f>'I.) ODSEK RT-LA'!D1515</f>
        <v>1.1 GEODETSKA DELA</v>
      </c>
      <c r="C472" s="128">
        <f>'I.) ODSEK RT-LA'!H1515</f>
        <v>0</v>
      </c>
      <c r="D472" s="71"/>
    </row>
    <row r="473" spans="1:4" hidden="1">
      <c r="A473" s="134">
        <f>'I.) ODSEK RT-LA'!A1518</f>
        <v>5</v>
      </c>
      <c r="B473" s="32" t="str">
        <f>'I.) ODSEK RT-LA'!D1518</f>
        <v>1.2 ČIŠČENJE TERENA</v>
      </c>
      <c r="C473" s="128">
        <f>'I.) ODSEK RT-LA'!H1518</f>
        <v>0</v>
      </c>
      <c r="D473" s="71"/>
    </row>
    <row r="474" spans="1:4" hidden="1">
      <c r="A474" s="134">
        <f>'I.) ODSEK RT-LA'!A1524</f>
        <v>5</v>
      </c>
      <c r="B474" s="32" t="str">
        <f>'I.) ODSEK RT-LA'!D1524</f>
        <v>1.3 OSTALA PREDDELA</v>
      </c>
      <c r="C474" s="128">
        <f>'I.) ODSEK RT-LA'!H1524</f>
        <v>0</v>
      </c>
      <c r="D474" s="71"/>
    </row>
    <row r="475" spans="1:4" hidden="1">
      <c r="A475" s="134">
        <f>'I.) ODSEK RT-LA'!A1528</f>
        <v>5</v>
      </c>
      <c r="B475" s="32" t="str">
        <f>'I.) ODSEK RT-LA'!D1528</f>
        <v>1.4 PREDHODNA DELA ZA POPRAVILO OBJEKTOV</v>
      </c>
      <c r="C475" s="128">
        <f>'I.) ODSEK RT-LA'!H1528</f>
        <v>0</v>
      </c>
      <c r="D475" s="71"/>
    </row>
    <row r="476" spans="1:4">
      <c r="A476" s="134">
        <f>'I.) ODSEK RT-LA'!A1534</f>
        <v>4</v>
      </c>
      <c r="B476" s="121" t="str">
        <f>'I.) ODSEK RT-LA'!D1534</f>
        <v>2 ZEMELJSKA DELA IN TEMELJENJE</v>
      </c>
      <c r="C476" s="127">
        <f>'I.) ODSEK RT-LA'!H1534</f>
        <v>0</v>
      </c>
      <c r="D476" s="71"/>
    </row>
    <row r="477" spans="1:4" hidden="1">
      <c r="A477" s="134">
        <f>'I.) ODSEK RT-LA'!A1535</f>
        <v>5</v>
      </c>
      <c r="B477" s="32" t="str">
        <f>'I.) ODSEK RT-LA'!D1535</f>
        <v>2.1 IZKOPI</v>
      </c>
      <c r="C477" s="128">
        <f>'I.) ODSEK RT-LA'!H1535</f>
        <v>0</v>
      </c>
      <c r="D477" s="71"/>
    </row>
    <row r="478" spans="1:4" ht="25.5" hidden="1">
      <c r="A478" s="134">
        <f>'I.) ODSEK RT-LA'!A1538</f>
        <v>5</v>
      </c>
      <c r="B478" s="32" t="str">
        <f>'I.) ODSEK RT-LA'!D1538</f>
        <v>2.3 LOČILNE, DRENAŽNE IN FILTRSKE PLASTI TER DELOVNI PLATO</v>
      </c>
      <c r="C478" s="128">
        <f>'I.) ODSEK RT-LA'!H1538</f>
        <v>0</v>
      </c>
      <c r="D478" s="71"/>
    </row>
    <row r="479" spans="1:4" hidden="1">
      <c r="A479" s="134">
        <f>'I.) ODSEK RT-LA'!A1540</f>
        <v>5</v>
      </c>
      <c r="B479" s="32" t="str">
        <f>'I.) ODSEK RT-LA'!D1540</f>
        <v>2.4 NASIPI, ZASIPI, KLINI, POSTELJICA IN GLINASTI NABOJ</v>
      </c>
      <c r="C479" s="128">
        <f>'I.) ODSEK RT-LA'!H1540</f>
        <v>0</v>
      </c>
      <c r="D479" s="71"/>
    </row>
    <row r="480" spans="1:4" hidden="1">
      <c r="A480" s="134">
        <f>'I.) ODSEK RT-LA'!A1542</f>
        <v>5</v>
      </c>
      <c r="B480" s="32" t="str">
        <f>'I.) ODSEK RT-LA'!D1542</f>
        <v>2.5 BREŽINE IN ZELENICE</v>
      </c>
      <c r="C480" s="128">
        <f>'I.) ODSEK RT-LA'!H1542</f>
        <v>0</v>
      </c>
      <c r="D480" s="71"/>
    </row>
    <row r="481" spans="1:4" ht="25.5" hidden="1">
      <c r="A481" s="134">
        <f>'I.) ODSEK RT-LA'!A1545</f>
        <v>5</v>
      </c>
      <c r="B481" s="32" t="str">
        <f>'I.) ODSEK RT-LA'!D1545</f>
        <v>2.9 PREVOZI, RAZPOROSTIRANJE IN UREDITEV DEPONIJ MATERIALA</v>
      </c>
      <c r="C481" s="128">
        <f>'I.) ODSEK RT-LA'!H1545</f>
        <v>0</v>
      </c>
      <c r="D481" s="71"/>
    </row>
    <row r="482" spans="1:4">
      <c r="A482" s="134">
        <f>'I.) ODSEK RT-LA'!A1548</f>
        <v>4</v>
      </c>
      <c r="B482" s="121" t="str">
        <f>'I.) ODSEK RT-LA'!D1548</f>
        <v>4 ODVODNJAVANJE</v>
      </c>
      <c r="C482" s="127">
        <f>'I.) ODSEK RT-LA'!H1548</f>
        <v>0</v>
      </c>
      <c r="D482" s="71"/>
    </row>
    <row r="483" spans="1:4" hidden="1">
      <c r="A483" s="134">
        <f>'I.) ODSEK RT-LA'!A1549</f>
        <v>5</v>
      </c>
      <c r="B483" s="32" t="str">
        <f>'I.) ODSEK RT-LA'!D1549</f>
        <v>4.2 GLOBINSKO ODVODNJAVANJE - DRENAŽE</v>
      </c>
      <c r="C483" s="128">
        <f>'I.) ODSEK RT-LA'!H1549</f>
        <v>0</v>
      </c>
      <c r="D483" s="71"/>
    </row>
    <row r="484" spans="1:4">
      <c r="A484" s="134">
        <f>'I.) ODSEK RT-LA'!A1552</f>
        <v>4</v>
      </c>
      <c r="B484" s="121" t="str">
        <f>'I.) ODSEK RT-LA'!D1552</f>
        <v>5 GRADBENA IN OBRTNIŠKA DELA</v>
      </c>
      <c r="C484" s="127">
        <f>'I.) ODSEK RT-LA'!H1552</f>
        <v>0</v>
      </c>
      <c r="D484" s="71"/>
    </row>
    <row r="485" spans="1:4" hidden="1">
      <c r="A485" s="134">
        <f>'I.) ODSEK RT-LA'!A1553</f>
        <v>5</v>
      </c>
      <c r="B485" s="32" t="str">
        <f>'I.) ODSEK RT-LA'!D1553</f>
        <v>5.1 TESARSKA DELA</v>
      </c>
      <c r="C485" s="128">
        <f>'I.) ODSEK RT-LA'!H1553</f>
        <v>0</v>
      </c>
      <c r="D485" s="71"/>
    </row>
    <row r="486" spans="1:4" hidden="1">
      <c r="A486" s="134">
        <f>'I.) ODSEK RT-LA'!A1556</f>
        <v>5</v>
      </c>
      <c r="B486" s="32" t="str">
        <f>'I.) ODSEK RT-LA'!D1556</f>
        <v>5.2 DELA Z JEKLOM ZA OJAČITEV</v>
      </c>
      <c r="C486" s="128">
        <f>'I.) ODSEK RT-LA'!H1556</f>
        <v>0</v>
      </c>
      <c r="D486" s="71"/>
    </row>
    <row r="487" spans="1:4" hidden="1">
      <c r="A487" s="134">
        <f>'I.) ODSEK RT-LA'!A1559</f>
        <v>5</v>
      </c>
      <c r="B487" s="32" t="str">
        <f>'I.) ODSEK RT-LA'!D1559</f>
        <v>5.3 DELA S CEMENTNIM BETONOM</v>
      </c>
      <c r="C487" s="128">
        <f>'I.) ODSEK RT-LA'!H1559</f>
        <v>0</v>
      </c>
      <c r="D487" s="71"/>
    </row>
    <row r="488" spans="1:4" hidden="1">
      <c r="A488" s="134">
        <f>'I.) ODSEK RT-LA'!A1565</f>
        <v>5</v>
      </c>
      <c r="B488" s="32" t="str">
        <f>'I.) ODSEK RT-LA'!D1565</f>
        <v>5.4 ZIDARSKA DELA</v>
      </c>
      <c r="C488" s="128">
        <f>'I.) ODSEK RT-LA'!H1565</f>
        <v>0</v>
      </c>
      <c r="D488" s="71"/>
    </row>
    <row r="489" spans="1:4" hidden="1">
      <c r="A489" s="134">
        <f>'I.) ODSEK RT-LA'!A1569</f>
        <v>5</v>
      </c>
      <c r="B489" s="32" t="str">
        <f>'I.) ODSEK RT-LA'!D1569</f>
        <v>5.5 ZIDARSKA DELA PRI POPRAVILU OBJEKTOV</v>
      </c>
      <c r="C489" s="128">
        <f>'I.) ODSEK RT-LA'!H1569</f>
        <v>0</v>
      </c>
      <c r="D489" s="71"/>
    </row>
    <row r="490" spans="1:4" hidden="1">
      <c r="A490" s="134">
        <f>'I.) ODSEK RT-LA'!A1571</f>
        <v>5</v>
      </c>
      <c r="B490" s="32" t="str">
        <f>'I.) ODSEK RT-LA'!D1571</f>
        <v>5.8 KLJUČAVNIČARSKA DELA</v>
      </c>
      <c r="C490" s="128">
        <f>'I.) ODSEK RT-LA'!H1571</f>
        <v>0</v>
      </c>
      <c r="D490" s="71"/>
    </row>
    <row r="491" spans="1:4" ht="25.5">
      <c r="A491" s="134">
        <f>'I.) ODSEK RT-LA'!A1574</f>
        <v>2</v>
      </c>
      <c r="B491" s="3" t="str">
        <f>'I.) ODSEK RT-LA'!D1574</f>
        <v>D.2.) NADGRADNJA OBOKANEGA KAMNITEGA MOSTA v km 515+211.95 (515+202)</v>
      </c>
      <c r="C491" s="126">
        <f>'I.) ODSEK RT-LA'!H1574</f>
        <v>0</v>
      </c>
      <c r="D491" s="71"/>
    </row>
    <row r="492" spans="1:4">
      <c r="A492" s="134">
        <f>'I.) ODSEK RT-LA'!A1575</f>
        <v>4</v>
      </c>
      <c r="B492" s="121" t="str">
        <f>'I.) ODSEK RT-LA'!D1575</f>
        <v>1 PREDDELA</v>
      </c>
      <c r="C492" s="127">
        <f>'I.) ODSEK RT-LA'!H1575</f>
        <v>0</v>
      </c>
      <c r="D492" s="71"/>
    </row>
    <row r="493" spans="1:4" hidden="1">
      <c r="A493" s="134">
        <f>'I.) ODSEK RT-LA'!A1576</f>
        <v>5</v>
      </c>
      <c r="B493" s="32" t="str">
        <f>'I.) ODSEK RT-LA'!D1576</f>
        <v>1.1 GEODETSKA DELA</v>
      </c>
      <c r="C493" s="128">
        <f>'I.) ODSEK RT-LA'!H1576</f>
        <v>0</v>
      </c>
      <c r="D493" s="71"/>
    </row>
    <row r="494" spans="1:4" hidden="1">
      <c r="A494" s="134">
        <f>'I.) ODSEK RT-LA'!A1579</f>
        <v>5</v>
      </c>
      <c r="B494" s="32" t="str">
        <f>'I.) ODSEK RT-LA'!D1579</f>
        <v>1.2 ČIŠČENJE TERENA</v>
      </c>
      <c r="C494" s="128">
        <f>'I.) ODSEK RT-LA'!H1579</f>
        <v>0</v>
      </c>
      <c r="D494" s="71"/>
    </row>
    <row r="495" spans="1:4" hidden="1">
      <c r="A495" s="134">
        <f>'I.) ODSEK RT-LA'!A1586</f>
        <v>5</v>
      </c>
      <c r="B495" s="32" t="str">
        <f>'I.) ODSEK RT-LA'!D1586</f>
        <v>1.3 OSTALA PREDDELA</v>
      </c>
      <c r="C495" s="128">
        <f>'I.) ODSEK RT-LA'!H1586</f>
        <v>0</v>
      </c>
      <c r="D495" s="71"/>
    </row>
    <row r="496" spans="1:4" hidden="1">
      <c r="A496" s="134">
        <f>'I.) ODSEK RT-LA'!A1590</f>
        <v>5</v>
      </c>
      <c r="B496" s="32" t="str">
        <f>'I.) ODSEK RT-LA'!D1590</f>
        <v>1.4 PREDHODNA DELA ZA POPRAVILO OBJEKTOV</v>
      </c>
      <c r="C496" s="128">
        <f>'I.) ODSEK RT-LA'!H1590</f>
        <v>0</v>
      </c>
      <c r="D496" s="71"/>
    </row>
    <row r="497" spans="1:4">
      <c r="A497" s="134">
        <f>'I.) ODSEK RT-LA'!A1593</f>
        <v>4</v>
      </c>
      <c r="B497" s="121" t="str">
        <f>'I.) ODSEK RT-LA'!D1593</f>
        <v>2 ZEMELJSKA DELA IN TEMELJENJE</v>
      </c>
      <c r="C497" s="127">
        <f>'I.) ODSEK RT-LA'!H1593</f>
        <v>0</v>
      </c>
      <c r="D497" s="71"/>
    </row>
    <row r="498" spans="1:4" hidden="1">
      <c r="A498" s="134">
        <f>'I.) ODSEK RT-LA'!A1594</f>
        <v>5</v>
      </c>
      <c r="B498" s="32" t="str">
        <f>'I.) ODSEK RT-LA'!D1594</f>
        <v>2.1 IZKOPI</v>
      </c>
      <c r="C498" s="128">
        <f>'I.) ODSEK RT-LA'!H1594</f>
        <v>0</v>
      </c>
      <c r="D498" s="71"/>
    </row>
    <row r="499" spans="1:4" ht="25.5" hidden="1">
      <c r="A499" s="134">
        <f>'I.) ODSEK RT-LA'!A1598</f>
        <v>5</v>
      </c>
      <c r="B499" s="32" t="str">
        <f>'I.) ODSEK RT-LA'!D1598</f>
        <v>2.3 LOČILNE, DRENAŽNE IN FILTRSKE PLASTI TER DELOVNI PLATO</v>
      </c>
      <c r="C499" s="128">
        <f>'I.) ODSEK RT-LA'!H1598</f>
        <v>0</v>
      </c>
      <c r="D499" s="71"/>
    </row>
    <row r="500" spans="1:4" hidden="1">
      <c r="A500" s="134">
        <f>'I.) ODSEK RT-LA'!A1601</f>
        <v>5</v>
      </c>
      <c r="B500" s="32" t="str">
        <f>'I.) ODSEK RT-LA'!D1601</f>
        <v>2.4 NASIPI, ZASIPI, KLINI, POSTELJICA IN GLINASTI NABOJ</v>
      </c>
      <c r="C500" s="128">
        <f>'I.) ODSEK RT-LA'!H1601</f>
        <v>0</v>
      </c>
      <c r="D500" s="71"/>
    </row>
    <row r="501" spans="1:4" hidden="1">
      <c r="A501" s="134">
        <f>'I.) ODSEK RT-LA'!A1603</f>
        <v>5</v>
      </c>
      <c r="B501" s="32" t="str">
        <f>'I.) ODSEK RT-LA'!D1603</f>
        <v>2.5 BREŽINE IN ZELENICE</v>
      </c>
      <c r="C501" s="128">
        <f>'I.) ODSEK RT-LA'!H1603</f>
        <v>0</v>
      </c>
      <c r="D501" s="71"/>
    </row>
    <row r="502" spans="1:4" ht="25.5" hidden="1">
      <c r="A502" s="134">
        <f>'I.) ODSEK RT-LA'!A1606</f>
        <v>5</v>
      </c>
      <c r="B502" s="32" t="str">
        <f>'I.) ODSEK RT-LA'!D1606</f>
        <v>2.9 PREVOZI, RAZPOROSTIRANJE IN UREDITEV DEPONIJ MATERIALA</v>
      </c>
      <c r="C502" s="128">
        <f>'I.) ODSEK RT-LA'!H1606</f>
        <v>0</v>
      </c>
      <c r="D502" s="71"/>
    </row>
    <row r="503" spans="1:4">
      <c r="A503" s="134">
        <f>'I.) ODSEK RT-LA'!A1609</f>
        <v>4</v>
      </c>
      <c r="B503" s="121" t="str">
        <f>'I.) ODSEK RT-LA'!D1609</f>
        <v>4 ODVODNJAVANJE</v>
      </c>
      <c r="C503" s="127">
        <f>'I.) ODSEK RT-LA'!H1609</f>
        <v>0</v>
      </c>
      <c r="D503" s="71"/>
    </row>
    <row r="504" spans="1:4" hidden="1">
      <c r="A504" s="134">
        <f>'I.) ODSEK RT-LA'!A1610</f>
        <v>5</v>
      </c>
      <c r="B504" s="32" t="str">
        <f>'I.) ODSEK RT-LA'!D1610</f>
        <v>4.1 POVRŠINSKO ODVODNJAVANJE</v>
      </c>
      <c r="C504" s="128">
        <f>'I.) ODSEK RT-LA'!H1610</f>
        <v>0</v>
      </c>
      <c r="D504" s="71"/>
    </row>
    <row r="505" spans="1:4" hidden="1">
      <c r="A505" s="134">
        <f>'I.) ODSEK RT-LA'!A1612</f>
        <v>5</v>
      </c>
      <c r="B505" s="32" t="str">
        <f>'I.) ODSEK RT-LA'!D1612</f>
        <v>4.2 GLOBINSKO ODVODNJAVANJE - DRENAŽE</v>
      </c>
      <c r="C505" s="128">
        <f>'I.) ODSEK RT-LA'!H1612</f>
        <v>0</v>
      </c>
      <c r="D505" s="71"/>
    </row>
    <row r="506" spans="1:4">
      <c r="A506" s="134">
        <f>'I.) ODSEK RT-LA'!A1615</f>
        <v>4</v>
      </c>
      <c r="B506" s="121" t="str">
        <f>'I.) ODSEK RT-LA'!D1615</f>
        <v>5 GRADBENA IN OBRTNIŠKA DELA</v>
      </c>
      <c r="C506" s="127">
        <f>'I.) ODSEK RT-LA'!H1615</f>
        <v>0</v>
      </c>
      <c r="D506" s="71"/>
    </row>
    <row r="507" spans="1:4" hidden="1">
      <c r="A507" s="134">
        <f>'I.) ODSEK RT-LA'!A1616</f>
        <v>5</v>
      </c>
      <c r="B507" s="32" t="str">
        <f>'I.) ODSEK RT-LA'!D1616</f>
        <v>5.1 TESARSKA DELA</v>
      </c>
      <c r="C507" s="128">
        <f>'I.) ODSEK RT-LA'!H1616</f>
        <v>0</v>
      </c>
      <c r="D507" s="71"/>
    </row>
    <row r="508" spans="1:4" hidden="1">
      <c r="A508" s="134">
        <f>'I.) ODSEK RT-LA'!A1620</f>
        <v>5</v>
      </c>
      <c r="B508" s="32" t="str">
        <f>'I.) ODSEK RT-LA'!D1620</f>
        <v>5.2 DELA Z JEKLOM ZA OJAČITEV</v>
      </c>
      <c r="C508" s="128">
        <f>'I.) ODSEK RT-LA'!H1620</f>
        <v>0</v>
      </c>
      <c r="D508" s="71"/>
    </row>
    <row r="509" spans="1:4" hidden="1">
      <c r="A509" s="134">
        <f>'I.) ODSEK RT-LA'!A1623</f>
        <v>5</v>
      </c>
      <c r="B509" s="32" t="str">
        <f>'I.) ODSEK RT-LA'!D1623</f>
        <v>5.3 DELA S CEMENTNIM BETONOM</v>
      </c>
      <c r="C509" s="128">
        <f>'I.) ODSEK RT-LA'!H1623</f>
        <v>0</v>
      </c>
      <c r="D509" s="71"/>
    </row>
    <row r="510" spans="1:4" hidden="1">
      <c r="A510" s="134">
        <f>'I.) ODSEK RT-LA'!A1629</f>
        <v>5</v>
      </c>
      <c r="B510" s="32" t="str">
        <f>'I.) ODSEK RT-LA'!D1629</f>
        <v>5.4 ZIDARSKA DELA</v>
      </c>
      <c r="C510" s="128">
        <f>'I.) ODSEK RT-LA'!H1629</f>
        <v>0</v>
      </c>
      <c r="D510" s="71"/>
    </row>
    <row r="511" spans="1:4" hidden="1">
      <c r="A511" s="134">
        <f>'I.) ODSEK RT-LA'!A1633</f>
        <v>5</v>
      </c>
      <c r="B511" s="32" t="str">
        <f>'I.) ODSEK RT-LA'!D1633</f>
        <v>5.5 ZIDARSKA DELA PRI POPRAVILU OBJEKTOV</v>
      </c>
      <c r="C511" s="128">
        <f>'I.) ODSEK RT-LA'!H1633</f>
        <v>0</v>
      </c>
      <c r="D511" s="71"/>
    </row>
    <row r="512" spans="1:4" hidden="1">
      <c r="A512" s="134">
        <f>'I.) ODSEK RT-LA'!A1635</f>
        <v>5</v>
      </c>
      <c r="B512" s="32" t="str">
        <f>'I.) ODSEK RT-LA'!D1635</f>
        <v>5.8 KLJUČAVNIČARSKA DELA</v>
      </c>
      <c r="C512" s="128">
        <f>'I.) ODSEK RT-LA'!H1635</f>
        <v>0</v>
      </c>
      <c r="D512" s="71"/>
    </row>
    <row r="513" spans="1:4" ht="25.5">
      <c r="A513" s="135">
        <f>'I.) ODSEK RT-LA'!A1638</f>
        <v>2</v>
      </c>
      <c r="B513" s="3" t="str">
        <f>'I.) ODSEK RT-LA'!D1638</f>
        <v>D.3.) NADGRADNJA OBOKANEGA KAMNITEGA MOSTU v km 515+340,76 (515+330)</v>
      </c>
      <c r="C513" s="126">
        <f>'I.) ODSEK RT-LA'!H1638</f>
        <v>0</v>
      </c>
      <c r="D513" s="71"/>
    </row>
    <row r="514" spans="1:4">
      <c r="A514" s="135">
        <f>'I.) ODSEK RT-LA'!A1639</f>
        <v>4</v>
      </c>
      <c r="B514" s="121" t="str">
        <f>'I.) ODSEK RT-LA'!D1639</f>
        <v>1 PREDDELA</v>
      </c>
      <c r="C514" s="127">
        <f>'I.) ODSEK RT-LA'!H1639</f>
        <v>0</v>
      </c>
      <c r="D514" s="71"/>
    </row>
    <row r="515" spans="1:4" hidden="1">
      <c r="A515" s="135">
        <f>'I.) ODSEK RT-LA'!A1640</f>
        <v>5</v>
      </c>
      <c r="B515" s="32" t="str">
        <f>'I.) ODSEK RT-LA'!D1640</f>
        <v>1.1 GEODETSKA DELA</v>
      </c>
      <c r="C515" s="128">
        <f>'I.) ODSEK RT-LA'!H1640</f>
        <v>0</v>
      </c>
      <c r="D515" s="71"/>
    </row>
    <row r="516" spans="1:4" hidden="1">
      <c r="A516" s="135">
        <f>'I.) ODSEK RT-LA'!A1643</f>
        <v>5</v>
      </c>
      <c r="B516" s="32" t="str">
        <f>'I.) ODSEK RT-LA'!D1643</f>
        <v>1.2 ČIŠČENJE TERENA</v>
      </c>
      <c r="C516" s="128">
        <f>'I.) ODSEK RT-LA'!H1643</f>
        <v>0</v>
      </c>
      <c r="D516" s="71"/>
    </row>
    <row r="517" spans="1:4" hidden="1">
      <c r="A517" s="135">
        <f>'I.) ODSEK RT-LA'!A1649</f>
        <v>5</v>
      </c>
      <c r="B517" s="32" t="str">
        <f>'I.) ODSEK RT-LA'!D1649</f>
        <v>1.3 OSTALA PREDDELA</v>
      </c>
      <c r="C517" s="128">
        <f>'I.) ODSEK RT-LA'!H1649</f>
        <v>0</v>
      </c>
      <c r="D517" s="71"/>
    </row>
    <row r="518" spans="1:4" hidden="1">
      <c r="A518" s="135">
        <f>'I.) ODSEK RT-LA'!A1653</f>
        <v>5</v>
      </c>
      <c r="B518" s="32" t="str">
        <f>'I.) ODSEK RT-LA'!D1653</f>
        <v>1.4 PREDHODNA DELA ZA POPRAVILO OBJEKTOV</v>
      </c>
      <c r="C518" s="128">
        <f>'I.) ODSEK RT-LA'!H1653</f>
        <v>0</v>
      </c>
      <c r="D518" s="71"/>
    </row>
    <row r="519" spans="1:4">
      <c r="A519" s="135">
        <f>'I.) ODSEK RT-LA'!A1661</f>
        <v>4</v>
      </c>
      <c r="B519" s="121" t="str">
        <f>'I.) ODSEK RT-LA'!D1661</f>
        <v>2 ZEMELJSKA DELA IN TEMELJENJE</v>
      </c>
      <c r="C519" s="127">
        <f>'I.) ODSEK RT-LA'!H1661</f>
        <v>0</v>
      </c>
      <c r="D519" s="71"/>
    </row>
    <row r="520" spans="1:4" hidden="1">
      <c r="A520" s="135">
        <f>'I.) ODSEK RT-LA'!A1662</f>
        <v>5</v>
      </c>
      <c r="B520" s="32" t="str">
        <f>'I.) ODSEK RT-LA'!D1662</f>
        <v>2.1 IZKOPI</v>
      </c>
      <c r="C520" s="128">
        <f>'I.) ODSEK RT-LA'!H1662</f>
        <v>0</v>
      </c>
      <c r="D520" s="71"/>
    </row>
    <row r="521" spans="1:4" ht="25.5" hidden="1">
      <c r="A521" s="135">
        <f>'I.) ODSEK RT-LA'!A1665</f>
        <v>5</v>
      </c>
      <c r="B521" s="32" t="str">
        <f>'I.) ODSEK RT-LA'!D1665</f>
        <v>2.3 LOČILNE, DRENAŽNE IN FILTRSKE PLASTI TER DELOVNI PLATO</v>
      </c>
      <c r="C521" s="128">
        <f>'I.) ODSEK RT-LA'!H1665</f>
        <v>0</v>
      </c>
      <c r="D521" s="71"/>
    </row>
    <row r="522" spans="1:4" hidden="1">
      <c r="A522" s="135">
        <f>'I.) ODSEK RT-LA'!A1668</f>
        <v>5</v>
      </c>
      <c r="B522" s="32" t="str">
        <f>'I.) ODSEK RT-LA'!D1668</f>
        <v>2.4 NASIPI, ZASIPI, KLINI, POSTELJICA IN GLINASTI NABOJ</v>
      </c>
      <c r="C522" s="128">
        <f>'I.) ODSEK RT-LA'!H1668</f>
        <v>0</v>
      </c>
      <c r="D522" s="71"/>
    </row>
    <row r="523" spans="1:4" hidden="1">
      <c r="A523" s="135">
        <f>'I.) ODSEK RT-LA'!A1671</f>
        <v>5</v>
      </c>
      <c r="B523" s="32" t="str">
        <f>'I.) ODSEK RT-LA'!D1671</f>
        <v>2.5 BREŽINE IN ZELENICE</v>
      </c>
      <c r="C523" s="128">
        <f>'I.) ODSEK RT-LA'!H1671</f>
        <v>0</v>
      </c>
      <c r="D523" s="71"/>
    </row>
    <row r="524" spans="1:4" ht="25.5" hidden="1">
      <c r="A524" s="135">
        <f>'I.) ODSEK RT-LA'!A1674</f>
        <v>5</v>
      </c>
      <c r="B524" s="32" t="str">
        <f>'I.) ODSEK RT-LA'!D1674</f>
        <v>2.9 PREVOZI, RAZPOROSTIRANJE IN UREDITEV DEPONIJ MATERIALA</v>
      </c>
      <c r="C524" s="128">
        <f>'I.) ODSEK RT-LA'!H1674</f>
        <v>0</v>
      </c>
      <c r="D524" s="71"/>
    </row>
    <row r="525" spans="1:4">
      <c r="A525" s="135">
        <f>'I.) ODSEK RT-LA'!A1677</f>
        <v>4</v>
      </c>
      <c r="B525" s="121" t="str">
        <f>'I.) ODSEK RT-LA'!D1677</f>
        <v>4 ODVODNJAVANJE</v>
      </c>
      <c r="C525" s="127">
        <f>'I.) ODSEK RT-LA'!H1677</f>
        <v>0</v>
      </c>
      <c r="D525" s="71"/>
    </row>
    <row r="526" spans="1:4" hidden="1">
      <c r="A526" s="135">
        <f>'I.) ODSEK RT-LA'!A1678</f>
        <v>5</v>
      </c>
      <c r="B526" s="32" t="str">
        <f>'I.) ODSEK RT-LA'!D1678</f>
        <v>4.2 GLOBINSKO ODVODNJAVANJE - DRENAŽE</v>
      </c>
      <c r="C526" s="128">
        <f>'I.) ODSEK RT-LA'!H1678</f>
        <v>0</v>
      </c>
      <c r="D526" s="71"/>
    </row>
    <row r="527" spans="1:4">
      <c r="A527" s="135">
        <f>'I.) ODSEK RT-LA'!A1681</f>
        <v>4</v>
      </c>
      <c r="B527" s="121" t="str">
        <f>'I.) ODSEK RT-LA'!D1681</f>
        <v>5 GRADBENA IN OBRTNIŠKA DELA</v>
      </c>
      <c r="C527" s="127">
        <f>'I.) ODSEK RT-LA'!H1681</f>
        <v>0</v>
      </c>
      <c r="D527" s="71"/>
    </row>
    <row r="528" spans="1:4" hidden="1">
      <c r="A528" s="135">
        <f>'I.) ODSEK RT-LA'!A1682</f>
        <v>5</v>
      </c>
      <c r="B528" s="32" t="str">
        <f>'I.) ODSEK RT-LA'!D1682</f>
        <v>5.1 TESARSKA DELA</v>
      </c>
      <c r="C528" s="128">
        <f>'I.) ODSEK RT-LA'!H1682</f>
        <v>0</v>
      </c>
      <c r="D528" s="71"/>
    </row>
    <row r="529" spans="1:4" hidden="1">
      <c r="A529" s="135">
        <f>'I.) ODSEK RT-LA'!A1688</f>
        <v>5</v>
      </c>
      <c r="B529" s="32" t="str">
        <f>'I.) ODSEK RT-LA'!D1688</f>
        <v>5.2 DELA Z JEKLOM ZA OJAČITEV</v>
      </c>
      <c r="C529" s="128">
        <f>'I.) ODSEK RT-LA'!H1688</f>
        <v>0</v>
      </c>
      <c r="D529" s="71"/>
    </row>
    <row r="530" spans="1:4" hidden="1">
      <c r="A530" s="135">
        <f>'I.) ODSEK RT-LA'!A1691</f>
        <v>5</v>
      </c>
      <c r="B530" s="32" t="str">
        <f>'I.) ODSEK RT-LA'!D1691</f>
        <v>5.3 DELA S CEMENTNIM BETONOM</v>
      </c>
      <c r="C530" s="128">
        <f>'I.) ODSEK RT-LA'!H1691</f>
        <v>0</v>
      </c>
      <c r="D530" s="71"/>
    </row>
    <row r="531" spans="1:4" hidden="1">
      <c r="A531" s="135">
        <f>'I.) ODSEK RT-LA'!A1698</f>
        <v>5</v>
      </c>
      <c r="B531" s="32" t="str">
        <f>'I.) ODSEK RT-LA'!D1698</f>
        <v>5.4 ZIDARSKA DELA</v>
      </c>
      <c r="C531" s="128">
        <f>'I.) ODSEK RT-LA'!H1698</f>
        <v>0</v>
      </c>
      <c r="D531" s="71"/>
    </row>
    <row r="532" spans="1:4" hidden="1">
      <c r="A532" s="135">
        <f>'I.) ODSEK RT-LA'!A1702</f>
        <v>5</v>
      </c>
      <c r="B532" s="32" t="str">
        <f>'I.) ODSEK RT-LA'!D1702</f>
        <v>5.5 ZIDARSKA DELA PRI POPRAVILU OBJEKTOV</v>
      </c>
      <c r="C532" s="128">
        <f>'I.) ODSEK RT-LA'!H1702</f>
        <v>0</v>
      </c>
      <c r="D532" s="71"/>
    </row>
    <row r="533" spans="1:4" hidden="1">
      <c r="A533" s="135">
        <f>'I.) ODSEK RT-LA'!A1704</f>
        <v>5</v>
      </c>
      <c r="B533" s="32" t="str">
        <f>'I.) ODSEK RT-LA'!D1704</f>
        <v>5.6 SIDRANJE</v>
      </c>
      <c r="C533" s="128">
        <f>'I.) ODSEK RT-LA'!H1704</f>
        <v>0</v>
      </c>
      <c r="D533" s="71"/>
    </row>
    <row r="534" spans="1:4" hidden="1">
      <c r="A534" s="135">
        <f>'I.) ODSEK RT-LA'!A1706</f>
        <v>5</v>
      </c>
      <c r="B534" s="32" t="str">
        <f>'I.) ODSEK RT-LA'!D1706</f>
        <v>5.8 KLJUČAVNIČARSKA DELA</v>
      </c>
      <c r="C534" s="128">
        <f>'I.) ODSEK RT-LA'!H1706</f>
        <v>0</v>
      </c>
      <c r="D534" s="71"/>
    </row>
    <row r="535" spans="1:4" hidden="1">
      <c r="A535" s="135">
        <f>'I.) ODSEK RT-LA'!A1709</f>
        <v>5</v>
      </c>
      <c r="B535" s="32" t="str">
        <f>'I.) ODSEK RT-LA'!D1709</f>
        <v>5.9/2 HIDROIZOLACIJE</v>
      </c>
      <c r="C535" s="128">
        <f>'I.) ODSEK RT-LA'!H1709</f>
        <v>0</v>
      </c>
      <c r="D535" s="71"/>
    </row>
    <row r="536" spans="1:4">
      <c r="B536" s="32"/>
      <c r="C536" s="128"/>
      <c r="D536" s="71"/>
    </row>
    <row r="537" spans="1:4">
      <c r="A537" s="135">
        <f>'I.) ODSEK RT-LA'!A1712</f>
        <v>1</v>
      </c>
      <c r="B537" s="5" t="str">
        <f>'I.) ODSEK RT-LA'!D1712</f>
        <v>E.) OBJEKTI SPODNJEGA USTROJA - ZIDOVI</v>
      </c>
      <c r="C537" s="133">
        <f>'I.) ODSEK RT-LA'!H1712</f>
        <v>0</v>
      </c>
      <c r="D537" s="71"/>
    </row>
    <row r="538" spans="1:4" ht="25.5">
      <c r="A538" s="135">
        <f>'I.) ODSEK RT-LA'!A1713</f>
        <v>2</v>
      </c>
      <c r="B538" s="3" t="str">
        <f>'I.) ODSEK RT-LA'!D1713</f>
        <v>E.1.) PODPORNI ZID od km 512+095 (512+100) do km 512+430 (512+281.34) PZ 1-1</v>
      </c>
      <c r="C538" s="126">
        <f>'I.) ODSEK RT-LA'!H1713</f>
        <v>0</v>
      </c>
      <c r="D538" s="71"/>
    </row>
    <row r="539" spans="1:4">
      <c r="A539" s="135">
        <f>'I.) ODSEK RT-LA'!A1714</f>
        <v>4</v>
      </c>
      <c r="B539" s="121" t="str">
        <f>'I.) ODSEK RT-LA'!D1714</f>
        <v>1 PREDDELA</v>
      </c>
      <c r="C539" s="127">
        <f>'I.) ODSEK RT-LA'!H1714</f>
        <v>0</v>
      </c>
      <c r="D539" s="71"/>
    </row>
    <row r="540" spans="1:4" hidden="1">
      <c r="A540" s="135">
        <f>'I.) ODSEK RT-LA'!A1715</f>
        <v>5</v>
      </c>
      <c r="B540" s="32" t="str">
        <f>'I.) ODSEK RT-LA'!D1715</f>
        <v>1.1 GEODETSKA DELA</v>
      </c>
      <c r="C540" s="128">
        <f>'I.) ODSEK RT-LA'!H1715</f>
        <v>0</v>
      </c>
      <c r="D540" s="71"/>
    </row>
    <row r="541" spans="1:4" hidden="1">
      <c r="A541" s="135">
        <f>'I.) ODSEK RT-LA'!A1718</f>
        <v>5</v>
      </c>
      <c r="B541" s="32" t="str">
        <f>'I.) ODSEK RT-LA'!D1718</f>
        <v>1.2 ČIŠČENJE TERENA</v>
      </c>
      <c r="C541" s="128">
        <f>'I.) ODSEK RT-LA'!H1718</f>
        <v>0</v>
      </c>
      <c r="D541" s="71"/>
    </row>
    <row r="542" spans="1:4" hidden="1">
      <c r="A542" s="135">
        <f>'I.) ODSEK RT-LA'!A1722</f>
        <v>5</v>
      </c>
      <c r="B542" s="32" t="str">
        <f>'I.) ODSEK RT-LA'!D1722</f>
        <v>1.3 OSTALA PREDDELA</v>
      </c>
      <c r="C542" s="128">
        <f>'I.) ODSEK RT-LA'!H1722</f>
        <v>0</v>
      </c>
      <c r="D542" s="71"/>
    </row>
    <row r="543" spans="1:4" hidden="1">
      <c r="A543" s="135">
        <f>'I.) ODSEK RT-LA'!A1724</f>
        <v>5</v>
      </c>
      <c r="B543" s="32" t="str">
        <f>'I.) ODSEK RT-LA'!D1724</f>
        <v>1.4 PREDHODNA DELA ZA POPRAVILO OBJEKTOV</v>
      </c>
      <c r="C543" s="128">
        <f>'I.) ODSEK RT-LA'!H1724</f>
        <v>0</v>
      </c>
      <c r="D543" s="71"/>
    </row>
    <row r="544" spans="1:4">
      <c r="A544" s="135">
        <f>'I.) ODSEK RT-LA'!A1727</f>
        <v>4</v>
      </c>
      <c r="B544" s="121" t="str">
        <f>'I.) ODSEK RT-LA'!D1727</f>
        <v>2 ZEMELJSKA DELA IN TEMELJENJE</v>
      </c>
      <c r="C544" s="127">
        <f>'I.) ODSEK RT-LA'!H1727</f>
        <v>0</v>
      </c>
      <c r="D544" s="71"/>
    </row>
    <row r="545" spans="1:4" hidden="1">
      <c r="A545" s="135">
        <f>'I.) ODSEK RT-LA'!A1728</f>
        <v>5</v>
      </c>
      <c r="B545" s="32" t="str">
        <f>'I.) ODSEK RT-LA'!D1728</f>
        <v>2.1 IZKOPI</v>
      </c>
      <c r="C545" s="128">
        <f>'I.) ODSEK RT-LA'!H1728</f>
        <v>0</v>
      </c>
      <c r="D545" s="71"/>
    </row>
    <row r="546" spans="1:4" hidden="1">
      <c r="A546" s="135">
        <f>'I.) ODSEK RT-LA'!A1731</f>
        <v>5</v>
      </c>
      <c r="B546" s="32" t="str">
        <f>'I.) ODSEK RT-LA'!D1731</f>
        <v>2.4 NASIPI, ZASIPI, KLINI, POSTELJICA IN GLINASTI NABOJ</v>
      </c>
      <c r="C546" s="128">
        <f>'I.) ODSEK RT-LA'!H1731</f>
        <v>0</v>
      </c>
      <c r="D546" s="71"/>
    </row>
    <row r="547" spans="1:4" hidden="1">
      <c r="A547" s="135">
        <f>'I.) ODSEK RT-LA'!A1733</f>
        <v>5</v>
      </c>
      <c r="B547" s="32" t="str">
        <f>'I.) ODSEK RT-LA'!D1733</f>
        <v>2.5 BREŽINE IN ZELENICE</v>
      </c>
      <c r="C547" s="128">
        <f>'I.) ODSEK RT-LA'!H1733</f>
        <v>0</v>
      </c>
      <c r="D547" s="71"/>
    </row>
    <row r="548" spans="1:4" ht="25.5" hidden="1">
      <c r="A548" s="135">
        <f>'I.) ODSEK RT-LA'!A1736</f>
        <v>5</v>
      </c>
      <c r="B548" s="32" t="str">
        <f>'I.) ODSEK RT-LA'!D1736</f>
        <v>2.9 PREVOZI, RAZPOROSTIRANJE IN UREDITEV DEPONIJ MATERIALA</v>
      </c>
      <c r="C548" s="128">
        <f>'I.) ODSEK RT-LA'!H1736</f>
        <v>0</v>
      </c>
      <c r="D548" s="71"/>
    </row>
    <row r="549" spans="1:4">
      <c r="A549" s="135">
        <f>'I.) ODSEK RT-LA'!A1739</f>
        <v>4</v>
      </c>
      <c r="B549" s="121" t="str">
        <f>'I.) ODSEK RT-LA'!D1739</f>
        <v>4 ODVODNJAVANJE</v>
      </c>
      <c r="C549" s="127">
        <f>'I.) ODSEK RT-LA'!H1739</f>
        <v>0</v>
      </c>
      <c r="D549" s="71"/>
    </row>
    <row r="550" spans="1:4" hidden="1">
      <c r="A550" s="135">
        <f>'I.) ODSEK RT-LA'!A1740</f>
        <v>5</v>
      </c>
      <c r="B550" s="32" t="str">
        <f>'I.) ODSEK RT-LA'!D1740</f>
        <v>4.2 GLOBINSKO ODVODNJAVANJE - DRENAŽE</v>
      </c>
      <c r="C550" s="128">
        <f>'I.) ODSEK RT-LA'!H1740</f>
        <v>0</v>
      </c>
      <c r="D550" s="71"/>
    </row>
    <row r="551" spans="1:4">
      <c r="A551" s="135">
        <f>'I.) ODSEK RT-LA'!A1744</f>
        <v>4</v>
      </c>
      <c r="B551" s="121" t="str">
        <f>'I.) ODSEK RT-LA'!D1744</f>
        <v>5 GRADBENA IN OBRTNIŠKA DELA</v>
      </c>
      <c r="C551" s="127">
        <f>'I.) ODSEK RT-LA'!H1744</f>
        <v>0</v>
      </c>
      <c r="D551" s="71"/>
    </row>
    <row r="552" spans="1:4" hidden="1">
      <c r="A552" s="135">
        <f>'I.) ODSEK RT-LA'!A1745</f>
        <v>5</v>
      </c>
      <c r="B552" s="32" t="str">
        <f>'I.) ODSEK RT-LA'!D1745</f>
        <v>5.1 TESARSKA DELA</v>
      </c>
      <c r="C552" s="128">
        <f>'I.) ODSEK RT-LA'!H1745</f>
        <v>0</v>
      </c>
      <c r="D552" s="71"/>
    </row>
    <row r="553" spans="1:4" hidden="1">
      <c r="A553" s="135">
        <f>'I.) ODSEK RT-LA'!A1748</f>
        <v>5</v>
      </c>
      <c r="B553" s="32" t="str">
        <f>'I.) ODSEK RT-LA'!D1748</f>
        <v>5.3 DELA S CEMENTNIM BETONOM</v>
      </c>
      <c r="C553" s="128">
        <f>'I.) ODSEK RT-LA'!H1748</f>
        <v>0</v>
      </c>
      <c r="D553" s="71"/>
    </row>
    <row r="554" spans="1:4" hidden="1">
      <c r="A554" s="135">
        <f>'I.) ODSEK RT-LA'!A1750</f>
        <v>5</v>
      </c>
      <c r="B554" s="32" t="str">
        <f>'I.) ODSEK RT-LA'!D1750</f>
        <v>5.4 ZIDARSKA DELA IN KAMNOSEŠKA DELA</v>
      </c>
      <c r="C554" s="128">
        <f>'I.) ODSEK RT-LA'!H1750</f>
        <v>0</v>
      </c>
      <c r="D554" s="71"/>
    </row>
    <row r="555" spans="1:4" hidden="1">
      <c r="A555" s="135">
        <f>'I.) ODSEK RT-LA'!A1752</f>
        <v>5</v>
      </c>
      <c r="B555" s="32" t="str">
        <f>'I.) ODSEK RT-LA'!D1752</f>
        <v>5.5 ZIDARSKA DELA PRI POPRAVILU OBJEKTOV</v>
      </c>
      <c r="C555" s="128">
        <f>'I.) ODSEK RT-LA'!H1752</f>
        <v>0</v>
      </c>
      <c r="D555" s="71"/>
    </row>
    <row r="556" spans="1:4" hidden="1">
      <c r="A556" s="135">
        <f>'I.) ODSEK RT-LA'!A1756</f>
        <v>5</v>
      </c>
      <c r="B556" s="32" t="str">
        <f>'I.) ODSEK RT-LA'!D1756</f>
        <v>5.8 KLJUČAVNIČARSKA DELA</v>
      </c>
      <c r="C556" s="128">
        <f>'I.) ODSEK RT-LA'!H1756</f>
        <v>0</v>
      </c>
      <c r="D556" s="71"/>
    </row>
    <row r="557" spans="1:4" ht="25.5">
      <c r="A557" s="135">
        <f>'I.) ODSEK RT-LA'!A1758</f>
        <v>2</v>
      </c>
      <c r="B557" s="3" t="str">
        <f>'I.) ODSEK RT-LA'!D1758</f>
        <v>E.2.) PODPORNI ZID od km 512+550 (512+500) do km 512+790 (512+779.16) OZ 1-2</v>
      </c>
      <c r="C557" s="126">
        <f>'I.) ODSEK RT-LA'!H1758</f>
        <v>0</v>
      </c>
      <c r="D557" s="71"/>
    </row>
    <row r="558" spans="1:4">
      <c r="A558" s="135">
        <f>'I.) ODSEK RT-LA'!A1759</f>
        <v>4</v>
      </c>
      <c r="B558" s="121" t="str">
        <f>'I.) ODSEK RT-LA'!D1759</f>
        <v>1 PREDDELA</v>
      </c>
      <c r="C558" s="127">
        <f>'I.) ODSEK RT-LA'!H1759</f>
        <v>0</v>
      </c>
      <c r="D558" s="71"/>
    </row>
    <row r="559" spans="1:4" hidden="1">
      <c r="A559" s="135">
        <f>'I.) ODSEK RT-LA'!A1760</f>
        <v>5</v>
      </c>
      <c r="B559" s="32" t="str">
        <f>'I.) ODSEK RT-LA'!D1760</f>
        <v>1.1 GEODETSKA DELA</v>
      </c>
      <c r="C559" s="128">
        <f>'I.) ODSEK RT-LA'!H1760</f>
        <v>0</v>
      </c>
      <c r="D559" s="71"/>
    </row>
    <row r="560" spans="1:4" hidden="1">
      <c r="A560" s="135">
        <f>'I.) ODSEK RT-LA'!A1763</f>
        <v>5</v>
      </c>
      <c r="B560" s="32" t="str">
        <f>'I.) ODSEK RT-LA'!D1763</f>
        <v>1.2 ČIŠČENJE TERENA</v>
      </c>
      <c r="C560" s="128">
        <f>'I.) ODSEK RT-LA'!H1763</f>
        <v>0</v>
      </c>
      <c r="D560" s="71"/>
    </row>
    <row r="561" spans="1:4" hidden="1">
      <c r="A561" s="135">
        <f>'I.) ODSEK RT-LA'!A1767</f>
        <v>5</v>
      </c>
      <c r="B561" s="32" t="str">
        <f>'I.) ODSEK RT-LA'!D1767</f>
        <v>1.3 OSTALA PREDDELA</v>
      </c>
      <c r="C561" s="128">
        <f>'I.) ODSEK RT-LA'!H1767</f>
        <v>0</v>
      </c>
      <c r="D561" s="71"/>
    </row>
    <row r="562" spans="1:4" hidden="1">
      <c r="A562" s="135">
        <f>'I.) ODSEK RT-LA'!A1769</f>
        <v>5</v>
      </c>
      <c r="B562" s="32" t="str">
        <f>'I.) ODSEK RT-LA'!D1769</f>
        <v>1.4 PREDHODNA DELA ZA POPRAVILO OBJEKTOV</v>
      </c>
      <c r="C562" s="128">
        <f>'I.) ODSEK RT-LA'!H1769</f>
        <v>0</v>
      </c>
      <c r="D562" s="71"/>
    </row>
    <row r="563" spans="1:4">
      <c r="A563" s="135">
        <f>'I.) ODSEK RT-LA'!A1771</f>
        <v>4</v>
      </c>
      <c r="B563" s="121" t="str">
        <f>'I.) ODSEK RT-LA'!D1771</f>
        <v>2 ZEMELJSKA DELA IN TEMELJENJE</v>
      </c>
      <c r="C563" s="127">
        <f>'I.) ODSEK RT-LA'!H1771</f>
        <v>0</v>
      </c>
      <c r="D563" s="71"/>
    </row>
    <row r="564" spans="1:4" hidden="1">
      <c r="A564" s="135">
        <f>'I.) ODSEK RT-LA'!A1772</f>
        <v>5</v>
      </c>
      <c r="B564" s="32" t="str">
        <f>'I.) ODSEK RT-LA'!D1772</f>
        <v>2.1 IZKOPI</v>
      </c>
      <c r="C564" s="128">
        <f>'I.) ODSEK RT-LA'!H1772</f>
        <v>0</v>
      </c>
      <c r="D564" s="71"/>
    </row>
    <row r="565" spans="1:4" hidden="1">
      <c r="A565" s="135">
        <f>'I.) ODSEK RT-LA'!A1775</f>
        <v>5</v>
      </c>
      <c r="B565" s="32" t="str">
        <f>'I.) ODSEK RT-LA'!D1775</f>
        <v>2.4 NASIPI, ZASIPI, KLINI, POSTELJICA IN GLINASTI NABOJ</v>
      </c>
      <c r="C565" s="128">
        <f>'I.) ODSEK RT-LA'!H1775</f>
        <v>0</v>
      </c>
      <c r="D565" s="71"/>
    </row>
    <row r="566" spans="1:4" hidden="1">
      <c r="A566" s="135">
        <f>'I.) ODSEK RT-LA'!A1777</f>
        <v>5</v>
      </c>
      <c r="B566" s="32" t="str">
        <f>'I.) ODSEK RT-LA'!D1777</f>
        <v>2.5 BREŽINE IN ZELENICE</v>
      </c>
      <c r="C566" s="128">
        <f>'I.) ODSEK RT-LA'!H1777</f>
        <v>0</v>
      </c>
      <c r="D566" s="71"/>
    </row>
    <row r="567" spans="1:4" ht="25.5" hidden="1">
      <c r="A567" s="135">
        <f>'I.) ODSEK RT-LA'!A1780</f>
        <v>5</v>
      </c>
      <c r="B567" s="32" t="str">
        <f>'I.) ODSEK RT-LA'!D1780</f>
        <v>2.9 PREVOZI, RAZPOROSTIRANJE IN UREDITEV DEPONIJ MATERIALA</v>
      </c>
      <c r="C567" s="128">
        <f>'I.) ODSEK RT-LA'!H1780</f>
        <v>0</v>
      </c>
      <c r="D567" s="71"/>
    </row>
    <row r="568" spans="1:4">
      <c r="A568" s="135">
        <f>'I.) ODSEK RT-LA'!A1783</f>
        <v>4</v>
      </c>
      <c r="B568" s="121" t="str">
        <f>'I.) ODSEK RT-LA'!D1783</f>
        <v>4 ODVODNJAVANJE</v>
      </c>
      <c r="C568" s="127">
        <f>'I.) ODSEK RT-LA'!H1783</f>
        <v>0</v>
      </c>
      <c r="D568" s="71"/>
    </row>
    <row r="569" spans="1:4" hidden="1">
      <c r="A569" s="135">
        <f>'I.) ODSEK RT-LA'!A1784</f>
        <v>5</v>
      </c>
      <c r="B569" s="32" t="str">
        <f>'I.) ODSEK RT-LA'!D1784</f>
        <v>4.2 GLOBINSKO ODVODNJAVANJE - DRENAŽE</v>
      </c>
      <c r="C569" s="128">
        <f>'I.) ODSEK RT-LA'!H1784</f>
        <v>0</v>
      </c>
      <c r="D569" s="71"/>
    </row>
    <row r="570" spans="1:4">
      <c r="A570" s="135">
        <f>'I.) ODSEK RT-LA'!A1787</f>
        <v>4</v>
      </c>
      <c r="B570" s="121" t="str">
        <f>'I.) ODSEK RT-LA'!D1787</f>
        <v>5 GRADBENA IN OBRTNIŠKA DELA</v>
      </c>
      <c r="C570" s="127">
        <f>'I.) ODSEK RT-LA'!H1787</f>
        <v>0</v>
      </c>
      <c r="D570" s="71"/>
    </row>
    <row r="571" spans="1:4" hidden="1">
      <c r="A571" s="135">
        <f>'I.) ODSEK RT-LA'!A1788</f>
        <v>5</v>
      </c>
      <c r="B571" s="32" t="str">
        <f>'I.) ODSEK RT-LA'!D1788</f>
        <v>5.1 TESARSKA DELA</v>
      </c>
      <c r="C571" s="128">
        <f>'I.) ODSEK RT-LA'!H1788</f>
        <v>0</v>
      </c>
      <c r="D571" s="71"/>
    </row>
    <row r="572" spans="1:4" hidden="1">
      <c r="A572" s="135">
        <f>'I.) ODSEK RT-LA'!A1791</f>
        <v>5</v>
      </c>
      <c r="B572" s="32" t="str">
        <f>'I.) ODSEK RT-LA'!D1791</f>
        <v>5.2 DELA Z JEKLOM ZA OJAČITEV</v>
      </c>
      <c r="C572" s="128">
        <f>'I.) ODSEK RT-LA'!H1791</f>
        <v>0</v>
      </c>
      <c r="D572" s="71"/>
    </row>
    <row r="573" spans="1:4" hidden="1">
      <c r="A573" s="135">
        <f>'I.) ODSEK RT-LA'!A1794</f>
        <v>5</v>
      </c>
      <c r="B573" s="32" t="str">
        <f>'I.) ODSEK RT-LA'!D1794</f>
        <v>5.3 DELA S CEMENTNIM BETONOM</v>
      </c>
      <c r="C573" s="128">
        <f>'I.) ODSEK RT-LA'!H1794</f>
        <v>0</v>
      </c>
      <c r="D573" s="71"/>
    </row>
    <row r="574" spans="1:4" hidden="1">
      <c r="A574" s="135">
        <f>'I.) ODSEK RT-LA'!A1799</f>
        <v>5</v>
      </c>
      <c r="B574" s="32" t="str">
        <f>'I.) ODSEK RT-LA'!D1799</f>
        <v>5.4 ZIDARSKA DELA</v>
      </c>
      <c r="C574" s="128">
        <f>'I.) ODSEK RT-LA'!H1799</f>
        <v>0</v>
      </c>
      <c r="D574" s="71"/>
    </row>
    <row r="575" spans="1:4" hidden="1">
      <c r="A575" s="135">
        <f>'I.) ODSEK RT-LA'!A1802</f>
        <v>5</v>
      </c>
      <c r="B575" s="32" t="str">
        <f>'I.) ODSEK RT-LA'!D1802</f>
        <v>5.5 ZIDARSKA DELA PRI POPRAVILU OBJEKTOV</v>
      </c>
      <c r="C575" s="128">
        <f>'I.) ODSEK RT-LA'!H1802</f>
        <v>0</v>
      </c>
      <c r="D575" s="71"/>
    </row>
    <row r="576" spans="1:4" hidden="1">
      <c r="A576" s="135">
        <f>'I.) ODSEK RT-LA'!A1804</f>
        <v>5</v>
      </c>
      <c r="B576" s="32" t="str">
        <f>'I.) ODSEK RT-LA'!D1804</f>
        <v>5.8 KLJUČAVNIČARSKA DELA</v>
      </c>
      <c r="C576" s="128">
        <f>'I.) ODSEK RT-LA'!H1804</f>
        <v>0</v>
      </c>
      <c r="D576" s="71"/>
    </row>
    <row r="577" spans="1:4" ht="25.5">
      <c r="A577" s="135">
        <f>'I.) ODSEK RT-LA'!A1806</f>
        <v>2</v>
      </c>
      <c r="B577" s="3" t="str">
        <f>'I.) ODSEK RT-LA'!D1806</f>
        <v>E.3.) PODOPORNI ZID POD PROGO od km 515+070 do km 515+280  (PZ3-3)</v>
      </c>
      <c r="C577" s="126">
        <f>'I.) ODSEK RT-LA'!H1806</f>
        <v>0</v>
      </c>
      <c r="D577" s="71"/>
    </row>
    <row r="578" spans="1:4">
      <c r="A578" s="135">
        <f>'I.) ODSEK RT-LA'!A1808</f>
        <v>3</v>
      </c>
      <c r="B578" s="145" t="str">
        <f>'I.) ODSEK RT-LA'!D1808</f>
        <v>A. SKUPNO</v>
      </c>
      <c r="C578" s="146">
        <f>'I.) ODSEK RT-LA'!H1808</f>
        <v>0</v>
      </c>
      <c r="D578" s="71"/>
    </row>
    <row r="579" spans="1:4">
      <c r="A579" s="135">
        <f>'I.) ODSEK RT-LA'!A1809</f>
        <v>4</v>
      </c>
      <c r="B579" s="121" t="str">
        <f>'I.) ODSEK RT-LA'!D1809</f>
        <v>1 PREDDELA</v>
      </c>
      <c r="C579" s="127">
        <f>'I.) ODSEK RT-LA'!H1809</f>
        <v>0</v>
      </c>
      <c r="D579" s="71"/>
    </row>
    <row r="580" spans="1:4" hidden="1">
      <c r="A580" s="135">
        <f>'I.) ODSEK RT-LA'!A1810</f>
        <v>5</v>
      </c>
      <c r="B580" s="32" t="str">
        <f>'I.) ODSEK RT-LA'!D1810</f>
        <v>1.1 GEODETSKA DELA</v>
      </c>
      <c r="C580" s="128">
        <f>'I.) ODSEK RT-LA'!H1810</f>
        <v>0</v>
      </c>
      <c r="D580" s="71"/>
    </row>
    <row r="581" spans="1:4" hidden="1">
      <c r="A581" s="135">
        <f>'I.) ODSEK RT-LA'!A1812</f>
        <v>5</v>
      </c>
      <c r="B581" s="32" t="str">
        <f>'I.) ODSEK RT-LA'!D1812</f>
        <v>1.2 ČIŠČENJE TERENA</v>
      </c>
      <c r="C581" s="128">
        <f>'I.) ODSEK RT-LA'!H1812</f>
        <v>0</v>
      </c>
      <c r="D581" s="71"/>
    </row>
    <row r="582" spans="1:4" hidden="1">
      <c r="A582" s="135">
        <f>'I.) ODSEK RT-LA'!A1814</f>
        <v>5</v>
      </c>
      <c r="B582" s="32" t="str">
        <f>'I.) ODSEK RT-LA'!D1814</f>
        <v>1.3 OSTALA PREDDELA</v>
      </c>
      <c r="C582" s="128">
        <f>'I.) ODSEK RT-LA'!H1814</f>
        <v>0</v>
      </c>
      <c r="D582" s="71"/>
    </row>
    <row r="583" spans="1:4">
      <c r="A583" s="135">
        <f>'I.) ODSEK RT-LA'!A1817</f>
        <v>4</v>
      </c>
      <c r="B583" s="121" t="str">
        <f>'I.) ODSEK RT-LA'!D1817</f>
        <v>2 ZEMELJSKA DELA IN TEMELJENJE</v>
      </c>
      <c r="C583" s="127">
        <f>'I.) ODSEK RT-LA'!H1817</f>
        <v>0</v>
      </c>
      <c r="D583" s="71"/>
    </row>
    <row r="584" spans="1:4" hidden="1">
      <c r="A584" s="135">
        <f>'I.) ODSEK RT-LA'!A1818</f>
        <v>5</v>
      </c>
      <c r="B584" s="32" t="str">
        <f>'I.) ODSEK RT-LA'!D1818</f>
        <v>2.1 IZKOPI</v>
      </c>
      <c r="C584" s="128">
        <f>'I.) ODSEK RT-LA'!H1818</f>
        <v>0</v>
      </c>
      <c r="D584" s="71"/>
    </row>
    <row r="585" spans="1:4" ht="25.5" hidden="1">
      <c r="A585" s="135">
        <f>'I.) ODSEK RT-LA'!A1821</f>
        <v>5</v>
      </c>
      <c r="B585" s="32" t="str">
        <f>'I.) ODSEK RT-LA'!D1821</f>
        <v>2.3 LOČILNE, DRENAŽNE IN FILTRSKE PLASTI TER DELOVNI PLATO</v>
      </c>
      <c r="C585" s="128">
        <f>'I.) ODSEK RT-LA'!H1821</f>
        <v>0</v>
      </c>
      <c r="D585" s="71"/>
    </row>
    <row r="586" spans="1:4" hidden="1">
      <c r="A586" s="135">
        <f>'I.) ODSEK RT-LA'!A1823</f>
        <v>5</v>
      </c>
      <c r="B586" s="32" t="str">
        <f>'I.) ODSEK RT-LA'!D1823</f>
        <v>2.4 NASIPI, ZASIPI, KLINI, POSTELJICA IN GLINASTI NABOJ</v>
      </c>
      <c r="C586" s="128">
        <f>'I.) ODSEK RT-LA'!H1823</f>
        <v>0</v>
      </c>
      <c r="D586" s="71"/>
    </row>
    <row r="587" spans="1:4" hidden="1">
      <c r="A587" s="135">
        <f>'I.) ODSEK RT-LA'!A1825</f>
        <v>5</v>
      </c>
      <c r="B587" s="32" t="str">
        <f>'I.) ODSEK RT-LA'!D1825</f>
        <v>2.5 BREŽINE IN ZELENICE</v>
      </c>
      <c r="C587" s="128">
        <f>'I.) ODSEK RT-LA'!H1825</f>
        <v>0</v>
      </c>
      <c r="D587" s="71"/>
    </row>
    <row r="588" spans="1:4" ht="25.5" hidden="1">
      <c r="A588" s="135">
        <f>'I.) ODSEK RT-LA'!A1828</f>
        <v>5</v>
      </c>
      <c r="B588" s="32" t="str">
        <f>'I.) ODSEK RT-LA'!D1828</f>
        <v>2.9 PREVOZI, RAZPOROSTIRANJE IN UREDITEV DEPONIJ MATERIALA</v>
      </c>
      <c r="C588" s="128">
        <f>'I.) ODSEK RT-LA'!H1828</f>
        <v>0</v>
      </c>
      <c r="D588" s="71"/>
    </row>
    <row r="589" spans="1:4">
      <c r="A589" s="135">
        <f>'I.) ODSEK RT-LA'!A1832</f>
        <v>4</v>
      </c>
      <c r="B589" s="121" t="str">
        <f>'I.) ODSEK RT-LA'!D1832</f>
        <v>5 GRADBENA IN OBRTNIŠKA DELA</v>
      </c>
      <c r="C589" s="127">
        <f>'I.) ODSEK RT-LA'!H1832</f>
        <v>0</v>
      </c>
      <c r="D589" s="71"/>
    </row>
    <row r="590" spans="1:4" hidden="1">
      <c r="A590" s="135">
        <f>'I.) ODSEK RT-LA'!A1833</f>
        <v>5</v>
      </c>
      <c r="B590" s="32" t="str">
        <f>'I.) ODSEK RT-LA'!D1833</f>
        <v>5.1 TESARSKA DELA</v>
      </c>
      <c r="C590" s="128">
        <f>'I.) ODSEK RT-LA'!H1833</f>
        <v>0</v>
      </c>
      <c r="D590" s="71"/>
    </row>
    <row r="591" spans="1:4" hidden="1">
      <c r="A591" s="135">
        <f>'I.) ODSEK RT-LA'!A1835</f>
        <v>5</v>
      </c>
      <c r="B591" s="32" t="str">
        <f>'I.) ODSEK RT-LA'!D1835</f>
        <v>5.8 KLJUČAVNIČARSKA DELA IN DELA V JEKLU</v>
      </c>
      <c r="C591" s="128">
        <f>'I.) ODSEK RT-LA'!H1835</f>
        <v>0</v>
      </c>
      <c r="D591" s="62"/>
    </row>
    <row r="592" spans="1:4">
      <c r="A592" s="135">
        <f>'I.) ODSEK RT-LA'!A1837</f>
        <v>4</v>
      </c>
      <c r="B592" s="121" t="str">
        <f>'I.) ODSEK RT-LA'!D1837</f>
        <v>7 TUJE STORITVE</v>
      </c>
      <c r="C592" s="127">
        <f>'I.) ODSEK RT-LA'!H1837</f>
        <v>0</v>
      </c>
      <c r="D592" s="62"/>
    </row>
    <row r="593" spans="1:4" hidden="1">
      <c r="A593" s="135">
        <f>'I.) ODSEK RT-LA'!A1838</f>
        <v>5</v>
      </c>
      <c r="B593" s="32" t="str">
        <f>'I.) ODSEK RT-LA'!D1838</f>
        <v>7.9 PRESKUSI, NADZOR IN TEHNIČNA DOKUMENTACIJA</v>
      </c>
      <c r="C593" s="128">
        <f>'I.) ODSEK RT-LA'!H1838</f>
        <v>0</v>
      </c>
      <c r="D593" s="62"/>
    </row>
    <row r="594" spans="1:4">
      <c r="A594" s="135">
        <f>'I.) ODSEK RT-LA'!A1840</f>
        <v>3</v>
      </c>
      <c r="B594" s="145" t="str">
        <f>'I.) ODSEK RT-LA'!D1840</f>
        <v>B. SANACIJA TIP 1 - FUGE</v>
      </c>
      <c r="C594" s="146">
        <f>'I.) ODSEK RT-LA'!H1840</f>
        <v>0</v>
      </c>
      <c r="D594" s="62"/>
    </row>
    <row r="595" spans="1:4" hidden="1">
      <c r="A595" s="135">
        <f>'I.) ODSEK RT-LA'!A1841</f>
        <v>5</v>
      </c>
      <c r="B595" s="32" t="str">
        <f>'I.) ODSEK RT-LA'!D1841</f>
        <v>1.2 ČIŠČENJE TERENA za sanacijo TIP 1</v>
      </c>
      <c r="C595" s="128">
        <f>'I.) ODSEK RT-LA'!H1841</f>
        <v>0</v>
      </c>
      <c r="D595" s="62"/>
    </row>
    <row r="596" spans="1:4" hidden="1">
      <c r="A596" s="135">
        <f>'I.) ODSEK RT-LA'!A1843</f>
        <v>5</v>
      </c>
      <c r="B596" s="32" t="str">
        <f>'I.) ODSEK RT-LA'!D1843</f>
        <v>5.4 ZIDARSKA DELA za sanacijo TIP 1</v>
      </c>
      <c r="C596" s="128">
        <f>'I.) ODSEK RT-LA'!H1843</f>
        <v>0</v>
      </c>
      <c r="D596" s="62"/>
    </row>
    <row r="597" spans="1:4">
      <c r="A597" s="135">
        <f>'I.) ODSEK RT-LA'!A1845</f>
        <v>3</v>
      </c>
      <c r="B597" s="145" t="str">
        <f>'I.) ODSEK RT-LA'!D1845</f>
        <v>E. SANACIJA TIP 4 - SANACIJA BETONSKIH POVRŠIN</v>
      </c>
      <c r="C597" s="146">
        <f>'I.) ODSEK RT-LA'!H1845</f>
        <v>0</v>
      </c>
      <c r="D597" s="62"/>
    </row>
    <row r="598" spans="1:4" hidden="1">
      <c r="A598" s="135">
        <f>'I.) ODSEK RT-LA'!A1846</f>
        <v>5</v>
      </c>
      <c r="B598" s="32" t="str">
        <f>'I.) ODSEK RT-LA'!D1846</f>
        <v>1.2 ČIŠČENJE TERENA za sanacijo TIP 4</v>
      </c>
      <c r="C598" s="128">
        <f>'I.) ODSEK RT-LA'!H1846</f>
        <v>0</v>
      </c>
      <c r="D598" s="62"/>
    </row>
    <row r="599" spans="1:4" hidden="1">
      <c r="A599" s="135">
        <f>'I.) ODSEK RT-LA'!A1848</f>
        <v>5</v>
      </c>
      <c r="B599" s="32" t="str">
        <f>'I.) ODSEK RT-LA'!D1848</f>
        <v>5.4 ZIDARSKA DELA za sanacijo TIP 4</v>
      </c>
      <c r="C599" s="128">
        <f>'I.) ODSEK RT-LA'!H1848</f>
        <v>0</v>
      </c>
      <c r="D599" s="62"/>
    </row>
    <row r="600" spans="1:4" ht="25.5">
      <c r="A600" s="135">
        <f>'I.) ODSEK RT-LA'!A1850</f>
        <v>2</v>
      </c>
      <c r="B600" s="3" t="str">
        <f>'I.) ODSEK RT-LA'!D1850</f>
        <v>E.4.) NADGRADNJA OPORNEGA ZIDU od km 510+720 do km 510+917</v>
      </c>
      <c r="C600" s="126">
        <f>'I.) ODSEK RT-LA'!H1850</f>
        <v>0</v>
      </c>
      <c r="D600" s="62"/>
    </row>
    <row r="601" spans="1:4">
      <c r="A601" s="135">
        <f>'I.) ODSEK RT-LA'!A1851</f>
        <v>4</v>
      </c>
      <c r="B601" s="121" t="str">
        <f>'I.) ODSEK RT-LA'!D1851</f>
        <v>1 PREDDELA</v>
      </c>
      <c r="C601" s="127">
        <f>'I.) ODSEK RT-LA'!H1851</f>
        <v>0</v>
      </c>
      <c r="D601" s="62"/>
    </row>
    <row r="602" spans="1:4" hidden="1">
      <c r="A602" s="135">
        <f>'I.) ODSEK RT-LA'!A1852</f>
        <v>5</v>
      </c>
      <c r="B602" s="32" t="str">
        <f>'I.) ODSEK RT-LA'!D1852</f>
        <v>1.1 GEODETSKA DELA</v>
      </c>
      <c r="C602" s="128">
        <f>'I.) ODSEK RT-LA'!H1852</f>
        <v>0</v>
      </c>
      <c r="D602" s="62"/>
    </row>
    <row r="603" spans="1:4" hidden="1">
      <c r="A603" s="135">
        <f>'I.) ODSEK RT-LA'!A1854</f>
        <v>5</v>
      </c>
      <c r="B603" s="32" t="str">
        <f>'I.) ODSEK RT-LA'!D1854</f>
        <v>1.2 ČIŠČENJE TERENA</v>
      </c>
      <c r="C603" s="128">
        <f>'I.) ODSEK RT-LA'!H1854</f>
        <v>0</v>
      </c>
      <c r="D603" s="62"/>
    </row>
    <row r="604" spans="1:4" hidden="1">
      <c r="A604" s="135">
        <f>'I.) ODSEK RT-LA'!A1857</f>
        <v>5</v>
      </c>
      <c r="B604" s="32" t="str">
        <f>'I.) ODSEK RT-LA'!D1857</f>
        <v>1.3 OSTALA PREDDELA</v>
      </c>
      <c r="C604" s="128">
        <f>'I.) ODSEK RT-LA'!H1857</f>
        <v>0</v>
      </c>
      <c r="D604" s="62"/>
    </row>
    <row r="605" spans="1:4">
      <c r="A605" s="135">
        <f>'I.) ODSEK RT-LA'!A1860</f>
        <v>4</v>
      </c>
      <c r="B605" s="121" t="str">
        <f>'I.) ODSEK RT-LA'!D1860</f>
        <v>2 ZEMELJSKA DELA IN TEMELJENJE</v>
      </c>
      <c r="C605" s="127">
        <f>'I.) ODSEK RT-LA'!H1860</f>
        <v>0</v>
      </c>
      <c r="D605" s="62"/>
    </row>
    <row r="606" spans="1:4" hidden="1">
      <c r="A606" s="135">
        <f>'I.) ODSEK RT-LA'!A1861</f>
        <v>5</v>
      </c>
      <c r="B606" s="32" t="str">
        <f>'I.) ODSEK RT-LA'!D1861</f>
        <v>2.1 IZKOPI</v>
      </c>
      <c r="C606" s="128">
        <f>'I.) ODSEK RT-LA'!H1861</f>
        <v>0</v>
      </c>
      <c r="D606" s="62"/>
    </row>
    <row r="607" spans="1:4" hidden="1">
      <c r="A607" s="135">
        <f>'I.) ODSEK RT-LA'!A1865</f>
        <v>5</v>
      </c>
      <c r="B607" s="32" t="str">
        <f>'I.) ODSEK RT-LA'!D1865</f>
        <v>2.2 PLANUM TEMELJNIH TAL</v>
      </c>
      <c r="C607" s="128">
        <f>'I.) ODSEK RT-LA'!H1865</f>
        <v>0</v>
      </c>
      <c r="D607" s="62"/>
    </row>
    <row r="608" spans="1:4" ht="25.5" hidden="1">
      <c r="A608" s="135">
        <f>'I.) ODSEK RT-LA'!A1867</f>
        <v>5</v>
      </c>
      <c r="B608" s="32" t="str">
        <f>'I.) ODSEK RT-LA'!D1867</f>
        <v>2.3 LOČILNE, DRENAŽNE IN FILTRSKE PLASTI TER DELOVNI PLATO</v>
      </c>
      <c r="C608" s="128">
        <f>'I.) ODSEK RT-LA'!H1867</f>
        <v>0</v>
      </c>
      <c r="D608" s="62"/>
    </row>
    <row r="609" spans="1:4" hidden="1">
      <c r="A609" s="135">
        <f>'I.) ODSEK RT-LA'!A1870</f>
        <v>5</v>
      </c>
      <c r="B609" s="32" t="str">
        <f>'I.) ODSEK RT-LA'!D1870</f>
        <v>2.4 NASIPI, ZASIPI, KLINI, POSTELJICA IN GLINASTI NABOJ</v>
      </c>
      <c r="C609" s="128">
        <f>'I.) ODSEK RT-LA'!H1870</f>
        <v>0</v>
      </c>
      <c r="D609" s="62"/>
    </row>
    <row r="610" spans="1:4" hidden="1">
      <c r="A610" s="135">
        <f>'I.) ODSEK RT-LA'!A1872</f>
        <v>5</v>
      </c>
      <c r="B610" s="32" t="str">
        <f>'I.) ODSEK RT-LA'!D1872</f>
        <v>2.5 BREŽINE IN ZELENICE</v>
      </c>
      <c r="C610" s="128">
        <f>'I.) ODSEK RT-LA'!H1872</f>
        <v>0</v>
      </c>
      <c r="D610" s="62"/>
    </row>
    <row r="611" spans="1:4" ht="25.5" hidden="1">
      <c r="A611" s="135">
        <f>'I.) ODSEK RT-LA'!A1875</f>
        <v>5</v>
      </c>
      <c r="B611" s="32" t="str">
        <f>'I.) ODSEK RT-LA'!D1875</f>
        <v>2.9 PREVOZI, RAZPOROSTIRANJE IN UREDITEV DEPONIJ MATERIALA</v>
      </c>
      <c r="C611" s="128">
        <f>'I.) ODSEK RT-LA'!H1875</f>
        <v>0</v>
      </c>
      <c r="D611" s="62"/>
    </row>
    <row r="612" spans="1:4">
      <c r="A612" s="135">
        <f>'I.) ODSEK RT-LA'!A1877</f>
        <v>4</v>
      </c>
      <c r="B612" s="121" t="str">
        <f>'I.) ODSEK RT-LA'!D1877</f>
        <v>4 ODVODNJAVANJE</v>
      </c>
      <c r="C612" s="127">
        <f>'I.) ODSEK RT-LA'!H1877</f>
        <v>0</v>
      </c>
      <c r="D612" s="62"/>
    </row>
    <row r="613" spans="1:4" hidden="1">
      <c r="A613" s="135">
        <f>'I.) ODSEK RT-LA'!A1878</f>
        <v>5</v>
      </c>
      <c r="B613" s="32" t="str">
        <f>'I.) ODSEK RT-LA'!D1878</f>
        <v>4.1 POVRŠINSKO ODVODNJAVANJE</v>
      </c>
      <c r="C613" s="128">
        <f>'I.) ODSEK RT-LA'!H1878</f>
        <v>0</v>
      </c>
      <c r="D613" s="62"/>
    </row>
    <row r="614" spans="1:4" hidden="1">
      <c r="A614" s="135">
        <f>'I.) ODSEK RT-LA'!A1880</f>
        <v>5</v>
      </c>
      <c r="B614" s="32" t="str">
        <f>'I.) ODSEK RT-LA'!D1880</f>
        <v>4.2 GLOBINSKO ODVODNJAVANJE - DRENAŽE</v>
      </c>
      <c r="C614" s="128">
        <f>'I.) ODSEK RT-LA'!H1880</f>
        <v>0</v>
      </c>
      <c r="D614" s="62"/>
    </row>
    <row r="615" spans="1:4">
      <c r="A615" s="135">
        <f>'I.) ODSEK RT-LA'!A1883</f>
        <v>4</v>
      </c>
      <c r="B615" s="121" t="str">
        <f>'I.) ODSEK RT-LA'!D1883</f>
        <v>5 GRADBENA IN OBRTNIŠKA DELA</v>
      </c>
      <c r="C615" s="127">
        <f>'I.) ODSEK RT-LA'!H1883</f>
        <v>0</v>
      </c>
      <c r="D615" s="62"/>
    </row>
    <row r="616" spans="1:4" hidden="1">
      <c r="A616" s="135">
        <f>'I.) ODSEK RT-LA'!A1884</f>
        <v>5</v>
      </c>
      <c r="B616" s="32" t="str">
        <f>'I.) ODSEK RT-LA'!D1884</f>
        <v>5.1 TESARSKA DELA</v>
      </c>
      <c r="C616" s="128">
        <f>'I.) ODSEK RT-LA'!H1884</f>
        <v>0</v>
      </c>
      <c r="D616" s="62"/>
    </row>
    <row r="617" spans="1:4" hidden="1">
      <c r="A617" s="135">
        <f>'I.) ODSEK RT-LA'!A1887</f>
        <v>5</v>
      </c>
      <c r="B617" s="32" t="str">
        <f>'I.) ODSEK RT-LA'!D1887</f>
        <v>5.2 DELA Z JEKLOM ZA OJAČITEV</v>
      </c>
      <c r="C617" s="128">
        <f>'I.) ODSEK RT-LA'!H1887</f>
        <v>0</v>
      </c>
      <c r="D617" s="62"/>
    </row>
    <row r="618" spans="1:4" hidden="1">
      <c r="A618" s="135">
        <f>'I.) ODSEK RT-LA'!A1889</f>
        <v>5</v>
      </c>
      <c r="B618" s="32" t="str">
        <f>'I.) ODSEK RT-LA'!D1889</f>
        <v>5.3 DELA S CEMENTNIM BETONOM</v>
      </c>
      <c r="C618" s="128">
        <f>'I.) ODSEK RT-LA'!H1889</f>
        <v>0</v>
      </c>
      <c r="D618" s="62"/>
    </row>
    <row r="619" spans="1:4" hidden="1">
      <c r="A619" s="135">
        <f>'I.) ODSEK RT-LA'!A1894</f>
        <v>5</v>
      </c>
      <c r="B619" s="32" t="str">
        <f>'I.) ODSEK RT-LA'!D1894</f>
        <v>5.4 ZIDARSKA DELA</v>
      </c>
      <c r="C619" s="128">
        <f>'I.) ODSEK RT-LA'!H1894</f>
        <v>0</v>
      </c>
      <c r="D619" s="62"/>
    </row>
    <row r="620" spans="1:4" hidden="1">
      <c r="A620" s="135">
        <f>'I.) ODSEK RT-LA'!A1896</f>
        <v>5</v>
      </c>
      <c r="B620" s="32" t="str">
        <f>'I.) ODSEK RT-LA'!D1896</f>
        <v>5.9/2 HIDROIZOLACIJE</v>
      </c>
      <c r="C620" s="128">
        <f>'I.) ODSEK RT-LA'!H1896</f>
        <v>0</v>
      </c>
      <c r="D620" s="62"/>
    </row>
    <row r="621" spans="1:4" ht="25.5">
      <c r="A621" s="135">
        <f>'I.) ODSEK RT-LA'!A1898</f>
        <v>2</v>
      </c>
      <c r="B621" s="3" t="str">
        <f>'I.) ODSEK RT-LA'!D1898</f>
        <v>E.5.) NADGRADNJA OPORNEGA ZIDU od km 511+157 do km 511+345</v>
      </c>
      <c r="C621" s="126">
        <f>'I.) ODSEK RT-LA'!H1898</f>
        <v>0</v>
      </c>
      <c r="D621" s="62"/>
    </row>
    <row r="622" spans="1:4">
      <c r="A622" s="135">
        <f>'I.) ODSEK RT-LA'!A1899</f>
        <v>4</v>
      </c>
      <c r="B622" s="121" t="str">
        <f>'I.) ODSEK RT-LA'!D1899</f>
        <v>1 PREDDELA</v>
      </c>
      <c r="C622" s="127">
        <f>'I.) ODSEK RT-LA'!H1899</f>
        <v>0</v>
      </c>
      <c r="D622" s="62"/>
    </row>
    <row r="623" spans="1:4" hidden="1">
      <c r="A623" s="135">
        <f>'I.) ODSEK RT-LA'!A1900</f>
        <v>5</v>
      </c>
      <c r="B623" s="32" t="str">
        <f>'I.) ODSEK RT-LA'!D1900</f>
        <v>1.1 GEODETSKA DELA</v>
      </c>
      <c r="C623" s="128">
        <f>'I.) ODSEK RT-LA'!H1900</f>
        <v>0</v>
      </c>
      <c r="D623" s="62"/>
    </row>
    <row r="624" spans="1:4" hidden="1">
      <c r="A624" s="135">
        <f>'I.) ODSEK RT-LA'!A1903</f>
        <v>5</v>
      </c>
      <c r="B624" s="32" t="str">
        <f>'I.) ODSEK RT-LA'!D1903</f>
        <v>1.3 OSTALA PREDDELA</v>
      </c>
      <c r="C624" s="128">
        <f>'I.) ODSEK RT-LA'!H1903</f>
        <v>0</v>
      </c>
      <c r="D624" s="62"/>
    </row>
    <row r="625" spans="1:4" hidden="1">
      <c r="A625" s="135">
        <f>'I.) ODSEK RT-LA'!A1906</f>
        <v>5</v>
      </c>
      <c r="B625" s="32" t="str">
        <f>'I.) ODSEK RT-LA'!D1906</f>
        <v>1.4 PREDHODNA DELA ZA POPRAVILO OBJEKTOV</v>
      </c>
      <c r="C625" s="128">
        <f>'I.) ODSEK RT-LA'!H1906</f>
        <v>0</v>
      </c>
      <c r="D625" s="62"/>
    </row>
    <row r="626" spans="1:4">
      <c r="A626" s="135">
        <f>'I.) ODSEK RT-LA'!A1908</f>
        <v>4</v>
      </c>
      <c r="B626" s="121" t="str">
        <f>'I.) ODSEK RT-LA'!D1908</f>
        <v>2 ZEMELJSKA DELA IN TEMELJENJE</v>
      </c>
      <c r="C626" s="127">
        <f>'I.) ODSEK RT-LA'!H1908</f>
        <v>0</v>
      </c>
      <c r="D626" s="62"/>
    </row>
    <row r="627" spans="1:4" hidden="1">
      <c r="A627" s="135">
        <f>'I.) ODSEK RT-LA'!A1909</f>
        <v>5</v>
      </c>
      <c r="B627" s="32" t="str">
        <f>'I.) ODSEK RT-LA'!D1909</f>
        <v>2.1 IZKOPI</v>
      </c>
      <c r="C627" s="128">
        <f>'I.) ODSEK RT-LA'!H1909</f>
        <v>0</v>
      </c>
      <c r="D627" s="62"/>
    </row>
    <row r="628" spans="1:4" ht="25.5" hidden="1">
      <c r="A628" s="135">
        <f>'I.) ODSEK RT-LA'!A1912</f>
        <v>5</v>
      </c>
      <c r="B628" s="32" t="str">
        <f>'I.) ODSEK RT-LA'!D1912</f>
        <v>2.3 LOČILNE, DRENAŽNE IN FILTRSKE PLASTI TER DELOVNI PLATO</v>
      </c>
      <c r="C628" s="128">
        <f>'I.) ODSEK RT-LA'!H1912</f>
        <v>0</v>
      </c>
      <c r="D628" s="62"/>
    </row>
    <row r="629" spans="1:4" hidden="1">
      <c r="A629" s="135">
        <f>'I.) ODSEK RT-LA'!A1914</f>
        <v>5</v>
      </c>
      <c r="B629" s="32" t="str">
        <f>'I.) ODSEK RT-LA'!D1914</f>
        <v>2.4 NASIPI, ZASIPI, KLINI, POSTELJICA IN GLINASTI NABOJ</v>
      </c>
      <c r="C629" s="128">
        <f>'I.) ODSEK RT-LA'!H1914</f>
        <v>0</v>
      </c>
      <c r="D629" s="62"/>
    </row>
    <row r="630" spans="1:4" hidden="1">
      <c r="A630" s="135">
        <f>'I.) ODSEK RT-LA'!A1916</f>
        <v>5</v>
      </c>
      <c r="B630" s="32" t="str">
        <f>'I.) ODSEK RT-LA'!D1916</f>
        <v>2.5 BREŽINE IN ZELENICE</v>
      </c>
      <c r="C630" s="128">
        <f>'I.) ODSEK RT-LA'!H1916</f>
        <v>0</v>
      </c>
      <c r="D630" s="62"/>
    </row>
    <row r="631" spans="1:4" ht="25.5" hidden="1">
      <c r="A631" s="135">
        <f>'I.) ODSEK RT-LA'!A1919</f>
        <v>5</v>
      </c>
      <c r="B631" s="32" t="str">
        <f>'I.) ODSEK RT-LA'!D1919</f>
        <v>2.9 PREVOZI, RAZPOROSTIRANJE IN UREDITEV DEPONIJ MATERIALA</v>
      </c>
      <c r="C631" s="128">
        <f>'I.) ODSEK RT-LA'!H1919</f>
        <v>0</v>
      </c>
      <c r="D631" s="62"/>
    </row>
    <row r="632" spans="1:4">
      <c r="A632" s="135">
        <f>'I.) ODSEK RT-LA'!A1921</f>
        <v>4</v>
      </c>
      <c r="B632" s="121" t="str">
        <f>'I.) ODSEK RT-LA'!D1921</f>
        <v>5 GRADBENA IN OBRTNIŠKA DELA</v>
      </c>
      <c r="C632" s="127">
        <f>'I.) ODSEK RT-LA'!H1921</f>
        <v>0</v>
      </c>
      <c r="D632" s="62"/>
    </row>
    <row r="633" spans="1:4" hidden="1">
      <c r="A633" s="135">
        <f>'I.) ODSEK RT-LA'!A1922</f>
        <v>5</v>
      </c>
      <c r="B633" s="32" t="str">
        <f>'I.) ODSEK RT-LA'!D1922</f>
        <v>5.1 TESARSKA DELA</v>
      </c>
      <c r="C633" s="128">
        <f>'I.) ODSEK RT-LA'!H1922</f>
        <v>0</v>
      </c>
      <c r="D633" s="62"/>
    </row>
    <row r="634" spans="1:4" hidden="1">
      <c r="A634" s="135">
        <f>'I.) ODSEK RT-LA'!A1925</f>
        <v>5</v>
      </c>
      <c r="B634" s="32" t="str">
        <f>'I.) ODSEK RT-LA'!D1925</f>
        <v>5.2 DELA Z JEKLOM ZA OJAČITEV</v>
      </c>
      <c r="C634" s="128">
        <f>'I.) ODSEK RT-LA'!H1925</f>
        <v>0</v>
      </c>
      <c r="D634" s="62"/>
    </row>
    <row r="635" spans="1:4" hidden="1">
      <c r="A635" s="135">
        <f>'I.) ODSEK RT-LA'!A1927</f>
        <v>5</v>
      </c>
      <c r="B635" s="32" t="str">
        <f>'I.) ODSEK RT-LA'!D1927</f>
        <v>5.3 DELA S CEMENTNIM BETONOM</v>
      </c>
      <c r="C635" s="128">
        <f>'I.) ODSEK RT-LA'!H1927</f>
        <v>0</v>
      </c>
      <c r="D635" s="62"/>
    </row>
    <row r="636" spans="1:4" hidden="1">
      <c r="A636" s="135">
        <f>'I.) ODSEK RT-LA'!A1931</f>
        <v>5</v>
      </c>
      <c r="B636" s="32" t="str">
        <f>'I.) ODSEK RT-LA'!D1931</f>
        <v>5.5 ZIDARSKA DELA PRI POPRAVILU OBJEKTOV</v>
      </c>
      <c r="C636" s="128">
        <f>'I.) ODSEK RT-LA'!H1931</f>
        <v>0</v>
      </c>
      <c r="D636" s="62"/>
    </row>
    <row r="637" spans="1:4" hidden="1">
      <c r="A637" s="135">
        <f>'I.) ODSEK RT-LA'!A1936</f>
        <v>5</v>
      </c>
      <c r="B637" s="32" t="str">
        <f>'I.) ODSEK RT-LA'!D1936</f>
        <v>5.6 SIDRANJE</v>
      </c>
      <c r="C637" s="128">
        <f>'I.) ODSEK RT-LA'!H1936</f>
        <v>0</v>
      </c>
      <c r="D637" s="62"/>
    </row>
    <row r="638" spans="1:4" hidden="1">
      <c r="A638" s="135">
        <f>'I.) ODSEK RT-LA'!A1939</f>
        <v>5</v>
      </c>
      <c r="B638" s="32" t="str">
        <f>'I.) ODSEK RT-LA'!D1939</f>
        <v>5.8 KLJUČAVNIČARSKA DELA</v>
      </c>
      <c r="C638" s="128">
        <f>'I.) ODSEK RT-LA'!H1939</f>
        <v>0</v>
      </c>
      <c r="D638" s="62"/>
    </row>
    <row r="639" spans="1:4" hidden="1">
      <c r="A639" s="135">
        <f>'I.) ODSEK RT-LA'!A1941</f>
        <v>5</v>
      </c>
      <c r="B639" s="32" t="str">
        <f>'I.) ODSEK RT-LA'!D1941</f>
        <v>5.9 ZAŠČITNA DELA</v>
      </c>
      <c r="C639" s="128">
        <f>'I.) ODSEK RT-LA'!H1941</f>
        <v>0</v>
      </c>
      <c r="D639" s="62"/>
    </row>
    <row r="640" spans="1:4" ht="25.5">
      <c r="A640" s="136">
        <f>'I.) ODSEK RT-LA'!A1945</f>
        <v>2</v>
      </c>
      <c r="B640" s="3" t="str">
        <f>'I.) ODSEK RT-LA'!D1945</f>
        <v>E.6.) SANACIJA/REKONSTRUKCIJA OPORNEGA ZIDU od km 512+480 do 512+790</v>
      </c>
      <c r="C640" s="126">
        <f>'I.) ODSEK RT-LA'!H1945</f>
        <v>0</v>
      </c>
      <c r="D640" s="62"/>
    </row>
    <row r="641" spans="1:4">
      <c r="A641" s="136">
        <f>'I.) ODSEK RT-LA'!A1946</f>
        <v>4</v>
      </c>
      <c r="B641" s="121" t="str">
        <f>'I.) ODSEK RT-LA'!D1946</f>
        <v>1 PREDDELA</v>
      </c>
      <c r="C641" s="127">
        <f>'I.) ODSEK RT-LA'!H1946</f>
        <v>0</v>
      </c>
      <c r="D641" s="62"/>
    </row>
    <row r="642" spans="1:4" hidden="1">
      <c r="A642" s="136">
        <f>'I.) ODSEK RT-LA'!A1947</f>
        <v>5</v>
      </c>
      <c r="B642" s="32" t="str">
        <f>'I.) ODSEK RT-LA'!D1947</f>
        <v>1.1 GEODETSKA DELA</v>
      </c>
      <c r="C642" s="128">
        <f>'I.) ODSEK RT-LA'!H1947</f>
        <v>0</v>
      </c>
      <c r="D642" s="62"/>
    </row>
    <row r="643" spans="1:4" hidden="1">
      <c r="A643" s="136">
        <f>'I.) ODSEK RT-LA'!A1949</f>
        <v>5</v>
      </c>
      <c r="B643" s="32" t="str">
        <f>'I.) ODSEK RT-LA'!D1949</f>
        <v>1.2 ČIŠČENJE TERENA</v>
      </c>
      <c r="C643" s="128">
        <f>'I.) ODSEK RT-LA'!H1949</f>
        <v>0</v>
      </c>
      <c r="D643" s="62"/>
    </row>
    <row r="644" spans="1:4" hidden="1">
      <c r="A644" s="136">
        <f>'I.) ODSEK RT-LA'!A1952</f>
        <v>5</v>
      </c>
      <c r="B644" s="32" t="str">
        <f>'I.) ODSEK RT-LA'!D1952</f>
        <v>1.3 OSTALA PREDDELA</v>
      </c>
      <c r="C644" s="128">
        <f>'I.) ODSEK RT-LA'!H1952</f>
        <v>0</v>
      </c>
      <c r="D644" s="62"/>
    </row>
    <row r="645" spans="1:4" hidden="1">
      <c r="A645" s="136">
        <f>'I.) ODSEK RT-LA'!A1955</f>
        <v>5</v>
      </c>
      <c r="B645" s="32" t="str">
        <f>'I.) ODSEK RT-LA'!D1955</f>
        <v>1.4 PREDHODNA DELA ZA POPRAVILO OBJEKTOV</v>
      </c>
      <c r="C645" s="128">
        <f>'I.) ODSEK RT-LA'!H1955</f>
        <v>0</v>
      </c>
      <c r="D645" s="62"/>
    </row>
    <row r="646" spans="1:4">
      <c r="A646" s="136">
        <f>'I.) ODSEK RT-LA'!A1958</f>
        <v>4</v>
      </c>
      <c r="B646" s="121" t="str">
        <f>'I.) ODSEK RT-LA'!D1958</f>
        <v>2 ZEMELJSKA DELA IN TEMELJENJE</v>
      </c>
      <c r="C646" s="127">
        <f>'I.) ODSEK RT-LA'!H1958</f>
        <v>0</v>
      </c>
      <c r="D646" s="62"/>
    </row>
    <row r="647" spans="1:4" hidden="1">
      <c r="A647" s="136">
        <f>'I.) ODSEK RT-LA'!A1959</f>
        <v>5</v>
      </c>
      <c r="B647" s="32" t="str">
        <f>'I.) ODSEK RT-LA'!D1959</f>
        <v>2.1 IZKOPI</v>
      </c>
      <c r="C647" s="128">
        <f>'I.) ODSEK RT-LA'!H1959</f>
        <v>0</v>
      </c>
      <c r="D647" s="62"/>
    </row>
    <row r="648" spans="1:4" hidden="1">
      <c r="A648" s="136">
        <f>'I.) ODSEK RT-LA'!A1963</f>
        <v>5</v>
      </c>
      <c r="B648" s="32" t="str">
        <f>'I.) ODSEK RT-LA'!D1963</f>
        <v>2.2 PLANUM TEMELJNIH TAL</v>
      </c>
      <c r="C648" s="128">
        <f>'I.) ODSEK RT-LA'!H1963</f>
        <v>0</v>
      </c>
      <c r="D648" s="62"/>
    </row>
    <row r="649" spans="1:4" ht="25.5" hidden="1">
      <c r="A649" s="136">
        <f>'I.) ODSEK RT-LA'!A1965</f>
        <v>5</v>
      </c>
      <c r="B649" s="32" t="str">
        <f>'I.) ODSEK RT-LA'!D1965</f>
        <v>2.3 LOČILNE, DRENAŽNE IN FILTRSKE PLASTI TER DELOVNI PLATO</v>
      </c>
      <c r="C649" s="128">
        <f>'I.) ODSEK RT-LA'!H1965</f>
        <v>0</v>
      </c>
      <c r="D649" s="62"/>
    </row>
    <row r="650" spans="1:4" hidden="1">
      <c r="A650" s="136">
        <f>'I.) ODSEK RT-LA'!A1968</f>
        <v>5</v>
      </c>
      <c r="B650" s="32" t="str">
        <f>'I.) ODSEK RT-LA'!D1968</f>
        <v>2.4 NASIPI, ZASIPI, KLINI, POSTELJICA IN GLINASTI NABOJ</v>
      </c>
      <c r="C650" s="128">
        <f>'I.) ODSEK RT-LA'!H1968</f>
        <v>0</v>
      </c>
      <c r="D650" s="62"/>
    </row>
    <row r="651" spans="1:4" hidden="1">
      <c r="A651" s="136">
        <f>'I.) ODSEK RT-LA'!A1970</f>
        <v>5</v>
      </c>
      <c r="B651" s="32" t="str">
        <f>'I.) ODSEK RT-LA'!D1970</f>
        <v>2.5 BREŽINE IN ZELENICE</v>
      </c>
      <c r="C651" s="128">
        <f>'I.) ODSEK RT-LA'!H1970</f>
        <v>0</v>
      </c>
      <c r="D651" s="62"/>
    </row>
    <row r="652" spans="1:4" ht="25.5" hidden="1">
      <c r="A652" s="136">
        <f>'I.) ODSEK RT-LA'!A1973</f>
        <v>5</v>
      </c>
      <c r="B652" s="32" t="str">
        <f>'I.) ODSEK RT-LA'!D1973</f>
        <v>2.9 PREVOZI, RAZPOROSTIRANJE IN UREDITEV DEPONIJ MATERIALA</v>
      </c>
      <c r="C652" s="128">
        <f>'I.) ODSEK RT-LA'!H1973</f>
        <v>0</v>
      </c>
      <c r="D652" s="62"/>
    </row>
    <row r="653" spans="1:4">
      <c r="A653" s="136">
        <f>'I.) ODSEK RT-LA'!A1975</f>
        <v>4</v>
      </c>
      <c r="B653" s="121" t="str">
        <f>'I.) ODSEK RT-LA'!D1975</f>
        <v>4 ODVODNJAVANJE</v>
      </c>
      <c r="C653" s="127">
        <f>'I.) ODSEK RT-LA'!H1975</f>
        <v>0</v>
      </c>
      <c r="D653" s="62"/>
    </row>
    <row r="654" spans="1:4" hidden="1">
      <c r="A654" s="136">
        <f>'I.) ODSEK RT-LA'!A1976</f>
        <v>5</v>
      </c>
      <c r="B654" s="32" t="str">
        <f>'I.) ODSEK RT-LA'!D1976</f>
        <v>4.1 POVRŠINSKO ODVODNJAVANJE</v>
      </c>
      <c r="C654" s="128">
        <f>'I.) ODSEK RT-LA'!H1976</f>
        <v>0</v>
      </c>
      <c r="D654" s="62"/>
    </row>
    <row r="655" spans="1:4" hidden="1">
      <c r="A655" s="136">
        <f>'I.) ODSEK RT-LA'!A1978</f>
        <v>5</v>
      </c>
      <c r="B655" s="32" t="str">
        <f>'I.) ODSEK RT-LA'!D1978</f>
        <v>4.2 GLOBINSKO ODVODNJAVANJE - DRENAŽE</v>
      </c>
      <c r="C655" s="128">
        <f>'I.) ODSEK RT-LA'!H1978</f>
        <v>0</v>
      </c>
      <c r="D655" s="62"/>
    </row>
    <row r="656" spans="1:4">
      <c r="A656" s="136">
        <f>'I.) ODSEK RT-LA'!A1981</f>
        <v>4</v>
      </c>
      <c r="B656" s="121" t="str">
        <f>'I.) ODSEK RT-LA'!D1981</f>
        <v>5 GRADBENA IN OBRTNIŠKA DELA</v>
      </c>
      <c r="C656" s="127">
        <f>'I.) ODSEK RT-LA'!H1981</f>
        <v>0</v>
      </c>
      <c r="D656" s="62"/>
    </row>
    <row r="657" spans="1:4" hidden="1">
      <c r="A657" s="136">
        <f>'I.) ODSEK RT-LA'!A1982</f>
        <v>5</v>
      </c>
      <c r="B657" s="32" t="str">
        <f>'I.) ODSEK RT-LA'!D1982</f>
        <v>5.1 TESARSKA DELA</v>
      </c>
      <c r="C657" s="128">
        <f>'I.) ODSEK RT-LA'!H1982</f>
        <v>0</v>
      </c>
      <c r="D657" s="62"/>
    </row>
    <row r="658" spans="1:4" hidden="1">
      <c r="A658" s="136">
        <f>'I.) ODSEK RT-LA'!A1986</f>
        <v>5</v>
      </c>
      <c r="B658" s="32" t="str">
        <f>'I.) ODSEK RT-LA'!D1986</f>
        <v>5.2 DELA Z JEKLOM ZA OJAČITEV</v>
      </c>
      <c r="C658" s="128">
        <f>'I.) ODSEK RT-LA'!H1986</f>
        <v>0</v>
      </c>
      <c r="D658" s="62"/>
    </row>
    <row r="659" spans="1:4" hidden="1">
      <c r="A659" s="136">
        <f>'I.) ODSEK RT-LA'!A1988</f>
        <v>5</v>
      </c>
      <c r="B659" s="32" t="str">
        <f>'I.) ODSEK RT-LA'!D1988</f>
        <v>5.3 DELA S CEMENTNIM BETONOM</v>
      </c>
      <c r="C659" s="128">
        <f>'I.) ODSEK RT-LA'!H1988</f>
        <v>0</v>
      </c>
      <c r="D659" s="62"/>
    </row>
    <row r="660" spans="1:4" hidden="1">
      <c r="A660" s="136">
        <f>'I.) ODSEK RT-LA'!A1993</f>
        <v>5</v>
      </c>
      <c r="B660" s="32" t="str">
        <f>'I.) ODSEK RT-LA'!D1993</f>
        <v>5.4 ZIDARSKA DELA</v>
      </c>
      <c r="C660" s="128">
        <f>'I.) ODSEK RT-LA'!H1993</f>
        <v>0</v>
      </c>
      <c r="D660" s="62"/>
    </row>
    <row r="661" spans="1:4" hidden="1">
      <c r="A661" s="136">
        <f>'I.) ODSEK RT-LA'!A1996</f>
        <v>5</v>
      </c>
      <c r="B661" s="32" t="str">
        <f>'I.) ODSEK RT-LA'!D1996</f>
        <v>5.5 ZIDARSKA DELA PRI POPRAVILU OBJEKTOV</v>
      </c>
      <c r="C661" s="128">
        <f>'I.) ODSEK RT-LA'!H1996</f>
        <v>0</v>
      </c>
      <c r="D661" s="62"/>
    </row>
    <row r="662" spans="1:4" hidden="1">
      <c r="A662" s="136">
        <f>'I.) ODSEK RT-LA'!A1998</f>
        <v>5</v>
      </c>
      <c r="B662" s="32" t="str">
        <f>'I.) ODSEK RT-LA'!D1998</f>
        <v>5.9/2 HIDROIZOLACIJE</v>
      </c>
      <c r="C662" s="128">
        <f>'I.) ODSEK RT-LA'!H1998</f>
        <v>0</v>
      </c>
      <c r="D662" s="62"/>
    </row>
    <row r="663" spans="1:4" ht="25.5">
      <c r="A663" s="136">
        <f>'I.) ODSEK RT-LA'!A2000</f>
        <v>2</v>
      </c>
      <c r="B663" s="3" t="str">
        <f>'I.) ODSEK RT-LA'!D2000</f>
        <v>E.7.) NADGRADNJA OPORNEGA DESNEGA ZIDU od km 512+810 do km 512 + 870</v>
      </c>
      <c r="C663" s="126">
        <f>'I.) ODSEK RT-LA'!H2000</f>
        <v>0</v>
      </c>
      <c r="D663" s="62"/>
    </row>
    <row r="664" spans="1:4">
      <c r="A664" s="136">
        <f>'I.) ODSEK RT-LA'!A2001</f>
        <v>4</v>
      </c>
      <c r="B664" s="121" t="str">
        <f>'I.) ODSEK RT-LA'!D2001</f>
        <v>1 PREDDELA</v>
      </c>
      <c r="C664" s="127">
        <f>'I.) ODSEK RT-LA'!H2001</f>
        <v>0</v>
      </c>
      <c r="D664" s="62"/>
    </row>
    <row r="665" spans="1:4" hidden="1">
      <c r="A665" s="136">
        <f>'I.) ODSEK RT-LA'!A2002</f>
        <v>5</v>
      </c>
      <c r="B665" s="32" t="str">
        <f>'I.) ODSEK RT-LA'!D2002</f>
        <v>1.1 GEODETSKA DELA</v>
      </c>
      <c r="C665" s="128">
        <f>'I.) ODSEK RT-LA'!H2002</f>
        <v>0</v>
      </c>
      <c r="D665" s="62"/>
    </row>
    <row r="666" spans="1:4" hidden="1">
      <c r="A666" s="136">
        <f>'I.) ODSEK RT-LA'!A2005</f>
        <v>5</v>
      </c>
      <c r="B666" s="32" t="str">
        <f>'I.) ODSEK RT-LA'!D2005</f>
        <v>1.2 ČIŠČENJE TERENA</v>
      </c>
      <c r="C666" s="128">
        <f>'I.) ODSEK RT-LA'!H2005</f>
        <v>0</v>
      </c>
      <c r="D666" s="62"/>
    </row>
    <row r="667" spans="1:4" hidden="1">
      <c r="A667" s="136">
        <f>'I.) ODSEK RT-LA'!A2009</f>
        <v>5</v>
      </c>
      <c r="B667" s="32" t="str">
        <f>'I.) ODSEK RT-LA'!D2009</f>
        <v>1.3 OSTALA PREDDELA</v>
      </c>
      <c r="C667" s="128">
        <f>'I.) ODSEK RT-LA'!H2009</f>
        <v>0</v>
      </c>
      <c r="D667" s="62"/>
    </row>
    <row r="668" spans="1:4" hidden="1">
      <c r="A668" s="136">
        <f>'I.) ODSEK RT-LA'!A2013</f>
        <v>5</v>
      </c>
      <c r="B668" s="32" t="str">
        <f>'I.) ODSEK RT-LA'!D2013</f>
        <v>1.4 PREDHODNA DELA ZA POPRAVILO OBJEKTOV</v>
      </c>
      <c r="C668" s="128">
        <f>'I.) ODSEK RT-LA'!H2013</f>
        <v>0</v>
      </c>
      <c r="D668" s="62"/>
    </row>
    <row r="669" spans="1:4">
      <c r="A669" s="136">
        <f>'I.) ODSEK RT-LA'!A2016</f>
        <v>4</v>
      </c>
      <c r="B669" s="121" t="str">
        <f>'I.) ODSEK RT-LA'!D2016</f>
        <v>2 ZEMELJSKA DELA IN TEMELJENJE</v>
      </c>
      <c r="C669" s="127">
        <f>'I.) ODSEK RT-LA'!H2016</f>
        <v>0</v>
      </c>
      <c r="D669" s="62"/>
    </row>
    <row r="670" spans="1:4" hidden="1">
      <c r="A670" s="136">
        <f>'I.) ODSEK RT-LA'!A2017</f>
        <v>5</v>
      </c>
      <c r="B670" s="32" t="str">
        <f>'I.) ODSEK RT-LA'!D2017</f>
        <v>2.1 IZKOPI</v>
      </c>
      <c r="C670" s="128">
        <f>'I.) ODSEK RT-LA'!H2017</f>
        <v>0</v>
      </c>
      <c r="D670" s="62"/>
    </row>
    <row r="671" spans="1:4" ht="25.5" hidden="1">
      <c r="A671" s="136">
        <f>'I.) ODSEK RT-LA'!A2019</f>
        <v>5</v>
      </c>
      <c r="B671" s="32" t="str">
        <f>'I.) ODSEK RT-LA'!D2019</f>
        <v>2.3 LOČILNE, DRENAŽNE IN FILTRSKE PLASTI TER DELOVNI PLATO</v>
      </c>
      <c r="C671" s="128">
        <f>'I.) ODSEK RT-LA'!H2019</f>
        <v>0</v>
      </c>
      <c r="D671" s="62"/>
    </row>
    <row r="672" spans="1:4" hidden="1">
      <c r="A672" s="136">
        <f>'I.) ODSEK RT-LA'!A2021</f>
        <v>5</v>
      </c>
      <c r="B672" s="32" t="str">
        <f>'I.) ODSEK RT-LA'!D2021</f>
        <v>2.4 NASIPI, ZASIPI, KLINI, POSTELJICA IN GLINASTI NABOJ</v>
      </c>
      <c r="C672" s="128">
        <f>'I.) ODSEK RT-LA'!H2021</f>
        <v>0</v>
      </c>
      <c r="D672" s="62"/>
    </row>
    <row r="673" spans="1:4" ht="25.5" hidden="1">
      <c r="A673" s="136">
        <f>'I.) ODSEK RT-LA'!A2023</f>
        <v>5</v>
      </c>
      <c r="B673" s="32" t="str">
        <f>'I.) ODSEK RT-LA'!D2023</f>
        <v>2.9 PREVOZI, RAZPOROSTIRANJE IN UREDITEV DEPONIJ MATERIALA</v>
      </c>
      <c r="C673" s="128">
        <f>'I.) ODSEK RT-LA'!H2023</f>
        <v>0</v>
      </c>
      <c r="D673" s="62"/>
    </row>
    <row r="674" spans="1:4">
      <c r="A674" s="136">
        <f>'I.) ODSEK RT-LA'!A2026</f>
        <v>4</v>
      </c>
      <c r="B674" s="121" t="str">
        <f>'I.) ODSEK RT-LA'!D2026</f>
        <v>5 GRADBENA IN OBRTNIŠKA DELA</v>
      </c>
      <c r="C674" s="127">
        <f>'I.) ODSEK RT-LA'!H2026</f>
        <v>0</v>
      </c>
      <c r="D674" s="62"/>
    </row>
    <row r="675" spans="1:4" hidden="1">
      <c r="A675" s="136">
        <f>'I.) ODSEK RT-LA'!A2027</f>
        <v>5</v>
      </c>
      <c r="B675" s="32" t="str">
        <f>'I.) ODSEK RT-LA'!D2027</f>
        <v>5.1 TESARSKA DELA</v>
      </c>
      <c r="C675" s="128">
        <f>'I.) ODSEK RT-LA'!H2027</f>
        <v>0</v>
      </c>
      <c r="D675" s="62"/>
    </row>
    <row r="676" spans="1:4" hidden="1">
      <c r="A676" s="136">
        <f>'I.) ODSEK RT-LA'!A2030</f>
        <v>5</v>
      </c>
      <c r="B676" s="32" t="str">
        <f>'I.) ODSEK RT-LA'!D2030</f>
        <v>5.2 DELA Z JEKLOM ZA OJAČITEV</v>
      </c>
      <c r="C676" s="128">
        <f>'I.) ODSEK RT-LA'!H2030</f>
        <v>0</v>
      </c>
      <c r="D676" s="62"/>
    </row>
    <row r="677" spans="1:4" hidden="1">
      <c r="A677" s="136">
        <f>'I.) ODSEK RT-LA'!A2032</f>
        <v>5</v>
      </c>
      <c r="B677" s="32" t="str">
        <f>'I.) ODSEK RT-LA'!D2032</f>
        <v>5.3 DELA S CEMENTNIM BETONOM</v>
      </c>
      <c r="C677" s="128">
        <f>'I.) ODSEK RT-LA'!H2032</f>
        <v>0</v>
      </c>
      <c r="D677" s="62"/>
    </row>
    <row r="678" spans="1:4" hidden="1">
      <c r="A678" s="136">
        <f>'I.) ODSEK RT-LA'!A2037</f>
        <v>5</v>
      </c>
      <c r="B678" s="32" t="str">
        <f>'I.) ODSEK RT-LA'!D2037</f>
        <v>5.4 ZIDARSKA DELA IN KAMNOSEŠKA DELA</v>
      </c>
      <c r="C678" s="128">
        <f>'I.) ODSEK RT-LA'!H2037</f>
        <v>0</v>
      </c>
      <c r="D678" s="62"/>
    </row>
    <row r="679" spans="1:4" hidden="1">
      <c r="A679" s="136">
        <f>'I.) ODSEK RT-LA'!A2040</f>
        <v>5</v>
      </c>
      <c r="B679" s="32" t="str">
        <f>'I.) ODSEK RT-LA'!D2040</f>
        <v>5.8 KLJUČAVNIČARSKA DELA</v>
      </c>
      <c r="C679" s="128">
        <f>'I.) ODSEK RT-LA'!H2040</f>
        <v>0</v>
      </c>
      <c r="D679" s="62"/>
    </row>
    <row r="680" spans="1:4" ht="25.5">
      <c r="A680" s="136">
        <f>'I.) ODSEK RT-LA'!A2043</f>
        <v>2</v>
      </c>
      <c r="B680" s="3" t="str">
        <f>'I.) ODSEK RT-LA'!D2043</f>
        <v>E.8.) NADGRADNJA OPORNEGA DESNEGA ZIDU od km 513+200 do km 513+390</v>
      </c>
      <c r="C680" s="126">
        <f>'I.) ODSEK RT-LA'!H2043</f>
        <v>0</v>
      </c>
      <c r="D680" s="62"/>
    </row>
    <row r="681" spans="1:4">
      <c r="A681" s="136">
        <f>'I.) ODSEK RT-LA'!A2044</f>
        <v>4</v>
      </c>
      <c r="B681" s="121" t="str">
        <f>'I.) ODSEK RT-LA'!D2044</f>
        <v>1 PREDDELA</v>
      </c>
      <c r="C681" s="127">
        <f>'I.) ODSEK RT-LA'!H2044</f>
        <v>0</v>
      </c>
      <c r="D681" s="62"/>
    </row>
    <row r="682" spans="1:4" hidden="1">
      <c r="A682" s="136">
        <f>'I.) ODSEK RT-LA'!A2045</f>
        <v>5</v>
      </c>
      <c r="B682" s="32" t="str">
        <f>'I.) ODSEK RT-LA'!D2045</f>
        <v>1.1 GEODETSKA DELA</v>
      </c>
      <c r="C682" s="128">
        <f>'I.) ODSEK RT-LA'!H2045</f>
        <v>0</v>
      </c>
      <c r="D682" s="62"/>
    </row>
    <row r="683" spans="1:4" hidden="1">
      <c r="A683" s="136">
        <f>'I.) ODSEK RT-LA'!A2048</f>
        <v>5</v>
      </c>
      <c r="B683" s="32" t="str">
        <f>'I.) ODSEK RT-LA'!D2048</f>
        <v>1.2 ČIŠČENJE TERENA</v>
      </c>
      <c r="C683" s="128">
        <f>'I.) ODSEK RT-LA'!H2048</f>
        <v>0</v>
      </c>
      <c r="D683" s="62"/>
    </row>
    <row r="684" spans="1:4" hidden="1">
      <c r="A684" s="136">
        <f>'I.) ODSEK RT-LA'!A2051</f>
        <v>5</v>
      </c>
      <c r="B684" s="32" t="str">
        <f>'I.) ODSEK RT-LA'!D2051</f>
        <v>1.3 OSTALA PREDDELA</v>
      </c>
      <c r="C684" s="128">
        <f>'I.) ODSEK RT-LA'!H2051</f>
        <v>0</v>
      </c>
      <c r="D684" s="62"/>
    </row>
    <row r="685" spans="1:4" hidden="1">
      <c r="A685" s="136">
        <f>'I.) ODSEK RT-LA'!A2055</f>
        <v>5</v>
      </c>
      <c r="B685" s="32" t="str">
        <f>'I.) ODSEK RT-LA'!D2055</f>
        <v>1.4 PREDHODNA DELA ZA POPRAVILO OBJEKTOV</v>
      </c>
      <c r="C685" s="128">
        <f>'I.) ODSEK RT-LA'!H2055</f>
        <v>0</v>
      </c>
      <c r="D685" s="62"/>
    </row>
    <row r="686" spans="1:4">
      <c r="A686" s="136">
        <f>'I.) ODSEK RT-LA'!A2058</f>
        <v>4</v>
      </c>
      <c r="B686" s="121" t="str">
        <f>'I.) ODSEK RT-LA'!D2058</f>
        <v>2 ZEMELJSKA DELA IN TEMELJENJE</v>
      </c>
      <c r="C686" s="127">
        <f>'I.) ODSEK RT-LA'!H2058</f>
        <v>0</v>
      </c>
      <c r="D686" s="62"/>
    </row>
    <row r="687" spans="1:4" hidden="1">
      <c r="A687" s="136">
        <f>'I.) ODSEK RT-LA'!A2059</f>
        <v>5</v>
      </c>
      <c r="B687" s="32" t="str">
        <f>'I.) ODSEK RT-LA'!D2059</f>
        <v>2.1 IZKOPI</v>
      </c>
      <c r="C687" s="128">
        <f>'I.) ODSEK RT-LA'!H2059</f>
        <v>0</v>
      </c>
      <c r="D687" s="62"/>
    </row>
    <row r="688" spans="1:4" ht="25.5" hidden="1">
      <c r="A688" s="136">
        <f>'I.) ODSEK RT-LA'!A2062</f>
        <v>5</v>
      </c>
      <c r="B688" s="32" t="str">
        <f>'I.) ODSEK RT-LA'!D2062</f>
        <v>2.3 LOČILNE, DRENAŽNE IN FILTRSKE PLASTI TER DELOVNI PLATO</v>
      </c>
      <c r="C688" s="128">
        <f>'I.) ODSEK RT-LA'!H2062</f>
        <v>0</v>
      </c>
      <c r="D688" s="62"/>
    </row>
    <row r="689" spans="1:4" hidden="1">
      <c r="A689" s="136">
        <f>'I.) ODSEK RT-LA'!A2064</f>
        <v>5</v>
      </c>
      <c r="B689" s="32" t="str">
        <f>'I.) ODSEK RT-LA'!D2064</f>
        <v>2.4 NASIPI, ZASIPI, KLINI, POSTELJICA IN GLINASTI NABOJ</v>
      </c>
      <c r="C689" s="128">
        <f>'I.) ODSEK RT-LA'!H2064</f>
        <v>0</v>
      </c>
      <c r="D689" s="62"/>
    </row>
    <row r="690" spans="1:4" ht="25.5" hidden="1">
      <c r="A690" s="136">
        <f>'I.) ODSEK RT-LA'!A2066</f>
        <v>5</v>
      </c>
      <c r="B690" s="32" t="str">
        <f>'I.) ODSEK RT-LA'!D2066</f>
        <v>2.9 PREVOZI, RAZPOROSTIRANJE IN UREDITEV DEPONIJ MATERIALA</v>
      </c>
      <c r="C690" s="128">
        <f>'I.) ODSEK RT-LA'!H2066</f>
        <v>0</v>
      </c>
      <c r="D690" s="62"/>
    </row>
    <row r="691" spans="1:4">
      <c r="A691" s="136">
        <f>'I.) ODSEK RT-LA'!A2069</f>
        <v>4</v>
      </c>
      <c r="B691" s="121" t="str">
        <f>'I.) ODSEK RT-LA'!D2069</f>
        <v>5 GRADBENA IN OBRTNIŠKA DELA</v>
      </c>
      <c r="C691" s="127">
        <f>'I.) ODSEK RT-LA'!H2069</f>
        <v>0</v>
      </c>
      <c r="D691" s="62"/>
    </row>
    <row r="692" spans="1:4" hidden="1">
      <c r="A692" s="136">
        <f>'I.) ODSEK RT-LA'!A2070</f>
        <v>5</v>
      </c>
      <c r="B692" s="32" t="str">
        <f>'I.) ODSEK RT-LA'!D2070</f>
        <v>5.1 TESARSKA DELA</v>
      </c>
      <c r="C692" s="128">
        <f>'I.) ODSEK RT-LA'!H2070</f>
        <v>0</v>
      </c>
      <c r="D692" s="62"/>
    </row>
    <row r="693" spans="1:4" hidden="1">
      <c r="A693" s="136">
        <f>'I.) ODSEK RT-LA'!A2072</f>
        <v>5</v>
      </c>
      <c r="B693" s="32" t="str">
        <f>'I.) ODSEK RT-LA'!D2072</f>
        <v>5.2 DELA Z JEKLOM ZA OJAČITEV</v>
      </c>
      <c r="C693" s="128">
        <f>'I.) ODSEK RT-LA'!H2072</f>
        <v>0</v>
      </c>
      <c r="D693" s="62"/>
    </row>
    <row r="694" spans="1:4" hidden="1">
      <c r="A694" s="136">
        <f>'I.) ODSEK RT-LA'!A2074</f>
        <v>5</v>
      </c>
      <c r="B694" s="32" t="str">
        <f>'I.) ODSEK RT-LA'!D2074</f>
        <v>5.3 DELA S CEMENTNIM BETONOM</v>
      </c>
      <c r="C694" s="128">
        <f>'I.) ODSEK RT-LA'!H2074</f>
        <v>0</v>
      </c>
      <c r="D694" s="62"/>
    </row>
    <row r="695" spans="1:4" hidden="1">
      <c r="A695" s="136">
        <f>'I.) ODSEK RT-LA'!A2079</f>
        <v>5</v>
      </c>
      <c r="B695" s="32" t="str">
        <f>'I.) ODSEK RT-LA'!D2079</f>
        <v>5.4 ZIDARSKA DELA IN KAMNOSEŠKA DELA</v>
      </c>
      <c r="C695" s="128">
        <f>'I.) ODSEK RT-LA'!H2079</f>
        <v>0</v>
      </c>
      <c r="D695" s="62"/>
    </row>
    <row r="696" spans="1:4" ht="25.5">
      <c r="A696" s="136">
        <f>'I.) ODSEK RT-LA'!A2082</f>
        <v>2</v>
      </c>
      <c r="B696" s="3" t="str">
        <f>'I.) ODSEK RT-LA'!D2082</f>
        <v>E.9.) NADGRADNJA OPORNEGA DESNEGA ZIDU od km 513+800 do km 513 + 950</v>
      </c>
      <c r="C696" s="126">
        <f>'I.) ODSEK RT-LA'!H2082</f>
        <v>0</v>
      </c>
      <c r="D696" s="62"/>
    </row>
    <row r="697" spans="1:4">
      <c r="A697" s="136">
        <f>'I.) ODSEK RT-LA'!A2083</f>
        <v>4</v>
      </c>
      <c r="B697" s="121" t="str">
        <f>'I.) ODSEK RT-LA'!D2083</f>
        <v>1 PREDDELA</v>
      </c>
      <c r="C697" s="127">
        <f>'I.) ODSEK RT-LA'!H2083</f>
        <v>0</v>
      </c>
      <c r="D697" s="62"/>
    </row>
    <row r="698" spans="1:4" hidden="1">
      <c r="A698" s="136">
        <f>'I.) ODSEK RT-LA'!A2084</f>
        <v>5</v>
      </c>
      <c r="B698" s="32" t="str">
        <f>'I.) ODSEK RT-LA'!D2084</f>
        <v>1.1 GEODETSKA DELA</v>
      </c>
      <c r="C698" s="128">
        <f>'I.) ODSEK RT-LA'!H2084</f>
        <v>0</v>
      </c>
      <c r="D698" s="62"/>
    </row>
    <row r="699" spans="1:4" hidden="1">
      <c r="A699" s="136">
        <f>'I.) ODSEK RT-LA'!A2087</f>
        <v>5</v>
      </c>
      <c r="B699" s="32" t="str">
        <f>'I.) ODSEK RT-LA'!D2087</f>
        <v>1.2 ČIŠČENJE TERENA</v>
      </c>
      <c r="C699" s="128">
        <f>'I.) ODSEK RT-LA'!H2087</f>
        <v>0</v>
      </c>
      <c r="D699" s="62"/>
    </row>
    <row r="700" spans="1:4" hidden="1">
      <c r="A700" s="136">
        <f>'I.) ODSEK RT-LA'!A2090</f>
        <v>5</v>
      </c>
      <c r="B700" s="32" t="str">
        <f>'I.) ODSEK RT-LA'!D2090</f>
        <v>1.3 OSTALA PREDDELA</v>
      </c>
      <c r="C700" s="128">
        <f>'I.) ODSEK RT-LA'!H2090</f>
        <v>0</v>
      </c>
      <c r="D700" s="62"/>
    </row>
    <row r="701" spans="1:4" hidden="1">
      <c r="A701" s="136">
        <f>'I.) ODSEK RT-LA'!A2094</f>
        <v>5</v>
      </c>
      <c r="B701" s="32" t="str">
        <f>'I.) ODSEK RT-LA'!D2094</f>
        <v>1.4 PREDHODNA DELA ZA POPRAVILO OBJEKTOV</v>
      </c>
      <c r="C701" s="128">
        <f>'I.) ODSEK RT-LA'!H2094</f>
        <v>0</v>
      </c>
      <c r="D701" s="62"/>
    </row>
    <row r="702" spans="1:4">
      <c r="A702" s="136">
        <f>'I.) ODSEK RT-LA'!A2097</f>
        <v>4</v>
      </c>
      <c r="B702" s="121" t="str">
        <f>'I.) ODSEK RT-LA'!D2097</f>
        <v>2 ZEMELJSKA DELA IN TEMELJENJE</v>
      </c>
      <c r="C702" s="127">
        <f>'I.) ODSEK RT-LA'!H2097</f>
        <v>0</v>
      </c>
      <c r="D702" s="62"/>
    </row>
    <row r="703" spans="1:4" hidden="1">
      <c r="A703" s="136">
        <f>'I.) ODSEK RT-LA'!A2098</f>
        <v>5</v>
      </c>
      <c r="B703" s="32" t="str">
        <f>'I.) ODSEK RT-LA'!D2098</f>
        <v>2.1 IZKOPI</v>
      </c>
      <c r="C703" s="128">
        <f>'I.) ODSEK RT-LA'!H2098</f>
        <v>0</v>
      </c>
      <c r="D703" s="62"/>
    </row>
    <row r="704" spans="1:4" ht="25.5" hidden="1">
      <c r="A704" s="136">
        <f>'I.) ODSEK RT-LA'!A2101</f>
        <v>5</v>
      </c>
      <c r="B704" s="32" t="str">
        <f>'I.) ODSEK RT-LA'!D2101</f>
        <v>2.3 LOČILNE, DRENAŽNE IN FILTRSKE PLASTI TER DELOVNI PLATO</v>
      </c>
      <c r="C704" s="128">
        <f>'I.) ODSEK RT-LA'!H2101</f>
        <v>0</v>
      </c>
      <c r="D704" s="62"/>
    </row>
    <row r="705" spans="1:4" hidden="1">
      <c r="A705" s="136">
        <f>'I.) ODSEK RT-LA'!A2103</f>
        <v>5</v>
      </c>
      <c r="B705" s="32" t="str">
        <f>'I.) ODSEK RT-LA'!D2103</f>
        <v>2.4 NASIPI, ZASIPI, KLINI, POSTELJICA IN GLINASTI NABOJ</v>
      </c>
      <c r="C705" s="128">
        <f>'I.) ODSEK RT-LA'!H2103</f>
        <v>0</v>
      </c>
      <c r="D705" s="62"/>
    </row>
    <row r="706" spans="1:4" hidden="1">
      <c r="A706" s="136">
        <f>'I.) ODSEK RT-LA'!A2105</f>
        <v>5</v>
      </c>
      <c r="B706" s="32" t="str">
        <f>'I.) ODSEK RT-LA'!D2105</f>
        <v>2.5 BREŽINE IN ZELENICE</v>
      </c>
      <c r="C706" s="128">
        <f>'I.) ODSEK RT-LA'!H2105</f>
        <v>0</v>
      </c>
      <c r="D706" s="62"/>
    </row>
    <row r="707" spans="1:4" ht="25.5" hidden="1">
      <c r="A707" s="136">
        <f>'I.) ODSEK RT-LA'!A2108</f>
        <v>5</v>
      </c>
      <c r="B707" s="32" t="str">
        <f>'I.) ODSEK RT-LA'!D2108</f>
        <v>2.9 PREVOZI, RAZPOROSTIRANJE IN UREDITEV DEPONIJ MATERIALA</v>
      </c>
      <c r="C707" s="128">
        <f>'I.) ODSEK RT-LA'!H2108</f>
        <v>0</v>
      </c>
      <c r="D707" s="62"/>
    </row>
    <row r="708" spans="1:4">
      <c r="A708" s="136">
        <f>'I.) ODSEK RT-LA'!A2111</f>
        <v>4</v>
      </c>
      <c r="B708" s="121" t="str">
        <f>'I.) ODSEK RT-LA'!D2111</f>
        <v>4 ODVODNJAVANJE</v>
      </c>
      <c r="C708" s="127">
        <f>'I.) ODSEK RT-LA'!H2111</f>
        <v>0</v>
      </c>
      <c r="D708" s="62"/>
    </row>
    <row r="709" spans="1:4" hidden="1">
      <c r="A709" s="136">
        <f>'I.) ODSEK RT-LA'!A2112</f>
        <v>5</v>
      </c>
      <c r="B709" s="32" t="str">
        <f>'I.) ODSEK RT-LA'!D2112</f>
        <v>4.1 POVRŠINSKO ODVODNJAVANJE</v>
      </c>
      <c r="C709" s="128">
        <f>'I.) ODSEK RT-LA'!H2112</f>
        <v>0</v>
      </c>
      <c r="D709" s="62"/>
    </row>
    <row r="710" spans="1:4" hidden="1">
      <c r="A710" s="136">
        <f>'I.) ODSEK RT-LA'!A2114</f>
        <v>5</v>
      </c>
      <c r="B710" s="32" t="str">
        <f>'I.) ODSEK RT-LA'!D2114</f>
        <v>4.2 GLOBINSKO ODVODNJAVANJE - DRENAŽE</v>
      </c>
      <c r="C710" s="128">
        <f>'I.) ODSEK RT-LA'!H2114</f>
        <v>0</v>
      </c>
      <c r="D710" s="62"/>
    </row>
    <row r="711" spans="1:4">
      <c r="A711" s="136">
        <f>'I.) ODSEK RT-LA'!A2117</f>
        <v>4</v>
      </c>
      <c r="B711" s="121" t="str">
        <f>'I.) ODSEK RT-LA'!D2117</f>
        <v>5 GRADBENA IN OBRTNIŠKA DELA</v>
      </c>
      <c r="C711" s="127">
        <f>'I.) ODSEK RT-LA'!H2117</f>
        <v>0</v>
      </c>
      <c r="D711" s="62"/>
    </row>
    <row r="712" spans="1:4" hidden="1">
      <c r="A712" s="136">
        <f>'I.) ODSEK RT-LA'!A2118</f>
        <v>5</v>
      </c>
      <c r="B712" s="32" t="str">
        <f>'I.) ODSEK RT-LA'!D2118</f>
        <v>5.1 TESARSKA DELA</v>
      </c>
      <c r="C712" s="128">
        <f>'I.) ODSEK RT-LA'!H2118</f>
        <v>0</v>
      </c>
      <c r="D712" s="62"/>
    </row>
    <row r="713" spans="1:4" hidden="1">
      <c r="A713" s="136">
        <f>'I.) ODSEK RT-LA'!A2121</f>
        <v>5</v>
      </c>
      <c r="B713" s="32" t="str">
        <f>'I.) ODSEK RT-LA'!D2121</f>
        <v>5.2 DELA Z JEKLOM ZA OJAČITEV</v>
      </c>
      <c r="C713" s="128">
        <f>'I.) ODSEK RT-LA'!H2121</f>
        <v>0</v>
      </c>
      <c r="D713" s="62"/>
    </row>
    <row r="714" spans="1:4" hidden="1">
      <c r="A714" s="136">
        <f>'I.) ODSEK RT-LA'!A2123</f>
        <v>5</v>
      </c>
      <c r="B714" s="32" t="str">
        <f>'I.) ODSEK RT-LA'!D2123</f>
        <v>5.3 DELA S CEMENTNIM BETONOM</v>
      </c>
      <c r="C714" s="128">
        <f>'I.) ODSEK RT-LA'!H2123</f>
        <v>0</v>
      </c>
      <c r="D714" s="62"/>
    </row>
    <row r="715" spans="1:4" hidden="1">
      <c r="A715" s="136">
        <f>'I.) ODSEK RT-LA'!A2128</f>
        <v>5</v>
      </c>
      <c r="B715" s="32" t="str">
        <f>'I.) ODSEK RT-LA'!D2128</f>
        <v>5.4 ZIDARSKA DELA IN KAMNOSEŠKA DELA</v>
      </c>
      <c r="C715" s="128">
        <f>'I.) ODSEK RT-LA'!H2128</f>
        <v>0</v>
      </c>
      <c r="D715" s="62"/>
    </row>
    <row r="716" spans="1:4" hidden="1">
      <c r="A716" s="136">
        <f>'I.) ODSEK RT-LA'!A2132</f>
        <v>5</v>
      </c>
      <c r="B716" s="32" t="str">
        <f>'I.) ODSEK RT-LA'!D2132</f>
        <v>5.5 ZIDARSKA DELA PRI POPRAVILU OBJEKTOV</v>
      </c>
      <c r="C716" s="128">
        <f>'I.) ODSEK RT-LA'!H2132</f>
        <v>0</v>
      </c>
      <c r="D716" s="62"/>
    </row>
    <row r="717" spans="1:4" hidden="1">
      <c r="A717" s="136">
        <f>'I.) ODSEK RT-LA'!A2134</f>
        <v>5</v>
      </c>
      <c r="B717" s="32" t="str">
        <f>'I.) ODSEK RT-LA'!D2134</f>
        <v>5.8 KLJUČAVNIČARSKA DELA</v>
      </c>
      <c r="C717" s="128">
        <f>'I.) ODSEK RT-LA'!H2134</f>
        <v>0</v>
      </c>
      <c r="D717" s="62"/>
    </row>
    <row r="718" spans="1:4" ht="25.5">
      <c r="A718" s="136">
        <f>'I.) ODSEK RT-LA'!A2136</f>
        <v>2</v>
      </c>
      <c r="B718" s="3" t="str">
        <f>'I.) ODSEK RT-LA'!D2136</f>
        <v>E.10.) NADGRADNJA OPORNEGA DESNEGA ZIDU od km 514+720 do km 514 + 880 - OPORNI ZID 10</v>
      </c>
      <c r="C718" s="126">
        <f>'I.) ODSEK RT-LA'!H2136</f>
        <v>0</v>
      </c>
      <c r="D718" s="62"/>
    </row>
    <row r="719" spans="1:4">
      <c r="A719" s="136">
        <f>'I.) ODSEK RT-LA'!A2137</f>
        <v>4</v>
      </c>
      <c r="B719" s="121" t="str">
        <f>'I.) ODSEK RT-LA'!D2137</f>
        <v>1 PREDDELA</v>
      </c>
      <c r="C719" s="127">
        <f>'I.) ODSEK RT-LA'!H2137</f>
        <v>0</v>
      </c>
      <c r="D719" s="62"/>
    </row>
    <row r="720" spans="1:4" hidden="1">
      <c r="A720" s="136">
        <f>'I.) ODSEK RT-LA'!A2138</f>
        <v>5</v>
      </c>
      <c r="B720" s="32" t="str">
        <f>'I.) ODSEK RT-LA'!D2138</f>
        <v>1.1 GEODETSKA DELA</v>
      </c>
      <c r="C720" s="128">
        <f>'I.) ODSEK RT-LA'!H2138</f>
        <v>0</v>
      </c>
      <c r="D720" s="62"/>
    </row>
    <row r="721" spans="1:4" hidden="1">
      <c r="A721" s="136">
        <f>'I.) ODSEK RT-LA'!A2141</f>
        <v>5</v>
      </c>
      <c r="B721" s="32" t="str">
        <f>'I.) ODSEK RT-LA'!D2141</f>
        <v>1.2 ČIŠČENJE TERENA</v>
      </c>
      <c r="C721" s="128">
        <f>'I.) ODSEK RT-LA'!H2141</f>
        <v>0</v>
      </c>
      <c r="D721" s="62"/>
    </row>
    <row r="722" spans="1:4" hidden="1">
      <c r="A722" s="136">
        <f>'I.) ODSEK RT-LA'!A2145</f>
        <v>5</v>
      </c>
      <c r="B722" s="32" t="str">
        <f>'I.) ODSEK RT-LA'!D2145</f>
        <v>1.3 OSTALA PREDDELA</v>
      </c>
      <c r="C722" s="128">
        <f>'I.) ODSEK RT-LA'!H2145</f>
        <v>0</v>
      </c>
      <c r="D722" s="62"/>
    </row>
    <row r="723" spans="1:4">
      <c r="A723" s="136">
        <f>'I.) ODSEK RT-LA'!A2149</f>
        <v>4</v>
      </c>
      <c r="B723" s="121" t="str">
        <f>'I.) ODSEK RT-LA'!D2149</f>
        <v>2 ZEMELJSKA DELA IN TEMELJENJE</v>
      </c>
      <c r="C723" s="127">
        <f>'I.) ODSEK RT-LA'!H2149</f>
        <v>0</v>
      </c>
      <c r="D723" s="62"/>
    </row>
    <row r="724" spans="1:4" hidden="1">
      <c r="A724" s="136">
        <f>'I.) ODSEK RT-LA'!A2150</f>
        <v>5</v>
      </c>
      <c r="B724" s="32" t="str">
        <f>'I.) ODSEK RT-LA'!D2150</f>
        <v>2.1 IZKOPI</v>
      </c>
      <c r="C724" s="128">
        <f>'I.) ODSEK RT-LA'!H2150</f>
        <v>0</v>
      </c>
      <c r="D724" s="62"/>
    </row>
    <row r="725" spans="1:4" ht="25.5" hidden="1">
      <c r="A725" s="136">
        <f>'I.) ODSEK RT-LA'!A2153</f>
        <v>5</v>
      </c>
      <c r="B725" s="32" t="str">
        <f>'I.) ODSEK RT-LA'!D2153</f>
        <v>2.3 LOČILNE, DRENAŽNE IN FILTRSKE PLASTI TER DELOVNI PLATO</v>
      </c>
      <c r="C725" s="128">
        <f>'I.) ODSEK RT-LA'!H2153</f>
        <v>0</v>
      </c>
      <c r="D725" s="62"/>
    </row>
    <row r="726" spans="1:4" hidden="1">
      <c r="A726" s="136">
        <f>'I.) ODSEK RT-LA'!A2156</f>
        <v>5</v>
      </c>
      <c r="B726" s="32" t="str">
        <f>'I.) ODSEK RT-LA'!D2156</f>
        <v>2.4 NASIPI, ZASIPI, KLINI, POSTELJICA IN GLINASTI NABOJ</v>
      </c>
      <c r="C726" s="128">
        <f>'I.) ODSEK RT-LA'!H2156</f>
        <v>0</v>
      </c>
      <c r="D726" s="62"/>
    </row>
    <row r="727" spans="1:4" hidden="1">
      <c r="A727" s="136">
        <f>'I.) ODSEK RT-LA'!A2159</f>
        <v>5</v>
      </c>
      <c r="B727" s="32" t="str">
        <f>'I.) ODSEK RT-LA'!D2159</f>
        <v>2.5 BREŽINE IN ZELENICE</v>
      </c>
      <c r="C727" s="128">
        <f>'I.) ODSEK RT-LA'!H2159</f>
        <v>0</v>
      </c>
      <c r="D727" s="62"/>
    </row>
    <row r="728" spans="1:4" ht="25.5" hidden="1">
      <c r="A728" s="136">
        <f>'I.) ODSEK RT-LA'!A2162</f>
        <v>5</v>
      </c>
      <c r="B728" s="32" t="str">
        <f>'I.) ODSEK RT-LA'!D2162</f>
        <v>2.9 PREVOZI, RAZPOROSTIRANJE IN UREDITEV DEPONIJ MATERIALA</v>
      </c>
      <c r="C728" s="128">
        <f>'I.) ODSEK RT-LA'!H2162</f>
        <v>0</v>
      </c>
      <c r="D728" s="62"/>
    </row>
    <row r="729" spans="1:4">
      <c r="A729" s="136">
        <f>'I.) ODSEK RT-LA'!A2165</f>
        <v>4</v>
      </c>
      <c r="B729" s="121" t="str">
        <f>'I.) ODSEK RT-LA'!D2165</f>
        <v>4 ODVODNJAVANJE</v>
      </c>
      <c r="C729" s="127">
        <f>'I.) ODSEK RT-LA'!H2165</f>
        <v>0</v>
      </c>
      <c r="D729" s="62"/>
    </row>
    <row r="730" spans="1:4" hidden="1">
      <c r="A730" s="136">
        <f>'I.) ODSEK RT-LA'!A2166</f>
        <v>5</v>
      </c>
      <c r="B730" s="32" t="str">
        <f>'I.) ODSEK RT-LA'!D2166</f>
        <v>4.1 POVRŠINSKO ODVODNJAVANJE</v>
      </c>
      <c r="C730" s="128">
        <f>'I.) ODSEK RT-LA'!H2166</f>
        <v>0</v>
      </c>
      <c r="D730" s="62"/>
    </row>
    <row r="731" spans="1:4" hidden="1">
      <c r="A731" s="136">
        <f>'I.) ODSEK RT-LA'!A2168</f>
        <v>5</v>
      </c>
      <c r="B731" s="32" t="str">
        <f>'I.) ODSEK RT-LA'!D2168</f>
        <v>4.2 GLOBINSKO ODVODNJAVANJE - DRENAŽE</v>
      </c>
      <c r="C731" s="128">
        <f>'I.) ODSEK RT-LA'!H2168</f>
        <v>0</v>
      </c>
      <c r="D731" s="62"/>
    </row>
    <row r="732" spans="1:4">
      <c r="A732" s="136">
        <f>'I.) ODSEK RT-LA'!A2171</f>
        <v>4</v>
      </c>
      <c r="B732" s="121" t="str">
        <f>'I.) ODSEK RT-LA'!D2171</f>
        <v>5 GRADBENA IN OBRTNIŠKA DELA</v>
      </c>
      <c r="C732" s="127">
        <f>'I.) ODSEK RT-LA'!H2171</f>
        <v>0</v>
      </c>
      <c r="D732" s="62"/>
    </row>
    <row r="733" spans="1:4" hidden="1">
      <c r="A733" s="136">
        <f>'I.) ODSEK RT-LA'!A2172</f>
        <v>5</v>
      </c>
      <c r="B733" s="32" t="str">
        <f>'I.) ODSEK RT-LA'!D2172</f>
        <v>5.1 TESARSKA DELA</v>
      </c>
      <c r="C733" s="128">
        <f>'I.) ODSEK RT-LA'!H2172</f>
        <v>0</v>
      </c>
      <c r="D733" s="62"/>
    </row>
    <row r="734" spans="1:4" hidden="1">
      <c r="A734" s="136">
        <f>'I.) ODSEK RT-LA'!A2175</f>
        <v>5</v>
      </c>
      <c r="B734" s="32" t="str">
        <f>'I.) ODSEK RT-LA'!D2175</f>
        <v>5.3 DELA S CEMENTNIM BETONOM</v>
      </c>
      <c r="C734" s="128">
        <f>'I.) ODSEK RT-LA'!H2175</f>
        <v>0</v>
      </c>
      <c r="D734" s="62"/>
    </row>
    <row r="735" spans="1:4" hidden="1">
      <c r="A735" s="136">
        <f>'I.) ODSEK RT-LA'!A2182</f>
        <v>5</v>
      </c>
      <c r="B735" s="32" t="str">
        <f>'I.) ODSEK RT-LA'!D2182</f>
        <v>5.4 ZIDARSKA DELA IN KAMNOSEŠKA DELA</v>
      </c>
      <c r="C735" s="128">
        <f>'I.) ODSEK RT-LA'!H2182</f>
        <v>0</v>
      </c>
      <c r="D735" s="62"/>
    </row>
    <row r="736" spans="1:4" hidden="1">
      <c r="A736" s="136">
        <f>'I.) ODSEK RT-LA'!A2184</f>
        <v>5</v>
      </c>
      <c r="B736" s="32" t="str">
        <f>'I.) ODSEK RT-LA'!D2184</f>
        <v>5.8 KLJUČAVNIČARSKA DELA</v>
      </c>
      <c r="C736" s="128">
        <f>'I.) ODSEK RT-LA'!H2184</f>
        <v>0</v>
      </c>
      <c r="D736" s="62"/>
    </row>
    <row r="737" spans="1:4" ht="25.5">
      <c r="A737" s="136">
        <f>'I.) ODSEK RT-LA'!A2186</f>
        <v>2</v>
      </c>
      <c r="B737" s="3" t="str">
        <f>'I.) ODSEK RT-LA'!D2186</f>
        <v>E.11.) SANACIJA OPORNEGA ZIDU OZ3-11D (km 515+390 do km 515+670)</v>
      </c>
      <c r="C737" s="126">
        <f>'I.) ODSEK RT-LA'!H2186</f>
        <v>0</v>
      </c>
      <c r="D737" s="62"/>
    </row>
    <row r="738" spans="1:4">
      <c r="A738" s="136">
        <f>'I.) ODSEK RT-LA'!A2187</f>
        <v>4</v>
      </c>
      <c r="B738" s="121" t="str">
        <f>'I.) ODSEK RT-LA'!D2187</f>
        <v>1 PREDDELA</v>
      </c>
      <c r="C738" s="127">
        <f>'I.) ODSEK RT-LA'!H2187</f>
        <v>0</v>
      </c>
      <c r="D738" s="62"/>
    </row>
    <row r="739" spans="1:4" hidden="1">
      <c r="A739" s="136">
        <f>'I.) ODSEK RT-LA'!A2188</f>
        <v>5</v>
      </c>
      <c r="B739" s="32" t="str">
        <f>'I.) ODSEK RT-LA'!D2188</f>
        <v>1.1 GEODETSKA DELA</v>
      </c>
      <c r="C739" s="128">
        <f>'I.) ODSEK RT-LA'!H2188</f>
        <v>0</v>
      </c>
      <c r="D739" s="62"/>
    </row>
    <row r="740" spans="1:4" hidden="1">
      <c r="A740" s="136">
        <f>'I.) ODSEK RT-LA'!A2192</f>
        <v>5</v>
      </c>
      <c r="B740" s="32" t="str">
        <f>'I.) ODSEK RT-LA'!D2192</f>
        <v>1.2 ČIŠČENJE TERENA</v>
      </c>
      <c r="C740" s="128">
        <f>'I.) ODSEK RT-LA'!H2192</f>
        <v>0</v>
      </c>
      <c r="D740" s="62"/>
    </row>
    <row r="741" spans="1:4" hidden="1">
      <c r="A741" s="136">
        <f>'I.) ODSEK RT-LA'!A2198</f>
        <v>5</v>
      </c>
      <c r="B741" s="32" t="str">
        <f>'I.) ODSEK RT-LA'!D2198</f>
        <v>1.3 OSTALA PREDDELA</v>
      </c>
      <c r="C741" s="128">
        <f>'I.) ODSEK RT-LA'!H2198</f>
        <v>0</v>
      </c>
      <c r="D741" s="62"/>
    </row>
    <row r="742" spans="1:4" hidden="1">
      <c r="A742" s="136">
        <f>'I.) ODSEK RT-LA'!A2203</f>
        <v>5</v>
      </c>
      <c r="B742" s="32" t="str">
        <f>'I.) ODSEK RT-LA'!D2203</f>
        <v>1.4 PREDHODNA DELA ZA POPRAVILO OBJEKTOV</v>
      </c>
      <c r="C742" s="128">
        <f>'I.) ODSEK RT-LA'!H2203</f>
        <v>0</v>
      </c>
      <c r="D742" s="62"/>
    </row>
    <row r="743" spans="1:4">
      <c r="A743" s="136">
        <f>'I.) ODSEK RT-LA'!A2207</f>
        <v>4</v>
      </c>
      <c r="B743" s="121" t="str">
        <f>'I.) ODSEK RT-LA'!D2207</f>
        <v>2 ZEMELJSKA DELA IN TEMELJENJE</v>
      </c>
      <c r="C743" s="127">
        <f>'I.) ODSEK RT-LA'!H2207</f>
        <v>0</v>
      </c>
      <c r="D743" s="62"/>
    </row>
    <row r="744" spans="1:4" hidden="1">
      <c r="A744" s="136">
        <f>'I.) ODSEK RT-LA'!A2208</f>
        <v>5</v>
      </c>
      <c r="B744" s="32" t="str">
        <f>'I.) ODSEK RT-LA'!D2208</f>
        <v>2.1 IZKOPI</v>
      </c>
      <c r="C744" s="128">
        <f>'I.) ODSEK RT-LA'!H2208</f>
        <v>0</v>
      </c>
      <c r="D744" s="62"/>
    </row>
    <row r="745" spans="1:4" hidden="1">
      <c r="A745" s="136">
        <f>'I.) ODSEK RT-LA'!A2211</f>
        <v>5</v>
      </c>
      <c r="B745" s="32" t="str">
        <f>'I.) ODSEK RT-LA'!D2211</f>
        <v>2.2 PLANUM TEMELJNIH TAL</v>
      </c>
      <c r="C745" s="128">
        <f>'I.) ODSEK RT-LA'!H2211</f>
        <v>0</v>
      </c>
      <c r="D745" s="62"/>
    </row>
    <row r="746" spans="1:4" ht="25.5" hidden="1">
      <c r="A746" s="136">
        <f>'I.) ODSEK RT-LA'!A2213</f>
        <v>5</v>
      </c>
      <c r="B746" s="32" t="str">
        <f>'I.) ODSEK RT-LA'!D2213</f>
        <v>2.3 LOČILNE, DRENAŽNE IN FILTRSKE PLASTI TER DELOVNI PLATO</v>
      </c>
      <c r="C746" s="128">
        <f>'I.) ODSEK RT-LA'!H2213</f>
        <v>0</v>
      </c>
      <c r="D746" s="62"/>
    </row>
    <row r="747" spans="1:4" hidden="1">
      <c r="A747" s="136">
        <f>'I.) ODSEK RT-LA'!A2216</f>
        <v>5</v>
      </c>
      <c r="B747" s="32" t="str">
        <f>'I.) ODSEK RT-LA'!D2216</f>
        <v>2.4 NASIPI, ZASIPI</v>
      </c>
      <c r="C747" s="128">
        <f>'I.) ODSEK RT-LA'!H2216</f>
        <v>0</v>
      </c>
      <c r="D747" s="62"/>
    </row>
    <row r="748" spans="1:4" hidden="1">
      <c r="A748" s="136">
        <f>'I.) ODSEK RT-LA'!A2219</f>
        <v>5</v>
      </c>
      <c r="B748" s="32" t="str">
        <f>'I.) ODSEK RT-LA'!D2219</f>
        <v>2.5 BREŽINE IN ZELENICE</v>
      </c>
      <c r="C748" s="128">
        <f>'I.) ODSEK RT-LA'!H2219</f>
        <v>0</v>
      </c>
      <c r="D748" s="62"/>
    </row>
    <row r="749" spans="1:4" ht="25.5" hidden="1">
      <c r="A749" s="136">
        <f>'I.) ODSEK RT-LA'!A2222</f>
        <v>5</v>
      </c>
      <c r="B749" s="32" t="str">
        <f>'I.) ODSEK RT-LA'!D2222</f>
        <v>2.9 PREVOZI, RAZPOROSTIRANJE IN UREDITEV DEPONIJ MATERIALA</v>
      </c>
      <c r="C749" s="128">
        <f>'I.) ODSEK RT-LA'!H2222</f>
        <v>0</v>
      </c>
      <c r="D749" s="62"/>
    </row>
    <row r="750" spans="1:4">
      <c r="A750" s="136">
        <f>'I.) ODSEK RT-LA'!A2225</f>
        <v>4</v>
      </c>
      <c r="B750" s="121" t="str">
        <f>'I.) ODSEK RT-LA'!D2225</f>
        <v>4 ODVODNJAVANJE</v>
      </c>
      <c r="C750" s="127">
        <f>'I.) ODSEK RT-LA'!H2225</f>
        <v>0</v>
      </c>
      <c r="D750" s="62"/>
    </row>
    <row r="751" spans="1:4" hidden="1">
      <c r="A751" s="136">
        <f>'I.) ODSEK RT-LA'!A2226</f>
        <v>5</v>
      </c>
      <c r="B751" s="32" t="str">
        <f>'I.) ODSEK RT-LA'!D2226</f>
        <v>4.1 POVRŠINSKO ODVODNJAVANJE</v>
      </c>
      <c r="C751" s="128">
        <f>'I.) ODSEK RT-LA'!H2226</f>
        <v>0</v>
      </c>
      <c r="D751" s="62"/>
    </row>
    <row r="752" spans="1:4" hidden="1">
      <c r="A752" s="136">
        <f>'I.) ODSEK RT-LA'!A2229</f>
        <v>5</v>
      </c>
      <c r="B752" s="32" t="str">
        <f>'I.) ODSEK RT-LA'!D2229</f>
        <v>4.2 GLOBINSKO ODVODNJAVANJE - DRENAŽE</v>
      </c>
      <c r="C752" s="128">
        <f>'I.) ODSEK RT-LA'!H2229</f>
        <v>0</v>
      </c>
      <c r="D752" s="62"/>
    </row>
    <row r="753" spans="1:4" hidden="1">
      <c r="A753" s="136">
        <f>'I.) ODSEK RT-LA'!A2234</f>
        <v>5</v>
      </c>
      <c r="B753" s="32" t="str">
        <f>'I.) ODSEK RT-LA'!D2234</f>
        <v>4.4 JAŠKI</v>
      </c>
      <c r="C753" s="128">
        <f>'I.) ODSEK RT-LA'!H2234</f>
        <v>0</v>
      </c>
      <c r="D753" s="62"/>
    </row>
    <row r="754" spans="1:4">
      <c r="A754" s="136">
        <f>'I.) ODSEK RT-LA'!A2238</f>
        <v>4</v>
      </c>
      <c r="B754" s="121" t="str">
        <f>'I.) ODSEK RT-LA'!D2238</f>
        <v>5 GRADBENA IN OBRTNIŠKA DELA</v>
      </c>
      <c r="C754" s="127">
        <f>'I.) ODSEK RT-LA'!H2238</f>
        <v>0</v>
      </c>
      <c r="D754" s="62"/>
    </row>
    <row r="755" spans="1:4" hidden="1">
      <c r="A755" s="136">
        <f>'I.) ODSEK RT-LA'!A2239</f>
        <v>5</v>
      </c>
      <c r="B755" s="32" t="str">
        <f>'I.) ODSEK RT-LA'!D2239</f>
        <v>5.1 TESARSKA DELA</v>
      </c>
      <c r="C755" s="128">
        <f>'I.) ODSEK RT-LA'!H2239</f>
        <v>0</v>
      </c>
      <c r="D755" s="62"/>
    </row>
    <row r="756" spans="1:4" hidden="1">
      <c r="A756" s="136">
        <f>'I.) ODSEK RT-LA'!A2243</f>
        <v>5</v>
      </c>
      <c r="B756" s="32" t="str">
        <f>'I.) ODSEK RT-LA'!D2243</f>
        <v>5.2 DELA Z JEKLOM ZA OJAČITEV</v>
      </c>
      <c r="C756" s="128">
        <f>'I.) ODSEK RT-LA'!H2243</f>
        <v>0</v>
      </c>
      <c r="D756" s="62"/>
    </row>
    <row r="757" spans="1:4" hidden="1">
      <c r="A757" s="136">
        <f>'I.) ODSEK RT-LA'!A2247</f>
        <v>5</v>
      </c>
      <c r="B757" s="32" t="str">
        <f>'I.) ODSEK RT-LA'!D2247</f>
        <v>5.3 DELA S CEMENTNIM BETONOM</v>
      </c>
      <c r="C757" s="128">
        <f>'I.) ODSEK RT-LA'!H2247</f>
        <v>0</v>
      </c>
      <c r="D757" s="62"/>
    </row>
    <row r="758" spans="1:4" hidden="1">
      <c r="A758" s="136">
        <f>'I.) ODSEK RT-LA'!A2252</f>
        <v>5</v>
      </c>
      <c r="B758" s="32" t="str">
        <f>'I.) ODSEK RT-LA'!D2252</f>
        <v>5.4 ZIDARSKA DELA</v>
      </c>
      <c r="C758" s="128">
        <f>'I.) ODSEK RT-LA'!H2252</f>
        <v>0</v>
      </c>
      <c r="D758" s="62"/>
    </row>
    <row r="759" spans="1:4" hidden="1">
      <c r="A759" s="136">
        <f>'I.) ODSEK RT-LA'!A2255</f>
        <v>5</v>
      </c>
      <c r="B759" s="32" t="str">
        <f>'I.) ODSEK RT-LA'!D2255</f>
        <v>5.5 DELA PRI POPRAVILU OBJEKTOV</v>
      </c>
      <c r="C759" s="128">
        <f>'I.) ODSEK RT-LA'!H2255</f>
        <v>0</v>
      </c>
      <c r="D759" s="62"/>
    </row>
    <row r="760" spans="1:4" hidden="1">
      <c r="A760" s="136">
        <f>'I.) ODSEK RT-LA'!A2260</f>
        <v>5</v>
      </c>
      <c r="B760" s="32" t="str">
        <f>'I.) ODSEK RT-LA'!D2260</f>
        <v>5.8 KLJUČAVNIČARSKA DELA</v>
      </c>
      <c r="C760" s="128">
        <f>'I.) ODSEK RT-LA'!H2260</f>
        <v>0</v>
      </c>
      <c r="D760" s="62"/>
    </row>
    <row r="761" spans="1:4">
      <c r="B761" s="32"/>
      <c r="C761" s="65"/>
      <c r="D761" s="62"/>
    </row>
    <row r="762" spans="1:4">
      <c r="A762" s="136">
        <f>'I.) ODSEK RT-LA'!A2264</f>
        <v>1</v>
      </c>
      <c r="B762" s="5" t="str">
        <f>'I.) ODSEK RT-LA'!D2264</f>
        <v>F.) VOZNA MREŽA</v>
      </c>
      <c r="C762" s="133">
        <f>'I.) ODSEK RT-LA'!H2264</f>
        <v>0</v>
      </c>
      <c r="D762" s="62"/>
    </row>
    <row r="763" spans="1:4">
      <c r="A763" s="136">
        <f>'I.) ODSEK RT-LA'!A2265</f>
        <v>2</v>
      </c>
      <c r="B763" s="3" t="str">
        <f>'I.) ODSEK RT-LA'!D2265</f>
        <v>F.1.) LEVI TIR</v>
      </c>
      <c r="C763" s="126">
        <f>'I.) ODSEK RT-LA'!H2265</f>
        <v>0</v>
      </c>
      <c r="D763" s="62"/>
    </row>
    <row r="764" spans="1:4">
      <c r="A764" s="136">
        <f>'I.) ODSEK RT-LA'!A2266</f>
        <v>3</v>
      </c>
      <c r="B764" s="121" t="str">
        <f>'I.) ODSEK RT-LA'!D2266</f>
        <v>1 GRADBENA DELA</v>
      </c>
      <c r="C764" s="127">
        <f>'I.) ODSEK RT-LA'!H2266</f>
        <v>0</v>
      </c>
      <c r="D764" s="62"/>
    </row>
    <row r="765" spans="1:4" hidden="1">
      <c r="A765" s="136">
        <f>'I.) ODSEK RT-LA'!A2267</f>
        <v>5</v>
      </c>
      <c r="B765" s="32" t="str">
        <f>'I.) ODSEK RT-LA'!D2267</f>
        <v>1.1 Temelji drogov M57</v>
      </c>
      <c r="C765" s="128">
        <f>'I.) ODSEK RT-LA'!H2267</f>
        <v>0</v>
      </c>
      <c r="D765" s="62"/>
    </row>
    <row r="766" spans="1:4" hidden="1">
      <c r="A766" s="136">
        <f>'I.) ODSEK RT-LA'!A2274</f>
        <v>5</v>
      </c>
      <c r="B766" s="32" t="str">
        <f>'I.) ODSEK RT-LA'!D2274</f>
        <v>1.2 Temelji drogov M110k</v>
      </c>
      <c r="C766" s="128">
        <f>'I.) ODSEK RT-LA'!H2274</f>
        <v>0</v>
      </c>
      <c r="D766" s="62"/>
    </row>
    <row r="767" spans="1:4" hidden="1">
      <c r="A767" s="136">
        <f>'I.) ODSEK RT-LA'!A2286</f>
        <v>5</v>
      </c>
      <c r="B767" s="32" t="str">
        <f>'I.) ODSEK RT-LA'!D2286</f>
        <v>1.3 Temelji enojnih sider</v>
      </c>
      <c r="C767" s="128">
        <f>'I.) ODSEK RT-LA'!H2286</f>
        <v>0</v>
      </c>
      <c r="D767" s="62"/>
    </row>
    <row r="768" spans="1:4" hidden="1">
      <c r="A768" s="136">
        <f>'I.) ODSEK RT-LA'!A2290</f>
        <v>5</v>
      </c>
      <c r="B768" s="32" t="str">
        <f>'I.) ODSEK RT-LA'!D2290</f>
        <v>1.4 Temelji dvojnih sider</v>
      </c>
      <c r="C768" s="128">
        <f>'I.) ODSEK RT-LA'!H2290</f>
        <v>0</v>
      </c>
      <c r="D768" s="62"/>
    </row>
    <row r="769" spans="1:4" hidden="1">
      <c r="A769" s="136">
        <f>'I.) ODSEK RT-LA'!A2292</f>
        <v>5</v>
      </c>
      <c r="B769" s="32" t="str">
        <f>'I.) ODSEK RT-LA'!D2292</f>
        <v>1.5 Sanacija obstoječih temeljev</v>
      </c>
      <c r="C769" s="128">
        <f>'I.) ODSEK RT-LA'!H2292</f>
        <v>0</v>
      </c>
      <c r="D769" s="62"/>
    </row>
    <row r="770" spans="1:4" hidden="1">
      <c r="A770" s="136">
        <f>'I.) ODSEK RT-LA'!A2314</f>
        <v>5</v>
      </c>
      <c r="B770" s="32" t="str">
        <f>'I.) ODSEK RT-LA'!D2314</f>
        <v>1.6 Ostala gradbena dela</v>
      </c>
      <c r="C770" s="128">
        <f>'I.) ODSEK RT-LA'!H2314</f>
        <v>0</v>
      </c>
      <c r="D770" s="62"/>
    </row>
    <row r="771" spans="1:4">
      <c r="A771" s="136">
        <f>'I.) ODSEK RT-LA'!A2318</f>
        <v>3</v>
      </c>
      <c r="B771" s="121" t="str">
        <f>'I.) ODSEK RT-LA'!D2318</f>
        <v>2 MONTAŽNA DELA</v>
      </c>
      <c r="C771" s="127">
        <f>'I.) ODSEK RT-LA'!H2318</f>
        <v>0</v>
      </c>
      <c r="D771" s="62"/>
    </row>
    <row r="772" spans="1:4" hidden="1">
      <c r="A772" s="136">
        <f>'I.) ODSEK RT-LA'!A2319</f>
        <v>5</v>
      </c>
      <c r="B772" s="32" t="str">
        <f>'I.) ODSEK RT-LA'!D2319</f>
        <v>2.1 Dobava drogov</v>
      </c>
      <c r="C772" s="128">
        <f>'I.) ODSEK RT-LA'!H2319</f>
        <v>0</v>
      </c>
      <c r="D772" s="62"/>
    </row>
    <row r="773" spans="1:4" ht="25.5" hidden="1">
      <c r="A773" s="136">
        <f>'I.) ODSEK RT-LA'!A2325</f>
        <v>5</v>
      </c>
      <c r="B773" s="32" t="str">
        <f>'I.) ODSEK RT-LA'!D2325</f>
        <v xml:space="preserve">2.2 Dobava in namestitev nosilcev, nosilne in poligonacijske opreme vodov </v>
      </c>
      <c r="C773" s="128">
        <f>'I.) ODSEK RT-LA'!H2325</f>
        <v>0</v>
      </c>
      <c r="D773" s="62"/>
    </row>
    <row r="774" spans="1:4" hidden="1">
      <c r="A774" s="136">
        <f>'I.) ODSEK RT-LA'!A2329</f>
        <v>5</v>
      </c>
      <c r="B774" s="32" t="str">
        <f>'I.) ODSEK RT-LA'!D2329</f>
        <v>2.3. Zatezna oprema vodov</v>
      </c>
      <c r="C774" s="128">
        <f>'I.) ODSEK RT-LA'!H2329</f>
        <v>0</v>
      </c>
      <c r="D774" s="62"/>
    </row>
    <row r="775" spans="1:4" hidden="1">
      <c r="A775" s="136">
        <f>'I.) ODSEK RT-LA'!A2333</f>
        <v>5</v>
      </c>
      <c r="B775" s="32" t="str">
        <f>'I.) ODSEK RT-LA'!D2333</f>
        <v>2.4 Dobava opreme in izvedba sidranja drogov</v>
      </c>
      <c r="C775" s="128">
        <f>'I.) ODSEK RT-LA'!H2333</f>
        <v>0</v>
      </c>
      <c r="D775" s="62"/>
    </row>
    <row r="776" spans="1:4" hidden="1">
      <c r="A776" s="136">
        <f>'I.) ODSEK RT-LA'!A2336</f>
        <v>5</v>
      </c>
      <c r="B776" s="32" t="str">
        <f>'I.) ODSEK RT-LA'!D2336</f>
        <v>2.5 Dobava in namestitev vodov</v>
      </c>
      <c r="C776" s="128">
        <f>'I.) ODSEK RT-LA'!H2336</f>
        <v>0</v>
      </c>
      <c r="D776" s="62"/>
    </row>
    <row r="777" spans="1:4" hidden="1">
      <c r="A777" s="136">
        <f>'I.) ODSEK RT-LA'!A2343</f>
        <v>5</v>
      </c>
      <c r="B777" s="32" t="str">
        <f>'I.) ODSEK RT-LA'!D2343</f>
        <v>2.6 Dobava in namestitev opreme povratnega voda</v>
      </c>
      <c r="C777" s="128">
        <f>'I.) ODSEK RT-LA'!H2343</f>
        <v>0</v>
      </c>
      <c r="D777" s="62"/>
    </row>
    <row r="778" spans="1:4" hidden="1">
      <c r="A778" s="136">
        <f>'I.) ODSEK RT-LA'!A2346</f>
        <v>5</v>
      </c>
      <c r="B778" s="32" t="str">
        <f>'I.) ODSEK RT-LA'!D2346</f>
        <v>2.7 Dobava in namestitev zaščitne in opozorilne opreme</v>
      </c>
      <c r="C778" s="128">
        <f>'I.) ODSEK RT-LA'!H2346</f>
        <v>0</v>
      </c>
      <c r="D778" s="62"/>
    </row>
    <row r="779" spans="1:4">
      <c r="A779" s="136">
        <f>'I.) ODSEK RT-LA'!A2370</f>
        <v>3</v>
      </c>
      <c r="B779" s="121" t="str">
        <f>'I.) ODSEK RT-LA'!D2370</f>
        <v>3 DEMONTAŽNA DELA</v>
      </c>
      <c r="C779" s="127">
        <f>'I.) ODSEK RT-LA'!H2370</f>
        <v>0</v>
      </c>
      <c r="D779" s="62"/>
    </row>
    <row r="780" spans="1:4" hidden="1">
      <c r="A780" s="136">
        <f>'I.) ODSEK RT-LA'!A2371</f>
        <v>5</v>
      </c>
      <c r="B780" s="32" t="str">
        <f>'I.) ODSEK RT-LA'!D2371</f>
        <v>3.1 Demontaža drogov</v>
      </c>
      <c r="C780" s="128">
        <f>'I.) ODSEK RT-LA'!H2371</f>
        <v>0</v>
      </c>
      <c r="D780" s="62"/>
    </row>
    <row r="781" spans="1:4" hidden="1">
      <c r="A781" s="136">
        <f>'I.) ODSEK RT-LA'!A2375</f>
        <v>5</v>
      </c>
      <c r="B781" s="32" t="str">
        <f>'I.) ODSEK RT-LA'!D2375</f>
        <v>3.2 Demontaža nosilcev in druge opreme voznih vodov</v>
      </c>
      <c r="C781" s="128">
        <f>'I.) ODSEK RT-LA'!H2375</f>
        <v>0</v>
      </c>
      <c r="D781" s="62"/>
    </row>
    <row r="782" spans="1:4" hidden="1">
      <c r="A782" s="136">
        <f>'I.) ODSEK RT-LA'!A2381</f>
        <v>5</v>
      </c>
      <c r="B782" s="32" t="str">
        <f>'I.) ODSEK RT-LA'!D2381</f>
        <v>3.3 Demontaža sider drogov</v>
      </c>
      <c r="C782" s="128">
        <f>'I.) ODSEK RT-LA'!H2381</f>
        <v>0</v>
      </c>
      <c r="D782" s="62"/>
    </row>
    <row r="783" spans="1:4" hidden="1">
      <c r="A783" s="136">
        <f>'I.) ODSEK RT-LA'!A2384</f>
        <v>5</v>
      </c>
      <c r="B783" s="32" t="str">
        <f>'I.) ODSEK RT-LA'!D2384</f>
        <v>3.4 Demontaža vodov</v>
      </c>
      <c r="C783" s="128">
        <f>'I.) ODSEK RT-LA'!H2384</f>
        <v>0</v>
      </c>
      <c r="D783" s="62"/>
    </row>
    <row r="784" spans="1:4" hidden="1">
      <c r="A784" s="136">
        <f>'I.) ODSEK RT-LA'!A2387</f>
        <v>5</v>
      </c>
      <c r="B784" s="32" t="str">
        <f>'I.) ODSEK RT-LA'!D2387</f>
        <v>3.5 Demontaža opreme povratnega voda</v>
      </c>
      <c r="C784" s="128">
        <f>'I.) ODSEK RT-LA'!H2387</f>
        <v>0</v>
      </c>
      <c r="D784" s="62"/>
    </row>
    <row r="785" spans="1:4" hidden="1">
      <c r="A785" s="136">
        <f>'I.) ODSEK RT-LA'!A2389</f>
        <v>5</v>
      </c>
      <c r="B785" s="32" t="str">
        <f>'I.) ODSEK RT-LA'!D2389</f>
        <v>3.6 Demontaža zaščitne in opozorilne opreme</v>
      </c>
      <c r="C785" s="128">
        <f>'I.) ODSEK RT-LA'!H2389</f>
        <v>0</v>
      </c>
      <c r="D785" s="62"/>
    </row>
    <row r="786" spans="1:4">
      <c r="A786" s="136">
        <f>'I.) ODSEK RT-LA'!A2394</f>
        <v>3</v>
      </c>
      <c r="B786" s="121" t="str">
        <f>'I.) ODSEK RT-LA'!D2394</f>
        <v>4 OZNAKE DROGOV IN PLESKARSKA DELA</v>
      </c>
      <c r="C786" s="127">
        <f>'I.) ODSEK RT-LA'!H2394</f>
        <v>0</v>
      </c>
      <c r="D786" s="62"/>
    </row>
    <row r="787" spans="1:4">
      <c r="A787" s="136">
        <f>'I.) ODSEK RT-LA'!A2405</f>
        <v>2</v>
      </c>
      <c r="B787" s="3" t="str">
        <f>'I.) ODSEK RT-LA'!D2405</f>
        <v>F.2.) DESNI TIR</v>
      </c>
      <c r="C787" s="126">
        <f>'I.) ODSEK RT-LA'!H2405</f>
        <v>0</v>
      </c>
      <c r="D787" s="62"/>
    </row>
    <row r="788" spans="1:4">
      <c r="A788" s="136">
        <f>'I.) ODSEK RT-LA'!A2406</f>
        <v>3</v>
      </c>
      <c r="B788" s="121" t="str">
        <f>'I.) ODSEK RT-LA'!D2406</f>
        <v>1 GRADBENA DELA</v>
      </c>
      <c r="C788" s="127">
        <f>'I.) ODSEK RT-LA'!H2406</f>
        <v>0</v>
      </c>
      <c r="D788" s="62"/>
    </row>
    <row r="789" spans="1:4" hidden="1">
      <c r="A789" s="136">
        <f>'I.) ODSEK RT-LA'!A2407</f>
        <v>5</v>
      </c>
      <c r="B789" s="32" t="str">
        <f>'I.) ODSEK RT-LA'!D2407</f>
        <v>1.1 Temelji drogov M57</v>
      </c>
      <c r="C789" s="128">
        <f>'I.) ODSEK RT-LA'!H2407</f>
        <v>0</v>
      </c>
      <c r="D789" s="62"/>
    </row>
    <row r="790" spans="1:4" hidden="1">
      <c r="A790" s="136">
        <f>'I.) ODSEK RT-LA'!A2414</f>
        <v>5</v>
      </c>
      <c r="B790" s="32" t="str">
        <f>'I.) ODSEK RT-LA'!D2414</f>
        <v>1.2 Temelji drogov M110k</v>
      </c>
      <c r="C790" s="128">
        <f>'I.) ODSEK RT-LA'!H2414</f>
        <v>0</v>
      </c>
      <c r="D790" s="62"/>
    </row>
    <row r="791" spans="1:4" hidden="1">
      <c r="A791" s="136">
        <f>'I.) ODSEK RT-LA'!A2427</f>
        <v>5</v>
      </c>
      <c r="B791" s="32" t="str">
        <f>'I.) ODSEK RT-LA'!D2427</f>
        <v>1.3 Temelji enojnih sider</v>
      </c>
      <c r="C791" s="128">
        <f>'I.) ODSEK RT-LA'!H2427</f>
        <v>0</v>
      </c>
      <c r="D791" s="62"/>
    </row>
    <row r="792" spans="1:4" hidden="1">
      <c r="A792" s="136">
        <f>'I.) ODSEK RT-LA'!A2430</f>
        <v>5</v>
      </c>
      <c r="B792" s="32" t="str">
        <f>'I.) ODSEK RT-LA'!D2430</f>
        <v>1.4 Temelji dvojnih sider</v>
      </c>
      <c r="C792" s="128">
        <f>'I.) ODSEK RT-LA'!H2430</f>
        <v>0</v>
      </c>
      <c r="D792" s="62"/>
    </row>
    <row r="793" spans="1:4" hidden="1">
      <c r="A793" s="136">
        <f>'I.) ODSEK RT-LA'!A2433</f>
        <v>5</v>
      </c>
      <c r="B793" s="32" t="str">
        <f>'I.) ODSEK RT-LA'!D2433</f>
        <v>1.5 Sanacija obstoječih temeljev</v>
      </c>
      <c r="C793" s="128">
        <f>'I.) ODSEK RT-LA'!H2433</f>
        <v>0</v>
      </c>
      <c r="D793" s="62"/>
    </row>
    <row r="794" spans="1:4" hidden="1">
      <c r="A794" s="136">
        <f>'I.) ODSEK RT-LA'!A2455</f>
        <v>5</v>
      </c>
      <c r="B794" s="32" t="str">
        <f>'I.) ODSEK RT-LA'!D2455</f>
        <v>1.6 Ostala gradbena dela</v>
      </c>
      <c r="C794" s="128">
        <f>'I.) ODSEK RT-LA'!H2455</f>
        <v>0</v>
      </c>
      <c r="D794" s="62"/>
    </row>
    <row r="795" spans="1:4">
      <c r="A795" s="136">
        <f>'I.) ODSEK RT-LA'!A2459</f>
        <v>3</v>
      </c>
      <c r="B795" s="121" t="str">
        <f>'I.) ODSEK RT-LA'!D2459</f>
        <v>2 MONTAŽNA DELA</v>
      </c>
      <c r="C795" s="127">
        <f>'I.) ODSEK RT-LA'!H2459</f>
        <v>0</v>
      </c>
      <c r="D795" s="62"/>
    </row>
    <row r="796" spans="1:4" hidden="1">
      <c r="A796" s="136">
        <f>'I.) ODSEK RT-LA'!A2460</f>
        <v>5</v>
      </c>
      <c r="B796" s="32" t="str">
        <f>'I.) ODSEK RT-LA'!D2460</f>
        <v>2.1 Dobava drogov</v>
      </c>
      <c r="C796" s="128">
        <f>'I.) ODSEK RT-LA'!H2460</f>
        <v>0</v>
      </c>
      <c r="D796" s="62"/>
    </row>
    <row r="797" spans="1:4" ht="25.5" hidden="1">
      <c r="A797" s="136">
        <f>'I.) ODSEK RT-LA'!A2466</f>
        <v>5</v>
      </c>
      <c r="B797" s="32" t="str">
        <f>'I.) ODSEK RT-LA'!D2466</f>
        <v xml:space="preserve">2.2 Dobava in namestitev nosilcev, nosilne in poligonacijske opreme vodov </v>
      </c>
      <c r="C797" s="128">
        <f>'I.) ODSEK RT-LA'!H2466</f>
        <v>0</v>
      </c>
      <c r="D797" s="62"/>
    </row>
    <row r="798" spans="1:4" hidden="1">
      <c r="A798" s="136">
        <f>'I.) ODSEK RT-LA'!A2470</f>
        <v>5</v>
      </c>
      <c r="B798" s="32" t="str">
        <f>'I.) ODSEK RT-LA'!D2470</f>
        <v>2.3. Zatezna oprema vodov</v>
      </c>
      <c r="C798" s="128">
        <f>'I.) ODSEK RT-LA'!H2470</f>
        <v>0</v>
      </c>
      <c r="D798" s="62"/>
    </row>
    <row r="799" spans="1:4" hidden="1">
      <c r="A799" s="136">
        <f>'I.) ODSEK RT-LA'!A2474</f>
        <v>5</v>
      </c>
      <c r="B799" s="32" t="str">
        <f>'I.) ODSEK RT-LA'!D2474</f>
        <v>2.4 Dobava opreme in izvedba sidranja drogov</v>
      </c>
      <c r="C799" s="128">
        <f>'I.) ODSEK RT-LA'!H2474</f>
        <v>0</v>
      </c>
      <c r="D799" s="62"/>
    </row>
    <row r="800" spans="1:4" hidden="1">
      <c r="A800" s="136">
        <f>'I.) ODSEK RT-LA'!A2477</f>
        <v>5</v>
      </c>
      <c r="B800" s="32" t="str">
        <f>'I.) ODSEK RT-LA'!D2477</f>
        <v>2.5 Dobava in namestitev vodov</v>
      </c>
      <c r="C800" s="128">
        <f>'I.) ODSEK RT-LA'!H2477</f>
        <v>0</v>
      </c>
      <c r="D800" s="62"/>
    </row>
    <row r="801" spans="1:4" hidden="1">
      <c r="A801" s="136">
        <f>'I.) ODSEK RT-LA'!A2484</f>
        <v>5</v>
      </c>
      <c r="B801" s="32" t="str">
        <f>'I.) ODSEK RT-LA'!D2484</f>
        <v>2.6 Dobava in namestitev opreme povratnega voda</v>
      </c>
      <c r="C801" s="128">
        <f>'I.) ODSEK RT-LA'!H2484</f>
        <v>0</v>
      </c>
      <c r="D801" s="62"/>
    </row>
    <row r="802" spans="1:4" hidden="1">
      <c r="A802" s="136">
        <f>'I.) ODSEK RT-LA'!A2487</f>
        <v>5</v>
      </c>
      <c r="B802" s="32" t="str">
        <f>'I.) ODSEK RT-LA'!D2487</f>
        <v>2.7 Dobava in namestitev zaščitne in opozorilne opreme</v>
      </c>
      <c r="C802" s="128">
        <f>'I.) ODSEK RT-LA'!H2487</f>
        <v>0</v>
      </c>
      <c r="D802" s="62"/>
    </row>
    <row r="803" spans="1:4">
      <c r="A803" s="136">
        <f>'I.) ODSEK RT-LA'!A2511</f>
        <v>3</v>
      </c>
      <c r="B803" s="121" t="str">
        <f>'I.) ODSEK RT-LA'!D2511</f>
        <v>3 DEMONTAŽNA DELA</v>
      </c>
      <c r="C803" s="127">
        <f>'I.) ODSEK RT-LA'!H2511</f>
        <v>0</v>
      </c>
      <c r="D803" s="62"/>
    </row>
    <row r="804" spans="1:4" hidden="1">
      <c r="A804" s="136">
        <f>'I.) ODSEK RT-LA'!A2512</f>
        <v>5</v>
      </c>
      <c r="B804" s="32" t="str">
        <f>'I.) ODSEK RT-LA'!D2512</f>
        <v>3.1 Demontaža drogov</v>
      </c>
      <c r="C804" s="128">
        <f>'I.) ODSEK RT-LA'!H2512</f>
        <v>0</v>
      </c>
      <c r="D804" s="62"/>
    </row>
    <row r="805" spans="1:4" hidden="1">
      <c r="A805" s="136">
        <f>'I.) ODSEK RT-LA'!A2516</f>
        <v>5</v>
      </c>
      <c r="B805" s="32" t="str">
        <f>'I.) ODSEK RT-LA'!D2516</f>
        <v>3.2 Demontaža nosilcev in druge opreme voznih vodov</v>
      </c>
      <c r="C805" s="128">
        <f>'I.) ODSEK RT-LA'!H2516</f>
        <v>0</v>
      </c>
      <c r="D805" s="62"/>
    </row>
    <row r="806" spans="1:4" hidden="1">
      <c r="A806" s="136">
        <f>'I.) ODSEK RT-LA'!A2522</f>
        <v>5</v>
      </c>
      <c r="B806" s="32" t="str">
        <f>'I.) ODSEK RT-LA'!D2522</f>
        <v>3.3 Demontaža sider drogov</v>
      </c>
      <c r="C806" s="128">
        <f>'I.) ODSEK RT-LA'!H2522</f>
        <v>0</v>
      </c>
      <c r="D806" s="62"/>
    </row>
    <row r="807" spans="1:4" hidden="1">
      <c r="A807" s="136">
        <f>'I.) ODSEK RT-LA'!A2525</f>
        <v>5</v>
      </c>
      <c r="B807" s="32" t="str">
        <f>'I.) ODSEK RT-LA'!D2525</f>
        <v>3.4 Demontaža vodov</v>
      </c>
      <c r="C807" s="128">
        <f>'I.) ODSEK RT-LA'!H2525</f>
        <v>0</v>
      </c>
      <c r="D807" s="62"/>
    </row>
    <row r="808" spans="1:4" hidden="1">
      <c r="A808" s="136">
        <f>'I.) ODSEK RT-LA'!A2528</f>
        <v>5</v>
      </c>
      <c r="B808" s="32" t="str">
        <f>'I.) ODSEK RT-LA'!D2528</f>
        <v>3.5 Demontaža opreme povratnega voda</v>
      </c>
      <c r="C808" s="128">
        <f>'I.) ODSEK RT-LA'!H2528</f>
        <v>0</v>
      </c>
      <c r="D808" s="62"/>
    </row>
    <row r="809" spans="1:4" hidden="1">
      <c r="A809" s="136">
        <f>'I.) ODSEK RT-LA'!A2530</f>
        <v>5</v>
      </c>
      <c r="B809" s="32" t="str">
        <f>'I.) ODSEK RT-LA'!D2530</f>
        <v>3.6 Demontaža zaščitne in opozorilne opreme</v>
      </c>
      <c r="C809" s="128">
        <f>'I.) ODSEK RT-LA'!H2530</f>
        <v>0</v>
      </c>
      <c r="D809" s="62"/>
    </row>
    <row r="810" spans="1:4">
      <c r="A810" s="136">
        <f>'I.) ODSEK RT-LA'!A2535</f>
        <v>3</v>
      </c>
      <c r="B810" s="121" t="str">
        <f>'I.) ODSEK RT-LA'!D2535</f>
        <v>4 OZNAKE DROGOV IN PLESKARSKA DELA</v>
      </c>
      <c r="C810" s="127">
        <f>'I.) ODSEK RT-LA'!H2535</f>
        <v>0</v>
      </c>
      <c r="D810" s="62"/>
    </row>
    <row r="811" spans="1:4">
      <c r="B811" s="32"/>
      <c r="C811" s="65"/>
      <c r="D811" s="62"/>
    </row>
    <row r="812" spans="1:4">
      <c r="A812" s="136">
        <f>'I.) ODSEK RT-LA'!A2547</f>
        <v>1</v>
      </c>
      <c r="B812" s="5" t="str">
        <f>'I.) ODSEK RT-LA'!D2547</f>
        <v>G.) PRESTAVITEV IN ZAŠČITA SVTK NAPRAV</v>
      </c>
      <c r="C812" s="133">
        <f>'I.) ODSEK RT-LA'!H2547</f>
        <v>0</v>
      </c>
      <c r="D812" s="62"/>
    </row>
    <row r="813" spans="1:4">
      <c r="A813" s="136">
        <f>'I.) ODSEK RT-LA'!A2548</f>
        <v>2</v>
      </c>
      <c r="B813" s="3" t="str">
        <f>'I.) ODSEK RT-LA'!D2548</f>
        <v>G.1.) LEVI TIR (od km 511+050 do km 515+300)</v>
      </c>
      <c r="C813" s="126">
        <f>'I.) ODSEK RT-LA'!H2548</f>
        <v>0</v>
      </c>
      <c r="D813" s="62"/>
    </row>
    <row r="814" spans="1:4">
      <c r="A814" s="136">
        <f>'I.) ODSEK RT-LA'!A2551</f>
        <v>3</v>
      </c>
      <c r="B814" s="121" t="str">
        <f>'I.) ODSEK RT-LA'!D2551</f>
        <v>1. KABLI</v>
      </c>
      <c r="C814" s="127">
        <f>'I.) ODSEK RT-LA'!H2551</f>
        <v>0</v>
      </c>
      <c r="D814" s="62"/>
    </row>
    <row r="815" spans="1:4">
      <c r="A815" s="136">
        <f>'I.) ODSEK RT-LA'!A2555</f>
        <v>3</v>
      </c>
      <c r="B815" s="121" t="str">
        <f>'I.) ODSEK RT-LA'!D2555</f>
        <v>2. GRADBENA DELA</v>
      </c>
      <c r="C815" s="127">
        <f>'I.) ODSEK RT-LA'!H2555</f>
        <v>0</v>
      </c>
      <c r="D815" s="62"/>
    </row>
    <row r="816" spans="1:4">
      <c r="A816" s="136">
        <f>'I.) ODSEK RT-LA'!A2633</f>
        <v>3</v>
      </c>
      <c r="B816" s="121" t="str">
        <f>'I.) ODSEK RT-LA'!D2633</f>
        <v>3. KABELSKO MONTAŽNA DELA</v>
      </c>
      <c r="C816" s="127">
        <f>'I.) ODSEK RT-LA'!H2633</f>
        <v>0</v>
      </c>
      <c r="D816" s="62"/>
    </row>
    <row r="817" spans="1:6">
      <c r="A817" s="136">
        <f>'I.) ODSEK RT-LA'!A2680</f>
        <v>3</v>
      </c>
      <c r="B817" s="121" t="str">
        <f>'I.) ODSEK RT-LA'!D2680</f>
        <v>4. OSTALA - SPLOŠNA DELA</v>
      </c>
      <c r="C817" s="127">
        <f>'I.) ODSEK RT-LA'!H2680</f>
        <v>0</v>
      </c>
      <c r="D817" s="62"/>
    </row>
    <row r="818" spans="1:6">
      <c r="A818" s="136">
        <f>'I.) ODSEK RT-LA'!A2685</f>
        <v>2</v>
      </c>
      <c r="B818" s="3" t="str">
        <f>'I.) ODSEK RT-LA'!D2685</f>
        <v>G.2.) DESNI TIR (od km 511+050 do km 515+300)</v>
      </c>
      <c r="C818" s="126">
        <f>'I.) ODSEK RT-LA'!H2685</f>
        <v>0</v>
      </c>
      <c r="D818" s="62"/>
    </row>
    <row r="819" spans="1:6">
      <c r="A819" s="136">
        <f>'I.) ODSEK RT-LA'!A2688</f>
        <v>3</v>
      </c>
      <c r="B819" s="121" t="str">
        <f>'I.) ODSEK RT-LA'!D2688</f>
        <v>2. GRADBENA DELA</v>
      </c>
      <c r="C819" s="127">
        <f>'I.) ODSEK RT-LA'!H2688</f>
        <v>0</v>
      </c>
      <c r="D819" s="62"/>
    </row>
    <row r="820" spans="1:6">
      <c r="A820" s="136">
        <f>'I.) ODSEK RT-LA'!A2714</f>
        <v>3</v>
      </c>
      <c r="B820" s="121" t="str">
        <f>'I.) ODSEK RT-LA'!D2714</f>
        <v>3. KABELSKO MONTAŽNA DELA</v>
      </c>
      <c r="C820" s="127">
        <f>'I.) ODSEK RT-LA'!H2714</f>
        <v>0</v>
      </c>
      <c r="D820" s="62"/>
    </row>
    <row r="821" spans="1:6">
      <c r="A821" s="136">
        <f>'I.) ODSEK RT-LA'!A2739</f>
        <v>3</v>
      </c>
      <c r="B821" s="121" t="str">
        <f>'I.) ODSEK RT-LA'!D2739</f>
        <v>4. OSTALA - SPLOŠNA DELA</v>
      </c>
      <c r="C821" s="127">
        <f>'I.) ODSEK RT-LA'!H2739</f>
        <v>0</v>
      </c>
      <c r="D821" s="62"/>
    </row>
    <row r="822" spans="1:6">
      <c r="A822" s="190"/>
      <c r="B822" s="32"/>
      <c r="C822" s="128"/>
      <c r="D822" s="62"/>
    </row>
    <row r="823" spans="1:6">
      <c r="A823" s="136">
        <f>'I.) ODSEK RT-LA'!A2745</f>
        <v>1</v>
      </c>
      <c r="B823" s="5" t="str">
        <f>'I.) ODSEK RT-LA'!D2745</f>
        <v>H.) SPLOŠNO</v>
      </c>
      <c r="C823" s="133">
        <f>'I.) ODSEK RT-LA'!H2745</f>
        <v>0</v>
      </c>
      <c r="D823" s="62"/>
    </row>
    <row r="824" spans="1:6">
      <c r="B824" s="60"/>
      <c r="C824" s="61"/>
      <c r="D824" s="62"/>
    </row>
    <row r="825" spans="1:6" ht="25.5">
      <c r="A825" s="134">
        <v>0</v>
      </c>
      <c r="B825" s="227" t="s">
        <v>1316</v>
      </c>
      <c r="C825" s="122"/>
      <c r="D825" s="195"/>
      <c r="F825" s="67"/>
    </row>
    <row r="826" spans="1:6">
      <c r="A826" s="134">
        <v>0</v>
      </c>
      <c r="B826" s="228" t="s">
        <v>325</v>
      </c>
      <c r="C826" s="65">
        <f>C6</f>
        <v>0</v>
      </c>
      <c r="D826" s="195"/>
      <c r="F826" s="67"/>
    </row>
    <row r="827" spans="1:6" ht="25.5">
      <c r="A827" s="134">
        <v>0</v>
      </c>
      <c r="B827" s="32" t="s">
        <v>326</v>
      </c>
      <c r="C827" s="65">
        <f>ROUND(C826*0.1,2)</f>
        <v>0</v>
      </c>
      <c r="D827" s="195"/>
      <c r="E827" s="214"/>
      <c r="F827" s="67"/>
    </row>
    <row r="828" spans="1:6" ht="25.5">
      <c r="A828" s="134">
        <v>0</v>
      </c>
      <c r="B828" s="121" t="s">
        <v>3572</v>
      </c>
      <c r="C828" s="122">
        <f>SUM(C826:C827)</f>
        <v>0</v>
      </c>
      <c r="D828" s="195"/>
      <c r="F828" s="67"/>
    </row>
    <row r="829" spans="1:6">
      <c r="A829" s="134">
        <v>0</v>
      </c>
      <c r="B829" s="228" t="s">
        <v>322</v>
      </c>
      <c r="C829" s="65">
        <f>ROUND(C828*0.22,2)</f>
        <v>0</v>
      </c>
      <c r="D829" s="195"/>
      <c r="F829" s="67"/>
    </row>
    <row r="830" spans="1:6">
      <c r="A830" s="134">
        <v>0</v>
      </c>
      <c r="B830" s="121" t="s">
        <v>321</v>
      </c>
      <c r="C830" s="122">
        <f>SUM(C828:C829)</f>
        <v>0</v>
      </c>
      <c r="D830" s="195"/>
      <c r="F830" s="67"/>
    </row>
    <row r="831" spans="1:6">
      <c r="B831" s="33"/>
      <c r="C831" s="123"/>
      <c r="D831" s="62"/>
      <c r="F831" s="67"/>
    </row>
    <row r="832" spans="1:6">
      <c r="B832" s="33"/>
      <c r="C832" s="123"/>
      <c r="D832" s="62"/>
      <c r="F832" s="67"/>
    </row>
    <row r="833" spans="1:6">
      <c r="B833" s="33"/>
      <c r="C833" s="123"/>
      <c r="D833" s="62"/>
      <c r="F833" s="67"/>
    </row>
    <row r="834" spans="1:6">
      <c r="A834" s="136">
        <f>'II.) ODSEK LA-CE'!A8</f>
        <v>0</v>
      </c>
      <c r="B834" s="58" t="str">
        <f>'II.) ODSEK LA-CE'!D8</f>
        <v>II.) NADGRADNJA ODSEKA PROGE LAŠKO - CELJE</v>
      </c>
      <c r="C834" s="189">
        <f>'II.) ODSEK LA-CE'!H8</f>
        <v>0</v>
      </c>
      <c r="D834" s="62"/>
      <c r="F834" s="67"/>
    </row>
    <row r="835" spans="1:6">
      <c r="A835" s="136"/>
      <c r="B835" s="60"/>
      <c r="C835" s="202"/>
      <c r="D835" s="62"/>
      <c r="F835" s="67"/>
    </row>
    <row r="836" spans="1:6">
      <c r="A836" s="136">
        <f>'II.) ODSEK LA-CE'!A9</f>
        <v>1</v>
      </c>
      <c r="B836" s="5" t="str">
        <f>'II.) ODSEK LA-CE'!D9</f>
        <v>B.) TIRNE NAPRAVE</v>
      </c>
      <c r="C836" s="133">
        <f>'II.) ODSEK LA-CE'!H9</f>
        <v>0</v>
      </c>
      <c r="D836" s="62"/>
      <c r="F836" s="67"/>
    </row>
    <row r="837" spans="1:6">
      <c r="A837" s="136">
        <f>'II.) ODSEK LA-CE'!A12</f>
        <v>2</v>
      </c>
      <c r="B837" s="188" t="str">
        <f>'II.) ODSEK LA-CE'!D12</f>
        <v>B.1.) LEVI TIR (od km 517+282,218 do km 525+973,368)</v>
      </c>
      <c r="C837" s="126">
        <f>'II.) ODSEK LA-CE'!H12</f>
        <v>0</v>
      </c>
      <c r="D837" s="62"/>
      <c r="F837" s="67"/>
    </row>
    <row r="838" spans="1:6">
      <c r="A838" s="136">
        <f>'II.) ODSEK LA-CE'!A13</f>
        <v>3</v>
      </c>
      <c r="B838" s="205" t="str">
        <f>'II.) ODSEK LA-CE'!D13</f>
        <v>I. PRIPRAVLJALNA DELA</v>
      </c>
      <c r="C838" s="127">
        <f>'II.) ODSEK LA-CE'!H13</f>
        <v>0</v>
      </c>
      <c r="D838" s="62"/>
      <c r="F838" s="67"/>
    </row>
    <row r="839" spans="1:6">
      <c r="A839" s="136">
        <f>'II.) ODSEK LA-CE'!A19</f>
        <v>3</v>
      </c>
      <c r="B839" s="205" t="str">
        <f>'II.) ODSEK LA-CE'!D19</f>
        <v>II. ZGORNJI USTROJ</v>
      </c>
      <c r="C839" s="127">
        <f>'II.) ODSEK LA-CE'!H19</f>
        <v>0</v>
      </c>
      <c r="D839" s="62"/>
      <c r="F839" s="67"/>
    </row>
    <row r="840" spans="1:6">
      <c r="A840" s="136">
        <f>'II.) ODSEK LA-CE'!A68</f>
        <v>3</v>
      </c>
      <c r="B840" s="205" t="str">
        <f>'II.) ODSEK LA-CE'!D68</f>
        <v>III. SPODNJI USTROJ</v>
      </c>
      <c r="C840" s="127">
        <f>'II.) ODSEK LA-CE'!H68</f>
        <v>0</v>
      </c>
      <c r="D840" s="62"/>
      <c r="F840" s="67"/>
    </row>
    <row r="841" spans="1:6">
      <c r="A841" s="136">
        <f>'II.) ODSEK LA-CE'!A111</f>
        <v>3</v>
      </c>
      <c r="B841" s="205" t="str">
        <f>'II.) ODSEK LA-CE'!D111</f>
        <v>IV. ODVODNJEVANJE</v>
      </c>
      <c r="C841" s="127">
        <f>'II.) ODSEK LA-CE'!H111</f>
        <v>0</v>
      </c>
      <c r="D841" s="62"/>
      <c r="F841" s="67"/>
    </row>
    <row r="842" spans="1:6">
      <c r="A842" s="136">
        <f>'II.) ODSEK LA-CE'!A135</f>
        <v>2</v>
      </c>
      <c r="B842" s="188" t="str">
        <f>'II.) ODSEK LA-CE'!D135</f>
        <v>B.2.) DESNI TIR (od km 517+245,947 do km 526+020,970)</v>
      </c>
      <c r="C842" s="126">
        <f>'II.) ODSEK LA-CE'!H135</f>
        <v>0</v>
      </c>
      <c r="D842" s="62"/>
      <c r="F842" s="67"/>
    </row>
    <row r="843" spans="1:6">
      <c r="A843" s="136">
        <f>'II.) ODSEK LA-CE'!A136</f>
        <v>3</v>
      </c>
      <c r="B843" s="205" t="str">
        <f>'II.) ODSEK LA-CE'!D136</f>
        <v>I. PRIPRAVLJALNA DELA</v>
      </c>
      <c r="C843" s="127">
        <f>'II.) ODSEK LA-CE'!H136</f>
        <v>0</v>
      </c>
      <c r="D843" s="62"/>
      <c r="F843" s="67"/>
    </row>
    <row r="844" spans="1:6">
      <c r="A844" s="136">
        <f>'II.) ODSEK LA-CE'!A142</f>
        <v>3</v>
      </c>
      <c r="B844" s="205" t="str">
        <f>'II.) ODSEK LA-CE'!D142</f>
        <v>II. ZGORNJI USTROJ</v>
      </c>
      <c r="C844" s="127">
        <f>'II.) ODSEK LA-CE'!H142</f>
        <v>0</v>
      </c>
      <c r="D844" s="62"/>
      <c r="F844" s="67"/>
    </row>
    <row r="845" spans="1:6">
      <c r="A845" s="136">
        <f>'II.) ODSEK LA-CE'!A191</f>
        <v>3</v>
      </c>
      <c r="B845" s="205" t="str">
        <f>'II.) ODSEK LA-CE'!D191</f>
        <v>III. SPODNJI USTROJ</v>
      </c>
      <c r="C845" s="127">
        <f>'II.) ODSEK LA-CE'!H191</f>
        <v>0</v>
      </c>
      <c r="D845" s="62"/>
      <c r="F845" s="67"/>
    </row>
    <row r="846" spans="1:6">
      <c r="A846" s="136">
        <f>'II.) ODSEK LA-CE'!A237</f>
        <v>3</v>
      </c>
      <c r="B846" s="205" t="str">
        <f>'II.) ODSEK LA-CE'!D237</f>
        <v>IV. ODVODNJEVANJE</v>
      </c>
      <c r="C846" s="127">
        <f>'II.) ODSEK LA-CE'!H237</f>
        <v>0</v>
      </c>
      <c r="D846" s="62"/>
      <c r="F846" s="67"/>
    </row>
    <row r="847" spans="1:6">
      <c r="A847" s="136">
        <f>'II.) ODSEK LA-CE'!A264</f>
        <v>2</v>
      </c>
      <c r="B847" s="188" t="str">
        <f>'II.) ODSEK LA-CE'!D264</f>
        <v>B.3.) OBNOVA TIRA ŠT. 211</v>
      </c>
      <c r="C847" s="126">
        <f>'II.) ODSEK LA-CE'!H264</f>
        <v>0</v>
      </c>
      <c r="D847" s="216" t="s">
        <v>3493</v>
      </c>
      <c r="F847" s="67"/>
    </row>
    <row r="848" spans="1:6">
      <c r="A848" s="136">
        <f>'II.) ODSEK LA-CE'!A265</f>
        <v>3</v>
      </c>
      <c r="B848" s="205" t="str">
        <f>'II.) ODSEK LA-CE'!D265</f>
        <v>I. PRIPRAVLJALNA DELA</v>
      </c>
      <c r="C848" s="127">
        <f>'II.) ODSEK LA-CE'!H265</f>
        <v>0</v>
      </c>
      <c r="D848" s="62"/>
      <c r="F848" s="67"/>
    </row>
    <row r="849" spans="1:6">
      <c r="A849" s="136">
        <f>'II.) ODSEK LA-CE'!A269</f>
        <v>3</v>
      </c>
      <c r="B849" s="205" t="str">
        <f>'II.) ODSEK LA-CE'!D269</f>
        <v>II. ZGORNJI USTROJ</v>
      </c>
      <c r="C849" s="127">
        <f>'II.) ODSEK LA-CE'!H269</f>
        <v>0</v>
      </c>
      <c r="D849" s="62"/>
      <c r="F849" s="67"/>
    </row>
    <row r="850" spans="1:6">
      <c r="A850" s="136">
        <f>'II.) ODSEK LA-CE'!A283</f>
        <v>3</v>
      </c>
      <c r="B850" s="205" t="str">
        <f>'II.) ODSEK LA-CE'!D283</f>
        <v>III. SPODNJI USTROJ</v>
      </c>
      <c r="C850" s="127">
        <f>'II.) ODSEK LA-CE'!H283</f>
        <v>0</v>
      </c>
      <c r="D850" s="62"/>
      <c r="F850" s="67"/>
    </row>
    <row r="851" spans="1:6">
      <c r="A851" s="136">
        <f>'II.) ODSEK LA-CE'!A304</f>
        <v>3</v>
      </c>
      <c r="B851" s="205" t="str">
        <f>'II.) ODSEK LA-CE'!D304</f>
        <v>IV. DOKUMENTACIJA</v>
      </c>
      <c r="C851" s="127">
        <f>'II.) ODSEK LA-CE'!H304</f>
        <v>0</v>
      </c>
      <c r="D851" s="62"/>
      <c r="F851" s="67"/>
    </row>
    <row r="852" spans="1:6">
      <c r="A852" s="190"/>
      <c r="B852" s="32"/>
      <c r="C852" s="128"/>
      <c r="D852" s="62"/>
      <c r="F852" s="67"/>
    </row>
    <row r="853" spans="1:6">
      <c r="A853" s="136">
        <f>'II.) ODSEK LA-CE'!A307</f>
        <v>1</v>
      </c>
      <c r="B853" s="5" t="str">
        <f>'II.) ODSEK LA-CE'!D307</f>
        <v>C.) OBJEKTI SPODNJEGA USTROJA - PREPUSTI</v>
      </c>
      <c r="C853" s="133">
        <f>'II.) ODSEK LA-CE'!H307</f>
        <v>0</v>
      </c>
      <c r="D853" s="62"/>
      <c r="F853" s="67"/>
    </row>
    <row r="854" spans="1:6">
      <c r="A854" s="136">
        <f>'II.) ODSEK LA-CE'!A308</f>
        <v>2</v>
      </c>
      <c r="B854" s="3" t="str">
        <f>'II.) ODSEK LA-CE'!D308</f>
        <v>C.1.) PREPUST 517+293</v>
      </c>
      <c r="C854" s="126">
        <f>'II.) ODSEK LA-CE'!H308</f>
        <v>0</v>
      </c>
      <c r="D854" s="62"/>
      <c r="F854" s="67"/>
    </row>
    <row r="855" spans="1:6">
      <c r="A855" s="136">
        <f>'II.) ODSEK LA-CE'!A309</f>
        <v>4</v>
      </c>
      <c r="B855" s="121" t="str">
        <f>'II.) ODSEK LA-CE'!D309</f>
        <v>1 PREDDELA</v>
      </c>
      <c r="C855" s="127">
        <f>'II.) ODSEK LA-CE'!H309</f>
        <v>0</v>
      </c>
      <c r="D855" s="62"/>
      <c r="F855" s="67"/>
    </row>
    <row r="856" spans="1:6" hidden="1">
      <c r="A856" s="136">
        <f>'II.) ODSEK LA-CE'!A310</f>
        <v>5</v>
      </c>
      <c r="B856" s="32" t="str">
        <f>'II.) ODSEK LA-CE'!D310</f>
        <v>1.1 GEODETSKA DELA</v>
      </c>
      <c r="C856" s="128">
        <f>'II.) ODSEK LA-CE'!H310</f>
        <v>0</v>
      </c>
      <c r="D856" s="62"/>
      <c r="F856" s="67"/>
    </row>
    <row r="857" spans="1:6" hidden="1">
      <c r="A857" s="136">
        <f>'II.) ODSEK LA-CE'!A313</f>
        <v>5</v>
      </c>
      <c r="B857" s="32" t="str">
        <f>'II.) ODSEK LA-CE'!D313</f>
        <v>1.2 ČIŠČENJE TERENA</v>
      </c>
      <c r="C857" s="128">
        <f>'II.) ODSEK LA-CE'!H313</f>
        <v>0</v>
      </c>
      <c r="D857" s="62"/>
      <c r="F857" s="67"/>
    </row>
    <row r="858" spans="1:6" hidden="1">
      <c r="A858" s="136">
        <f>'II.) ODSEK LA-CE'!A317</f>
        <v>5</v>
      </c>
      <c r="B858" s="32" t="str">
        <f>'II.) ODSEK LA-CE'!D317</f>
        <v>1.4 PREDHODNA DELA ZA POPRAVILO OBJEKTOV</v>
      </c>
      <c r="C858" s="128">
        <f>'II.) ODSEK LA-CE'!H317</f>
        <v>0</v>
      </c>
      <c r="D858" s="62"/>
      <c r="F858" s="67"/>
    </row>
    <row r="859" spans="1:6">
      <c r="A859" s="136">
        <f>'II.) ODSEK LA-CE'!A320</f>
        <v>4</v>
      </c>
      <c r="B859" s="121" t="str">
        <f>'II.) ODSEK LA-CE'!D320</f>
        <v>2 ZEMELJSKA DELA IN TEMELJENJE</v>
      </c>
      <c r="C859" s="127">
        <f>'II.) ODSEK LA-CE'!H320</f>
        <v>0</v>
      </c>
      <c r="D859" s="62"/>
      <c r="F859" s="67"/>
    </row>
    <row r="860" spans="1:6" hidden="1">
      <c r="A860" s="136">
        <f>'II.) ODSEK LA-CE'!A321</f>
        <v>5</v>
      </c>
      <c r="B860" s="32" t="str">
        <f>'II.) ODSEK LA-CE'!D321</f>
        <v>2.1 IZKOPI</v>
      </c>
      <c r="C860" s="128">
        <f>'II.) ODSEK LA-CE'!H321</f>
        <v>0</v>
      </c>
      <c r="D860" s="62"/>
      <c r="F860" s="67"/>
    </row>
    <row r="861" spans="1:6" ht="25.5" hidden="1">
      <c r="A861" s="136">
        <f>'II.) ODSEK LA-CE'!A323</f>
        <v>5</v>
      </c>
      <c r="B861" s="32" t="str">
        <f>'II.) ODSEK LA-CE'!D323</f>
        <v>2.3 LOČILNE, DRENAŽNE IN FILTRSKE PLASTI TER DELOVNI PLATO</v>
      </c>
      <c r="C861" s="128">
        <f>'II.) ODSEK LA-CE'!H323</f>
        <v>0</v>
      </c>
      <c r="D861" s="62"/>
      <c r="F861" s="67"/>
    </row>
    <row r="862" spans="1:6" hidden="1">
      <c r="A862" s="136">
        <f>'II.) ODSEK LA-CE'!A325</f>
        <v>5</v>
      </c>
      <c r="B862" s="32" t="str">
        <f>'II.) ODSEK LA-CE'!D325</f>
        <v>2.4 NASIPI, ZASIPI, KLINI, POSTELJICA IN GLINASTI NABOJ</v>
      </c>
      <c r="C862" s="128">
        <f>'II.) ODSEK LA-CE'!H325</f>
        <v>0</v>
      </c>
      <c r="D862" s="62"/>
      <c r="F862" s="67"/>
    </row>
    <row r="863" spans="1:6">
      <c r="A863" s="136">
        <f>'II.) ODSEK LA-CE'!A327</f>
        <v>4</v>
      </c>
      <c r="B863" s="121" t="str">
        <f>'II.) ODSEK LA-CE'!D327</f>
        <v>4 ODVODNJAVANJE</v>
      </c>
      <c r="C863" s="127">
        <f>'II.) ODSEK LA-CE'!H327</f>
        <v>0</v>
      </c>
      <c r="D863" s="62"/>
      <c r="F863" s="67"/>
    </row>
    <row r="864" spans="1:6" hidden="1">
      <c r="A864" s="136">
        <f>'II.) ODSEK LA-CE'!A328</f>
        <v>5</v>
      </c>
      <c r="B864" s="32" t="str">
        <f>'II.) ODSEK LA-CE'!D328</f>
        <v>4.2 GLOBINSKO ODVODNJAVANJE - DRENAŽE</v>
      </c>
      <c r="C864" s="128">
        <f>'II.) ODSEK LA-CE'!H328</f>
        <v>0</v>
      </c>
      <c r="D864" s="62"/>
      <c r="F864" s="67"/>
    </row>
    <row r="865" spans="1:6" hidden="1">
      <c r="A865" s="136">
        <f>'II.) ODSEK LA-CE'!A331</f>
        <v>5</v>
      </c>
      <c r="B865" s="32" t="str">
        <f>'II.) ODSEK LA-CE'!D331</f>
        <v>4.4 JAŠKI</v>
      </c>
      <c r="C865" s="128">
        <f>'II.) ODSEK LA-CE'!H331</f>
        <v>0</v>
      </c>
      <c r="D865" s="62"/>
      <c r="F865" s="67"/>
    </row>
    <row r="866" spans="1:6">
      <c r="A866" s="136">
        <f>'II.) ODSEK LA-CE'!A333</f>
        <v>4</v>
      </c>
      <c r="B866" s="121" t="str">
        <f>'II.) ODSEK LA-CE'!D333</f>
        <v>5 GRADBENA IN OBRTNIŠKA DELA</v>
      </c>
      <c r="C866" s="127">
        <f>'II.) ODSEK LA-CE'!H333</f>
        <v>0</v>
      </c>
      <c r="D866" s="62"/>
      <c r="F866" s="67"/>
    </row>
    <row r="867" spans="1:6" hidden="1">
      <c r="A867" s="136">
        <f>'II.) ODSEK LA-CE'!A334</f>
        <v>5</v>
      </c>
      <c r="B867" s="32" t="str">
        <f>'II.) ODSEK LA-CE'!D334</f>
        <v>5.1 TESARSKA DELA</v>
      </c>
      <c r="C867" s="128">
        <f>'II.) ODSEK LA-CE'!H334</f>
        <v>0</v>
      </c>
      <c r="D867" s="62"/>
      <c r="F867" s="67"/>
    </row>
    <row r="868" spans="1:6" hidden="1">
      <c r="A868" s="136">
        <f>'II.) ODSEK LA-CE'!A336</f>
        <v>5</v>
      </c>
      <c r="B868" s="32" t="str">
        <f>'II.) ODSEK LA-CE'!D336</f>
        <v>5.3 DELA S CEMENTNIM BETONOM</v>
      </c>
      <c r="C868" s="128">
        <f>'II.) ODSEK LA-CE'!H336</f>
        <v>0</v>
      </c>
      <c r="D868" s="62"/>
      <c r="F868" s="67"/>
    </row>
    <row r="869" spans="1:6" hidden="1">
      <c r="A869" s="136">
        <f>'II.) ODSEK LA-CE'!A338</f>
        <v>5</v>
      </c>
      <c r="B869" s="32" t="str">
        <f>'II.) ODSEK LA-CE'!D338</f>
        <v>5.4 ZIDARSKA DELA IN KAMNOSEŠKA DELA</v>
      </c>
      <c r="C869" s="128">
        <f>'II.) ODSEK LA-CE'!H338</f>
        <v>0</v>
      </c>
      <c r="D869" s="62"/>
      <c r="F869" s="67"/>
    </row>
    <row r="870" spans="1:6" hidden="1">
      <c r="A870" s="136">
        <f>'II.) ODSEK LA-CE'!A341</f>
        <v>5</v>
      </c>
      <c r="B870" s="32" t="str">
        <f>'II.) ODSEK LA-CE'!D341</f>
        <v>5.5 DELA PRI POPRAVILU OBJEKTOV</v>
      </c>
      <c r="C870" s="128">
        <f>'II.) ODSEK LA-CE'!H341</f>
        <v>0</v>
      </c>
      <c r="D870" s="62"/>
      <c r="F870" s="67"/>
    </row>
    <row r="871" spans="1:6" hidden="1">
      <c r="A871" s="136">
        <f>'II.) ODSEK LA-CE'!A348</f>
        <v>5</v>
      </c>
      <c r="B871" s="32" t="str">
        <f>'II.) ODSEK LA-CE'!D348</f>
        <v>5.8 KLJUČAVNIČARSKA DELA IN DELA V JEKLU</v>
      </c>
      <c r="C871" s="128">
        <f>'II.) ODSEK LA-CE'!H348</f>
        <v>0</v>
      </c>
      <c r="D871" s="62"/>
      <c r="F871" s="67"/>
    </row>
    <row r="872" spans="1:6" hidden="1">
      <c r="A872" s="136">
        <f>'II.) ODSEK LA-CE'!A350</f>
        <v>5</v>
      </c>
      <c r="B872" s="32" t="str">
        <f>'II.) ODSEK LA-CE'!D350</f>
        <v>5.9 ZAŠČITNA DELA</v>
      </c>
      <c r="C872" s="128">
        <f>'II.) ODSEK LA-CE'!H350</f>
        <v>0</v>
      </c>
      <c r="D872" s="62"/>
      <c r="F872" s="67"/>
    </row>
    <row r="873" spans="1:6">
      <c r="A873" s="136">
        <f>'II.) ODSEK LA-CE'!A356</f>
        <v>2</v>
      </c>
      <c r="B873" s="3" t="str">
        <f>'II.) ODSEK LA-CE'!D356</f>
        <v>C.2.) PREPUST 517+725</v>
      </c>
      <c r="C873" s="126">
        <f>'II.) ODSEK LA-CE'!H356</f>
        <v>0</v>
      </c>
      <c r="D873" s="62"/>
      <c r="F873" s="67"/>
    </row>
    <row r="874" spans="1:6">
      <c r="A874" s="136">
        <f>'II.) ODSEK LA-CE'!A357</f>
        <v>4</v>
      </c>
      <c r="B874" s="121" t="str">
        <f>'II.) ODSEK LA-CE'!D357</f>
        <v>1 PREDDELA</v>
      </c>
      <c r="C874" s="127">
        <f>'II.) ODSEK LA-CE'!H357</f>
        <v>0</v>
      </c>
      <c r="D874" s="62"/>
      <c r="F874" s="67"/>
    </row>
    <row r="875" spans="1:6" hidden="1">
      <c r="A875" s="136">
        <f>'II.) ODSEK LA-CE'!A358</f>
        <v>5</v>
      </c>
      <c r="B875" s="32" t="str">
        <f>'II.) ODSEK LA-CE'!D358</f>
        <v>1.1 GEODETSKA DELA</v>
      </c>
      <c r="C875" s="128">
        <f>'II.) ODSEK LA-CE'!H358</f>
        <v>0</v>
      </c>
      <c r="D875" s="62"/>
      <c r="F875" s="67"/>
    </row>
    <row r="876" spans="1:6" hidden="1">
      <c r="A876" s="136">
        <f>'II.) ODSEK LA-CE'!A361</f>
        <v>5</v>
      </c>
      <c r="B876" s="32" t="str">
        <f>'II.) ODSEK LA-CE'!D361</f>
        <v>1.2 ČIŠČENJE TERENA</v>
      </c>
      <c r="C876" s="128">
        <f>'II.) ODSEK LA-CE'!H361</f>
        <v>0</v>
      </c>
      <c r="D876" s="62"/>
      <c r="F876" s="67"/>
    </row>
    <row r="877" spans="1:6" hidden="1">
      <c r="A877" s="136">
        <f>'II.) ODSEK LA-CE'!A366</f>
        <v>5</v>
      </c>
      <c r="B877" s="32" t="str">
        <f>'II.) ODSEK LA-CE'!D366</f>
        <v>1.3 OSTALA PREDDELA</v>
      </c>
      <c r="C877" s="128">
        <f>'II.) ODSEK LA-CE'!H366</f>
        <v>0</v>
      </c>
      <c r="D877" s="62"/>
      <c r="F877" s="67"/>
    </row>
    <row r="878" spans="1:6" hidden="1">
      <c r="A878" s="136">
        <f>'II.) ODSEK LA-CE'!A370</f>
        <v>5</v>
      </c>
      <c r="B878" s="32" t="str">
        <f>'II.) ODSEK LA-CE'!D370</f>
        <v>1.4 PREDHODNA DELA ZA POPRAVILO OBJEKTOV</v>
      </c>
      <c r="C878" s="128">
        <f>'II.) ODSEK LA-CE'!H370</f>
        <v>0</v>
      </c>
      <c r="D878" s="62"/>
      <c r="F878" s="67"/>
    </row>
    <row r="879" spans="1:6">
      <c r="A879" s="136">
        <f>'II.) ODSEK LA-CE'!A376</f>
        <v>4</v>
      </c>
      <c r="B879" s="121" t="str">
        <f>'II.) ODSEK LA-CE'!D376</f>
        <v>2 ZEMELJSKA DELA IN TEMELJENJE</v>
      </c>
      <c r="C879" s="127">
        <f>'II.) ODSEK LA-CE'!H376</f>
        <v>0</v>
      </c>
      <c r="D879" s="62"/>
      <c r="F879" s="67"/>
    </row>
    <row r="880" spans="1:6" hidden="1">
      <c r="A880" s="136">
        <f>'II.) ODSEK LA-CE'!A377</f>
        <v>5</v>
      </c>
      <c r="B880" s="32" t="str">
        <f>'II.) ODSEK LA-CE'!D377</f>
        <v>2.1 IZKOPI</v>
      </c>
      <c r="C880" s="128">
        <f>'II.) ODSEK LA-CE'!H377</f>
        <v>0</v>
      </c>
      <c r="D880" s="62"/>
      <c r="F880" s="67"/>
    </row>
    <row r="881" spans="1:6" ht="25.5" hidden="1">
      <c r="A881" s="136">
        <f>'II.) ODSEK LA-CE'!A380</f>
        <v>5</v>
      </c>
      <c r="B881" s="32" t="str">
        <f>'II.) ODSEK LA-CE'!D380</f>
        <v>2.3 LOČILNE, DRENAŽNE IN FILTRSKE PLASTI TER DELOVNI PLATO</v>
      </c>
      <c r="C881" s="128">
        <f>'II.) ODSEK LA-CE'!H380</f>
        <v>0</v>
      </c>
      <c r="D881" s="62"/>
      <c r="F881" s="67"/>
    </row>
    <row r="882" spans="1:6" hidden="1">
      <c r="A882" s="136">
        <f>'II.) ODSEK LA-CE'!A383</f>
        <v>5</v>
      </c>
      <c r="B882" s="32" t="str">
        <f>'II.) ODSEK LA-CE'!D383</f>
        <v>2.4 NASIPI, ZASIPI, KLINI, POSTELJICA IN GLINASTI NABOJ</v>
      </c>
      <c r="C882" s="128">
        <f>'II.) ODSEK LA-CE'!H383</f>
        <v>0</v>
      </c>
      <c r="D882" s="62"/>
      <c r="F882" s="67"/>
    </row>
    <row r="883" spans="1:6" hidden="1">
      <c r="A883" s="136">
        <f>'II.) ODSEK LA-CE'!A385</f>
        <v>5</v>
      </c>
      <c r="B883" s="32" t="str">
        <f>'II.) ODSEK LA-CE'!D385</f>
        <v>2.5 BREŽINE IN ZELENICE</v>
      </c>
      <c r="C883" s="128">
        <f>'II.) ODSEK LA-CE'!H385</f>
        <v>0</v>
      </c>
      <c r="D883" s="62"/>
      <c r="F883" s="67"/>
    </row>
    <row r="884" spans="1:6">
      <c r="A884" s="136">
        <f>'II.) ODSEK LA-CE'!A388</f>
        <v>4</v>
      </c>
      <c r="B884" s="121" t="str">
        <f>'II.) ODSEK LA-CE'!D388</f>
        <v>4 ODVODNJAVANJE</v>
      </c>
      <c r="C884" s="127">
        <f>'II.) ODSEK LA-CE'!H388</f>
        <v>0</v>
      </c>
      <c r="D884" s="62"/>
      <c r="F884" s="67"/>
    </row>
    <row r="885" spans="1:6" hidden="1">
      <c r="A885" s="136">
        <f>'II.) ODSEK LA-CE'!A389</f>
        <v>5</v>
      </c>
      <c r="B885" s="32" t="str">
        <f>'II.) ODSEK LA-CE'!D389</f>
        <v>4.2 GLOBINSKO ODVODNJAVANJE - DRENAŽE</v>
      </c>
      <c r="C885" s="128">
        <f>'II.) ODSEK LA-CE'!H389</f>
        <v>0</v>
      </c>
      <c r="D885" s="62"/>
      <c r="F885" s="67"/>
    </row>
    <row r="886" spans="1:6" hidden="1">
      <c r="A886" s="136">
        <f>'II.) ODSEK LA-CE'!A392</f>
        <v>5</v>
      </c>
      <c r="B886" s="32" t="str">
        <f>'II.) ODSEK LA-CE'!D392</f>
        <v>4.4 JAŠKI</v>
      </c>
      <c r="C886" s="128">
        <f>'II.) ODSEK LA-CE'!H392</f>
        <v>0</v>
      </c>
      <c r="D886" s="62"/>
      <c r="F886" s="67"/>
    </row>
    <row r="887" spans="1:6">
      <c r="A887" s="136">
        <f>'II.) ODSEK LA-CE'!A394</f>
        <v>4</v>
      </c>
      <c r="B887" s="121" t="str">
        <f>'II.) ODSEK LA-CE'!D394</f>
        <v>5 GRADBENA IN OBRTNIŠKA DELA</v>
      </c>
      <c r="C887" s="127">
        <f>'II.) ODSEK LA-CE'!H394</f>
        <v>0</v>
      </c>
      <c r="D887" s="62"/>
      <c r="F887" s="67"/>
    </row>
    <row r="888" spans="1:6" hidden="1">
      <c r="A888" s="136">
        <f>'II.) ODSEK LA-CE'!A395</f>
        <v>5</v>
      </c>
      <c r="B888" s="32" t="str">
        <f>'II.) ODSEK LA-CE'!D395</f>
        <v>5.1 TESARSKA DELA</v>
      </c>
      <c r="C888" s="128">
        <f>'II.) ODSEK LA-CE'!H395</f>
        <v>0</v>
      </c>
      <c r="D888" s="62"/>
      <c r="F888" s="67"/>
    </row>
    <row r="889" spans="1:6" hidden="1">
      <c r="A889" s="136">
        <f>'II.) ODSEK LA-CE'!A399</f>
        <v>5</v>
      </c>
      <c r="B889" s="32" t="str">
        <f>'II.) ODSEK LA-CE'!D399</f>
        <v>5.2 DELA Z JEKLOM ZA OJAČITEV</v>
      </c>
      <c r="C889" s="128">
        <f>'II.) ODSEK LA-CE'!H399</f>
        <v>0</v>
      </c>
      <c r="D889" s="62"/>
      <c r="F889" s="67"/>
    </row>
    <row r="890" spans="1:6" hidden="1">
      <c r="A890" s="136">
        <f>'II.) ODSEK LA-CE'!A402</f>
        <v>5</v>
      </c>
      <c r="B890" s="32" t="str">
        <f>'II.) ODSEK LA-CE'!D402</f>
        <v>5.3 DELA S CEMENTNIM BETONOM</v>
      </c>
      <c r="C890" s="128">
        <f>'II.) ODSEK LA-CE'!H402</f>
        <v>0</v>
      </c>
      <c r="D890" s="62"/>
      <c r="F890" s="67"/>
    </row>
    <row r="891" spans="1:6" hidden="1">
      <c r="A891" s="136">
        <f>'II.) ODSEK LA-CE'!A406</f>
        <v>5</v>
      </c>
      <c r="B891" s="32" t="str">
        <f>'II.) ODSEK LA-CE'!D406</f>
        <v>5.4 ZIDARSKA DELA IN KAMNOSEŠKA DELA</v>
      </c>
      <c r="C891" s="128">
        <f>'II.) ODSEK LA-CE'!H406</f>
        <v>0</v>
      </c>
      <c r="D891" s="62"/>
      <c r="F891" s="67"/>
    </row>
    <row r="892" spans="1:6" hidden="1">
      <c r="A892" s="136">
        <f>'II.) ODSEK LA-CE'!A410</f>
        <v>5</v>
      </c>
      <c r="B892" s="32" t="str">
        <f>'II.) ODSEK LA-CE'!D410</f>
        <v>5.5 DELA PRI POPRAVILU OBJEKTOV</v>
      </c>
      <c r="C892" s="128">
        <f>'II.) ODSEK LA-CE'!H410</f>
        <v>0</v>
      </c>
      <c r="D892" s="62"/>
      <c r="F892" s="67"/>
    </row>
    <row r="893" spans="1:6" hidden="1">
      <c r="A893" s="136">
        <f>'II.) ODSEK LA-CE'!A417</f>
        <v>5</v>
      </c>
      <c r="B893" s="32" t="str">
        <f>'II.) ODSEK LA-CE'!D417</f>
        <v>5.6 SIDRANJE</v>
      </c>
      <c r="C893" s="128">
        <f>'II.) ODSEK LA-CE'!H417</f>
        <v>0</v>
      </c>
      <c r="D893" s="62"/>
      <c r="F893" s="67"/>
    </row>
    <row r="894" spans="1:6" hidden="1">
      <c r="A894" s="136">
        <f>'II.) ODSEK LA-CE'!A420</f>
        <v>5</v>
      </c>
      <c r="B894" s="32" t="str">
        <f>'II.) ODSEK LA-CE'!D420</f>
        <v>5.8 KLJUČAVNIČARSKA DELA IN DELA V JEKLU</v>
      </c>
      <c r="C894" s="128">
        <f>'II.) ODSEK LA-CE'!H420</f>
        <v>0</v>
      </c>
      <c r="D894" s="62"/>
      <c r="F894" s="67"/>
    </row>
    <row r="895" spans="1:6" hidden="1">
      <c r="A895" s="136">
        <f>'II.) ODSEK LA-CE'!A423</f>
        <v>5</v>
      </c>
      <c r="B895" s="32" t="str">
        <f>'II.) ODSEK LA-CE'!D423</f>
        <v>5.9 ZAŠČITNA DELA</v>
      </c>
      <c r="C895" s="128">
        <f>'II.) ODSEK LA-CE'!H423</f>
        <v>0</v>
      </c>
      <c r="D895" s="62"/>
      <c r="F895" s="67"/>
    </row>
    <row r="896" spans="1:6">
      <c r="A896" s="136">
        <f>'II.) ODSEK LA-CE'!A427</f>
        <v>2</v>
      </c>
      <c r="B896" s="3" t="str">
        <f>'II.) ODSEK LA-CE'!D427</f>
        <v>C.3.) PREPUST 517+806</v>
      </c>
      <c r="C896" s="126">
        <f>'II.) ODSEK LA-CE'!H427</f>
        <v>0</v>
      </c>
      <c r="D896" s="62"/>
      <c r="F896" s="67"/>
    </row>
    <row r="897" spans="1:6">
      <c r="A897" s="136">
        <f>'II.) ODSEK LA-CE'!A428</f>
        <v>4</v>
      </c>
      <c r="B897" s="121" t="str">
        <f>'II.) ODSEK LA-CE'!D428</f>
        <v>1 PREDDELA</v>
      </c>
      <c r="C897" s="127">
        <f>'II.) ODSEK LA-CE'!H428</f>
        <v>0</v>
      </c>
      <c r="D897" s="62"/>
      <c r="F897" s="67"/>
    </row>
    <row r="898" spans="1:6" hidden="1">
      <c r="A898" s="136">
        <f>'II.) ODSEK LA-CE'!A429</f>
        <v>5</v>
      </c>
      <c r="B898" s="32" t="str">
        <f>'II.) ODSEK LA-CE'!D429</f>
        <v>1.1 GEODETSKA DELA</v>
      </c>
      <c r="C898" s="128">
        <f>'II.) ODSEK LA-CE'!H429</f>
        <v>0</v>
      </c>
      <c r="D898" s="62"/>
      <c r="F898" s="67"/>
    </row>
    <row r="899" spans="1:6" hidden="1">
      <c r="A899" s="136">
        <f>'II.) ODSEK LA-CE'!A432</f>
        <v>5</v>
      </c>
      <c r="B899" s="32" t="str">
        <f>'II.) ODSEK LA-CE'!D432</f>
        <v>1.2 ČIŠČENJE TERENA</v>
      </c>
      <c r="C899" s="128">
        <f>'II.) ODSEK LA-CE'!H432</f>
        <v>0</v>
      </c>
      <c r="D899" s="62"/>
      <c r="F899" s="67"/>
    </row>
    <row r="900" spans="1:6" hidden="1">
      <c r="A900" s="136">
        <f>'II.) ODSEK LA-CE'!A436</f>
        <v>5</v>
      </c>
      <c r="B900" s="32" t="str">
        <f>'II.) ODSEK LA-CE'!D436</f>
        <v>1.3 OSTALA PREDDELA</v>
      </c>
      <c r="C900" s="128">
        <f>'II.) ODSEK LA-CE'!H436</f>
        <v>0</v>
      </c>
      <c r="D900" s="62"/>
      <c r="F900" s="67"/>
    </row>
    <row r="901" spans="1:6" hidden="1">
      <c r="A901" s="136">
        <f>'II.) ODSEK LA-CE'!A440</f>
        <v>5</v>
      </c>
      <c r="B901" s="32" t="str">
        <f>'II.) ODSEK LA-CE'!D440</f>
        <v>1.4 PREDHODNA DELA ZA POPRAVILO OBJEKTOV</v>
      </c>
      <c r="C901" s="128">
        <f>'II.) ODSEK LA-CE'!H440</f>
        <v>0</v>
      </c>
      <c r="D901" s="62"/>
      <c r="F901" s="67"/>
    </row>
    <row r="902" spans="1:6">
      <c r="A902" s="136">
        <f>'II.) ODSEK LA-CE'!A444</f>
        <v>4</v>
      </c>
      <c r="B902" s="121" t="str">
        <f>'II.) ODSEK LA-CE'!D444</f>
        <v>2 ZEMELJSKA DELA IN TEMELJENJE</v>
      </c>
      <c r="C902" s="127">
        <f>'II.) ODSEK LA-CE'!H444</f>
        <v>0</v>
      </c>
      <c r="D902" s="62"/>
      <c r="F902" s="67"/>
    </row>
    <row r="903" spans="1:6" hidden="1">
      <c r="A903" s="136">
        <f>'II.) ODSEK LA-CE'!A445</f>
        <v>5</v>
      </c>
      <c r="B903" s="32" t="str">
        <f>'II.) ODSEK LA-CE'!D445</f>
        <v>2.1 IZKOPI</v>
      </c>
      <c r="C903" s="128">
        <f>'II.) ODSEK LA-CE'!H445</f>
        <v>0</v>
      </c>
      <c r="D903" s="62"/>
      <c r="F903" s="67"/>
    </row>
    <row r="904" spans="1:6" ht="25.5" hidden="1">
      <c r="A904" s="136">
        <f>'II.) ODSEK LA-CE'!A448</f>
        <v>5</v>
      </c>
      <c r="B904" s="32" t="str">
        <f>'II.) ODSEK LA-CE'!D448</f>
        <v>2.3 LOČILNE, DRENAŽNE IN FILTRSKE PLASTI TER DELOVNI PLATO</v>
      </c>
      <c r="C904" s="128">
        <f>'II.) ODSEK LA-CE'!H448</f>
        <v>0</v>
      </c>
      <c r="D904" s="62"/>
      <c r="F904" s="67"/>
    </row>
    <row r="905" spans="1:6" hidden="1">
      <c r="A905" s="136">
        <f>'II.) ODSEK LA-CE'!A451</f>
        <v>5</v>
      </c>
      <c r="B905" s="32" t="str">
        <f>'II.) ODSEK LA-CE'!D451</f>
        <v>2.4 NASIPI, ZASIPI, KLINI, POSTELJICA IN GLINASTI NABOJ</v>
      </c>
      <c r="C905" s="128">
        <f>'II.) ODSEK LA-CE'!H451</f>
        <v>0</v>
      </c>
      <c r="D905" s="62"/>
      <c r="F905" s="67"/>
    </row>
    <row r="906" spans="1:6" hidden="1">
      <c r="A906" s="136">
        <f>'II.) ODSEK LA-CE'!A453</f>
        <v>5</v>
      </c>
      <c r="B906" s="32" t="str">
        <f>'II.) ODSEK LA-CE'!D453</f>
        <v>2.5 BREŽINE IN ZELENICE</v>
      </c>
      <c r="C906" s="128">
        <f>'II.) ODSEK LA-CE'!H453</f>
        <v>0</v>
      </c>
      <c r="D906" s="62"/>
      <c r="F906" s="67"/>
    </row>
    <row r="907" spans="1:6">
      <c r="A907" s="136">
        <f>'II.) ODSEK LA-CE'!A456</f>
        <v>4</v>
      </c>
      <c r="B907" s="121" t="str">
        <f>'II.) ODSEK LA-CE'!D456</f>
        <v>4 ODVODNJAVANJE</v>
      </c>
      <c r="C907" s="127">
        <f>'II.) ODSEK LA-CE'!H456</f>
        <v>0</v>
      </c>
      <c r="D907" s="62"/>
      <c r="F907" s="67"/>
    </row>
    <row r="908" spans="1:6" hidden="1">
      <c r="A908" s="136">
        <f>'II.) ODSEK LA-CE'!A457</f>
        <v>5</v>
      </c>
      <c r="B908" s="32" t="str">
        <f>'II.) ODSEK LA-CE'!D457</f>
        <v>4.2 GLOBINSKO ODVODNJAVANJE - DRENAŽE</v>
      </c>
      <c r="C908" s="128">
        <f>'II.) ODSEK LA-CE'!H457</f>
        <v>0</v>
      </c>
      <c r="D908" s="62"/>
      <c r="F908" s="67"/>
    </row>
    <row r="909" spans="1:6" hidden="1">
      <c r="A909" s="136">
        <f>'II.) ODSEK LA-CE'!A460</f>
        <v>5</v>
      </c>
      <c r="B909" s="32" t="str">
        <f>'II.) ODSEK LA-CE'!D460</f>
        <v>4.4 JAŠKI</v>
      </c>
      <c r="C909" s="128">
        <f>'II.) ODSEK LA-CE'!H460</f>
        <v>0</v>
      </c>
      <c r="D909" s="62"/>
      <c r="F909" s="67"/>
    </row>
    <row r="910" spans="1:6">
      <c r="A910" s="136">
        <f>'II.) ODSEK LA-CE'!A462</f>
        <v>4</v>
      </c>
      <c r="B910" s="121" t="str">
        <f>'II.) ODSEK LA-CE'!D462</f>
        <v>5 GRADBENA IN OBRTNIŠKA DELA</v>
      </c>
      <c r="C910" s="127">
        <f>'II.) ODSEK LA-CE'!H462</f>
        <v>0</v>
      </c>
      <c r="D910" s="62"/>
      <c r="F910" s="67"/>
    </row>
    <row r="911" spans="1:6" hidden="1">
      <c r="A911" s="136">
        <f>'II.) ODSEK LA-CE'!A463</f>
        <v>5</v>
      </c>
      <c r="B911" s="32" t="str">
        <f>'II.) ODSEK LA-CE'!D463</f>
        <v>5.1 TESARSKA DELA</v>
      </c>
      <c r="C911" s="128">
        <f>'II.) ODSEK LA-CE'!H463</f>
        <v>0</v>
      </c>
      <c r="D911" s="62"/>
      <c r="F911" s="67"/>
    </row>
    <row r="912" spans="1:6" hidden="1">
      <c r="A912" s="136">
        <f>'II.) ODSEK LA-CE'!A467</f>
        <v>5</v>
      </c>
      <c r="B912" s="32" t="str">
        <f>'II.) ODSEK LA-CE'!D467</f>
        <v>5.2 DELA Z JEKLOM ZA OJAČITEV</v>
      </c>
      <c r="C912" s="128">
        <f>'II.) ODSEK LA-CE'!H467</f>
        <v>0</v>
      </c>
      <c r="D912" s="62"/>
      <c r="F912" s="67"/>
    </row>
    <row r="913" spans="1:6" hidden="1">
      <c r="A913" s="136">
        <f>'II.) ODSEK LA-CE'!A470</f>
        <v>5</v>
      </c>
      <c r="B913" s="32" t="str">
        <f>'II.) ODSEK LA-CE'!D470</f>
        <v>5.3 DELA S CEMENTNIM BETONOM</v>
      </c>
      <c r="C913" s="128">
        <f>'II.) ODSEK LA-CE'!H470</f>
        <v>0</v>
      </c>
      <c r="D913" s="62"/>
      <c r="F913" s="67"/>
    </row>
    <row r="914" spans="1:6" hidden="1">
      <c r="A914" s="136">
        <f>'II.) ODSEK LA-CE'!A473</f>
        <v>5</v>
      </c>
      <c r="B914" s="32" t="str">
        <f>'II.) ODSEK LA-CE'!D473</f>
        <v>5.4 ZIDARSKA DELA IN KAMNOSEŠKA DELA</v>
      </c>
      <c r="C914" s="128">
        <f>'II.) ODSEK LA-CE'!H473</f>
        <v>0</v>
      </c>
      <c r="D914" s="62"/>
      <c r="F914" s="67"/>
    </row>
    <row r="915" spans="1:6" hidden="1">
      <c r="A915" s="136">
        <f>'II.) ODSEK LA-CE'!A476</f>
        <v>5</v>
      </c>
      <c r="B915" s="32" t="str">
        <f>'II.) ODSEK LA-CE'!D476</f>
        <v>5.5 DELA PRI POPRAVILU OBJEKTOV</v>
      </c>
      <c r="C915" s="128">
        <f>'II.) ODSEK LA-CE'!H476</f>
        <v>0</v>
      </c>
      <c r="D915" s="62"/>
      <c r="F915" s="67"/>
    </row>
    <row r="916" spans="1:6" hidden="1">
      <c r="A916" s="136">
        <f>'II.) ODSEK LA-CE'!A481</f>
        <v>5</v>
      </c>
      <c r="B916" s="32" t="str">
        <f>'II.) ODSEK LA-CE'!D481</f>
        <v>5.6 SIDRANJE</v>
      </c>
      <c r="C916" s="128">
        <f>'II.) ODSEK LA-CE'!H481</f>
        <v>0</v>
      </c>
      <c r="D916" s="62"/>
      <c r="F916" s="67"/>
    </row>
    <row r="917" spans="1:6" hidden="1">
      <c r="A917" s="136">
        <f>'II.) ODSEK LA-CE'!A484</f>
        <v>5</v>
      </c>
      <c r="B917" s="32" t="str">
        <f>'II.) ODSEK LA-CE'!D484</f>
        <v>5.8 KLJUČAVNIČARSKA DELA IN DELA V JEKLU</v>
      </c>
      <c r="C917" s="128">
        <f>'II.) ODSEK LA-CE'!H484</f>
        <v>0</v>
      </c>
      <c r="D917" s="62"/>
      <c r="F917" s="67"/>
    </row>
    <row r="918" spans="1:6" hidden="1">
      <c r="A918" s="136">
        <f>'II.) ODSEK LA-CE'!A487</f>
        <v>5</v>
      </c>
      <c r="B918" s="32" t="str">
        <f>'II.) ODSEK LA-CE'!D487</f>
        <v>5.9 ZAŠČITNA DELA</v>
      </c>
      <c r="C918" s="128">
        <f>'II.) ODSEK LA-CE'!H487</f>
        <v>0</v>
      </c>
      <c r="D918" s="62"/>
      <c r="F918" s="67"/>
    </row>
    <row r="919" spans="1:6">
      <c r="A919" s="136">
        <f>'II.) ODSEK LA-CE'!A489</f>
        <v>2</v>
      </c>
      <c r="B919" s="3" t="str">
        <f>'II.) ODSEK LA-CE'!D489</f>
        <v>C.4.) PREPUST 518+122</v>
      </c>
      <c r="C919" s="126">
        <f>'II.) ODSEK LA-CE'!H489</f>
        <v>0</v>
      </c>
      <c r="D919" s="62"/>
      <c r="F919" s="67"/>
    </row>
    <row r="920" spans="1:6">
      <c r="A920" s="136">
        <f>'II.) ODSEK LA-CE'!A490</f>
        <v>4</v>
      </c>
      <c r="B920" s="121" t="str">
        <f>'II.) ODSEK LA-CE'!D490</f>
        <v>1 PREDDELA</v>
      </c>
      <c r="C920" s="127">
        <f>'II.) ODSEK LA-CE'!H490</f>
        <v>0</v>
      </c>
      <c r="D920" s="62"/>
      <c r="F920" s="67"/>
    </row>
    <row r="921" spans="1:6" hidden="1">
      <c r="A921" s="136">
        <f>'II.) ODSEK LA-CE'!A491</f>
        <v>5</v>
      </c>
      <c r="B921" s="32" t="str">
        <f>'II.) ODSEK LA-CE'!D491</f>
        <v>1.1 GEODETSKA DELA</v>
      </c>
      <c r="C921" s="128">
        <f>'II.) ODSEK LA-CE'!H491</f>
        <v>0</v>
      </c>
      <c r="D921" s="62"/>
      <c r="F921" s="67"/>
    </row>
    <row r="922" spans="1:6" hidden="1">
      <c r="A922" s="136">
        <f>'II.) ODSEK LA-CE'!A494</f>
        <v>5</v>
      </c>
      <c r="B922" s="32" t="str">
        <f>'II.) ODSEK LA-CE'!D494</f>
        <v>1.2 ČIŠČENJE TERENA</v>
      </c>
      <c r="C922" s="128">
        <f>'II.) ODSEK LA-CE'!H494</f>
        <v>0</v>
      </c>
      <c r="D922" s="62"/>
      <c r="F922" s="67"/>
    </row>
    <row r="923" spans="1:6" hidden="1">
      <c r="A923" s="136">
        <f>'II.) ODSEK LA-CE'!A498</f>
        <v>5</v>
      </c>
      <c r="B923" s="32" t="str">
        <f>'II.) ODSEK LA-CE'!D498</f>
        <v>1.3 OSTALA PREDDELA</v>
      </c>
      <c r="C923" s="128">
        <f>'II.) ODSEK LA-CE'!H498</f>
        <v>0</v>
      </c>
      <c r="D923" s="62"/>
      <c r="F923" s="67"/>
    </row>
    <row r="924" spans="1:6" hidden="1">
      <c r="A924" s="136">
        <f>'II.) ODSEK LA-CE'!A502</f>
        <v>5</v>
      </c>
      <c r="B924" s="32" t="str">
        <f>'II.) ODSEK LA-CE'!D502</f>
        <v>1.4 PREDHODNA DELA ZA POPRAVILO OBJEKTOV</v>
      </c>
      <c r="C924" s="128">
        <f>'II.) ODSEK LA-CE'!H502</f>
        <v>0</v>
      </c>
      <c r="D924" s="62"/>
      <c r="F924" s="67"/>
    </row>
    <row r="925" spans="1:6">
      <c r="A925" s="136">
        <f>'II.) ODSEK LA-CE'!A506</f>
        <v>4</v>
      </c>
      <c r="B925" s="121" t="str">
        <f>'II.) ODSEK LA-CE'!D506</f>
        <v>2 ZEMELJSKA DELA IN TEMELJENJE</v>
      </c>
      <c r="C925" s="127">
        <f>'II.) ODSEK LA-CE'!H506</f>
        <v>0</v>
      </c>
      <c r="D925" s="62"/>
      <c r="F925" s="67"/>
    </row>
    <row r="926" spans="1:6" hidden="1">
      <c r="A926" s="136">
        <f>'II.) ODSEK LA-CE'!A507</f>
        <v>5</v>
      </c>
      <c r="B926" s="32" t="str">
        <f>'II.) ODSEK LA-CE'!D507</f>
        <v>2.1 IZKOPI</v>
      </c>
      <c r="C926" s="128">
        <f>'II.) ODSEK LA-CE'!H507</f>
        <v>0</v>
      </c>
      <c r="D926" s="62"/>
      <c r="F926" s="67"/>
    </row>
    <row r="927" spans="1:6" ht="25.5" hidden="1">
      <c r="A927" s="136">
        <f>'II.) ODSEK LA-CE'!A510</f>
        <v>5</v>
      </c>
      <c r="B927" s="32" t="str">
        <f>'II.) ODSEK LA-CE'!D510</f>
        <v>2.3 LOČILNE, DRENAŽNE IN FILTRSKE PLASTI TER DELOVNI PLATO</v>
      </c>
      <c r="C927" s="128">
        <f>'II.) ODSEK LA-CE'!H510</f>
        <v>0</v>
      </c>
      <c r="D927" s="62"/>
      <c r="F927" s="67"/>
    </row>
    <row r="928" spans="1:6" hidden="1">
      <c r="A928" s="136">
        <f>'II.) ODSEK LA-CE'!A513</f>
        <v>5</v>
      </c>
      <c r="B928" s="32" t="str">
        <f>'II.) ODSEK LA-CE'!D513</f>
        <v>2.4 NASIPI, ZASIPI, KLINI, POSTELJICA IN GLINASTI NABOJ</v>
      </c>
      <c r="C928" s="128">
        <f>'II.) ODSEK LA-CE'!H513</f>
        <v>0</v>
      </c>
      <c r="D928" s="62"/>
      <c r="F928" s="67"/>
    </row>
    <row r="929" spans="1:6" hidden="1">
      <c r="A929" s="136">
        <f>'II.) ODSEK LA-CE'!A515</f>
        <v>5</v>
      </c>
      <c r="B929" s="32" t="str">
        <f>'II.) ODSEK LA-CE'!D515</f>
        <v>2.5 BREŽINE IN ZELENICE</v>
      </c>
      <c r="C929" s="128">
        <f>'II.) ODSEK LA-CE'!H515</f>
        <v>0</v>
      </c>
      <c r="D929" s="62"/>
      <c r="F929" s="67"/>
    </row>
    <row r="930" spans="1:6">
      <c r="A930" s="136">
        <f>'II.) ODSEK LA-CE'!A518</f>
        <v>4</v>
      </c>
      <c r="B930" s="121" t="str">
        <f>'II.) ODSEK LA-CE'!D518</f>
        <v>4 ODVODNJAVANJE</v>
      </c>
      <c r="C930" s="127">
        <f>'II.) ODSEK LA-CE'!H518</f>
        <v>0</v>
      </c>
      <c r="D930" s="62"/>
      <c r="F930" s="67"/>
    </row>
    <row r="931" spans="1:6" hidden="1">
      <c r="A931" s="136">
        <f>'II.) ODSEK LA-CE'!A519</f>
        <v>5</v>
      </c>
      <c r="B931" s="32" t="str">
        <f>'II.) ODSEK LA-CE'!D519</f>
        <v>4.2 GLOBINSKO ODVODNJAVANJE - DRENAŽE</v>
      </c>
      <c r="C931" s="128">
        <f>'II.) ODSEK LA-CE'!H519</f>
        <v>0</v>
      </c>
      <c r="D931" s="62"/>
      <c r="F931" s="67"/>
    </row>
    <row r="932" spans="1:6" hidden="1">
      <c r="A932" s="136">
        <f>'II.) ODSEK LA-CE'!A522</f>
        <v>5</v>
      </c>
      <c r="B932" s="32" t="str">
        <f>'II.) ODSEK LA-CE'!D522</f>
        <v>4.4 JAŠKI</v>
      </c>
      <c r="C932" s="128">
        <f>'II.) ODSEK LA-CE'!H522</f>
        <v>0</v>
      </c>
      <c r="D932" s="62"/>
      <c r="F932" s="67"/>
    </row>
    <row r="933" spans="1:6">
      <c r="A933" s="136">
        <f>'II.) ODSEK LA-CE'!A524</f>
        <v>4</v>
      </c>
      <c r="B933" s="121" t="str">
        <f>'II.) ODSEK LA-CE'!D524</f>
        <v>5 GRADBENA IN OBRTNIŠKA DELA</v>
      </c>
      <c r="C933" s="127">
        <f>'II.) ODSEK LA-CE'!H524</f>
        <v>0</v>
      </c>
      <c r="D933" s="62"/>
      <c r="F933" s="67"/>
    </row>
    <row r="934" spans="1:6" hidden="1">
      <c r="A934" s="136">
        <f>'II.) ODSEK LA-CE'!A525</f>
        <v>5</v>
      </c>
      <c r="B934" s="32" t="str">
        <f>'II.) ODSEK LA-CE'!D525</f>
        <v>5.1 TESARSKA DELA</v>
      </c>
      <c r="C934" s="128">
        <f>'II.) ODSEK LA-CE'!H525</f>
        <v>0</v>
      </c>
      <c r="D934" s="62"/>
      <c r="F934" s="67"/>
    </row>
    <row r="935" spans="1:6" hidden="1">
      <c r="A935" s="136">
        <f>'II.) ODSEK LA-CE'!A529</f>
        <v>5</v>
      </c>
      <c r="B935" s="32" t="str">
        <f>'II.) ODSEK LA-CE'!D529</f>
        <v>5.2 DELA Z JEKLOM ZA OJAČITEV</v>
      </c>
      <c r="C935" s="128">
        <f>'II.) ODSEK LA-CE'!H529</f>
        <v>0</v>
      </c>
      <c r="D935" s="62"/>
      <c r="F935" s="67"/>
    </row>
    <row r="936" spans="1:6" hidden="1">
      <c r="A936" s="136">
        <f>'II.) ODSEK LA-CE'!A532</f>
        <v>5</v>
      </c>
      <c r="B936" s="32" t="str">
        <f>'II.) ODSEK LA-CE'!D532</f>
        <v>5.3 DELA S CEMENTNIM BETONOM</v>
      </c>
      <c r="C936" s="128">
        <f>'II.) ODSEK LA-CE'!H532</f>
        <v>0</v>
      </c>
      <c r="D936" s="62"/>
      <c r="F936" s="67"/>
    </row>
    <row r="937" spans="1:6" hidden="1">
      <c r="A937" s="136">
        <f>'II.) ODSEK LA-CE'!A535</f>
        <v>5</v>
      </c>
      <c r="B937" s="32" t="str">
        <f>'II.) ODSEK LA-CE'!D535</f>
        <v>5.4 ZIDARSKA DELA IN KAMNOSEŠKA DELA</v>
      </c>
      <c r="C937" s="128">
        <f>'II.) ODSEK LA-CE'!H535</f>
        <v>0</v>
      </c>
      <c r="D937" s="62"/>
      <c r="F937" s="67"/>
    </row>
    <row r="938" spans="1:6" hidden="1">
      <c r="A938" s="136">
        <f>'II.) ODSEK LA-CE'!A538</f>
        <v>5</v>
      </c>
      <c r="B938" s="32" t="str">
        <f>'II.) ODSEK LA-CE'!D538</f>
        <v>5.5 DELA PRI POPRAVILU OBJEKTOV</v>
      </c>
      <c r="C938" s="128">
        <f>'II.) ODSEK LA-CE'!H538</f>
        <v>0</v>
      </c>
      <c r="D938" s="62"/>
      <c r="F938" s="67"/>
    </row>
    <row r="939" spans="1:6" hidden="1">
      <c r="A939" s="136">
        <f>'II.) ODSEK LA-CE'!A543</f>
        <v>5</v>
      </c>
      <c r="B939" s="32" t="str">
        <f>'II.) ODSEK LA-CE'!D543</f>
        <v>5.6 SIDRANJE</v>
      </c>
      <c r="C939" s="128">
        <f>'II.) ODSEK LA-CE'!H543</f>
        <v>0</v>
      </c>
      <c r="D939" s="62"/>
      <c r="F939" s="67"/>
    </row>
    <row r="940" spans="1:6" hidden="1">
      <c r="A940" s="136">
        <f>'II.) ODSEK LA-CE'!A546</f>
        <v>5</v>
      </c>
      <c r="B940" s="32" t="str">
        <f>'II.) ODSEK LA-CE'!D546</f>
        <v>5.8 KLJUČAVNIČARSKA DELA IN DELA V JEKLU</v>
      </c>
      <c r="C940" s="128">
        <f>'II.) ODSEK LA-CE'!H546</f>
        <v>0</v>
      </c>
      <c r="D940" s="62"/>
      <c r="F940" s="67"/>
    </row>
    <row r="941" spans="1:6" hidden="1">
      <c r="A941" s="136">
        <f>'II.) ODSEK LA-CE'!A549</f>
        <v>5</v>
      </c>
      <c r="B941" s="32" t="str">
        <f>'II.) ODSEK LA-CE'!D549</f>
        <v>5.9 ZAŠČITNA DELA</v>
      </c>
      <c r="C941" s="128">
        <f>'II.) ODSEK LA-CE'!H549</f>
        <v>0</v>
      </c>
      <c r="D941" s="62"/>
      <c r="F941" s="67"/>
    </row>
    <row r="942" spans="1:6">
      <c r="A942" s="136">
        <f>'II.) ODSEK LA-CE'!A551</f>
        <v>2</v>
      </c>
      <c r="B942" s="3" t="str">
        <f>'II.) ODSEK LA-CE'!D551</f>
        <v>C.5.) PREPUST 518+313</v>
      </c>
      <c r="C942" s="126">
        <f>'II.) ODSEK LA-CE'!H551</f>
        <v>0</v>
      </c>
      <c r="D942" s="62"/>
      <c r="F942" s="67"/>
    </row>
    <row r="943" spans="1:6">
      <c r="A943" s="136">
        <f>'II.) ODSEK LA-CE'!A552</f>
        <v>4</v>
      </c>
      <c r="B943" s="121" t="str">
        <f>'II.) ODSEK LA-CE'!D552</f>
        <v>1 PREDDELA</v>
      </c>
      <c r="C943" s="127">
        <f>'II.) ODSEK LA-CE'!H552</f>
        <v>0</v>
      </c>
      <c r="D943" s="62"/>
      <c r="F943" s="67"/>
    </row>
    <row r="944" spans="1:6" hidden="1">
      <c r="A944" s="136">
        <f>'II.) ODSEK LA-CE'!A553</f>
        <v>5</v>
      </c>
      <c r="B944" s="32" t="str">
        <f>'II.) ODSEK LA-CE'!D553</f>
        <v>1.1 GEODETSKA DELA</v>
      </c>
      <c r="C944" s="128">
        <f>'II.) ODSEK LA-CE'!H553</f>
        <v>0</v>
      </c>
      <c r="D944" s="62"/>
      <c r="F944" s="67"/>
    </row>
    <row r="945" spans="1:6" hidden="1">
      <c r="A945" s="136">
        <f>'II.) ODSEK LA-CE'!A556</f>
        <v>5</v>
      </c>
      <c r="B945" s="32" t="str">
        <f>'II.) ODSEK LA-CE'!D556</f>
        <v>1.2 ČIŠČENJE TERENA</v>
      </c>
      <c r="C945" s="128">
        <f>'II.) ODSEK LA-CE'!H556</f>
        <v>0</v>
      </c>
      <c r="D945" s="62"/>
      <c r="F945" s="67"/>
    </row>
    <row r="946" spans="1:6" hidden="1">
      <c r="A946" s="136">
        <f>'II.) ODSEK LA-CE'!A559</f>
        <v>5</v>
      </c>
      <c r="B946" s="32" t="str">
        <f>'II.) ODSEK LA-CE'!D559</f>
        <v>1.3 OSTALA PREDDELA</v>
      </c>
      <c r="C946" s="128">
        <f>'II.) ODSEK LA-CE'!H559</f>
        <v>0</v>
      </c>
      <c r="D946" s="62"/>
      <c r="F946" s="67"/>
    </row>
    <row r="947" spans="1:6" hidden="1">
      <c r="A947" s="136">
        <f>'II.) ODSEK LA-CE'!A561</f>
        <v>5</v>
      </c>
      <c r="B947" s="32" t="str">
        <f>'II.) ODSEK LA-CE'!D561</f>
        <v>1.4 PREDHODNA DELA ZA POPRAVILO OBJEKTOV</v>
      </c>
      <c r="C947" s="128">
        <f>'II.) ODSEK LA-CE'!H561</f>
        <v>0</v>
      </c>
      <c r="D947" s="62"/>
      <c r="F947" s="67"/>
    </row>
    <row r="948" spans="1:6">
      <c r="A948" s="136">
        <f>'II.) ODSEK LA-CE'!A564</f>
        <v>4</v>
      </c>
      <c r="B948" s="121" t="str">
        <f>'II.) ODSEK LA-CE'!D564</f>
        <v>2 ZEMELJSKA DELA IN TEMELJENJE</v>
      </c>
      <c r="C948" s="127">
        <f>'II.) ODSEK LA-CE'!H564</f>
        <v>0</v>
      </c>
      <c r="D948" s="62"/>
      <c r="F948" s="67"/>
    </row>
    <row r="949" spans="1:6" hidden="1">
      <c r="A949" s="136">
        <f>'II.) ODSEK LA-CE'!A565</f>
        <v>5</v>
      </c>
      <c r="B949" s="32" t="str">
        <f>'II.) ODSEK LA-CE'!D565</f>
        <v>2.1 IZKOPI</v>
      </c>
      <c r="C949" s="128">
        <f>'II.) ODSEK LA-CE'!H565</f>
        <v>0</v>
      </c>
      <c r="D949" s="62"/>
      <c r="F949" s="67"/>
    </row>
    <row r="950" spans="1:6" hidden="1">
      <c r="A950" s="136">
        <f>'II.) ODSEK LA-CE'!A567</f>
        <v>5</v>
      </c>
      <c r="B950" s="32" t="str">
        <f>'II.) ODSEK LA-CE'!D567</f>
        <v>2.5 BREŽINE IN ZELENICE</v>
      </c>
      <c r="C950" s="128">
        <f>'II.) ODSEK LA-CE'!H567</f>
        <v>0</v>
      </c>
      <c r="D950" s="62"/>
      <c r="F950" s="67"/>
    </row>
    <row r="951" spans="1:6">
      <c r="A951" s="136">
        <f>'II.) ODSEK LA-CE'!A570</f>
        <v>4</v>
      </c>
      <c r="B951" s="121" t="str">
        <f>'II.) ODSEK LA-CE'!D570</f>
        <v>5 GRADBENA IN OBRTNIŠKA DELA</v>
      </c>
      <c r="C951" s="127">
        <f>'II.) ODSEK LA-CE'!H570</f>
        <v>0</v>
      </c>
      <c r="D951" s="62"/>
      <c r="F951" s="67"/>
    </row>
    <row r="952" spans="1:6" hidden="1">
      <c r="A952" s="136">
        <f>'II.) ODSEK LA-CE'!A571</f>
        <v>5</v>
      </c>
      <c r="B952" s="32" t="str">
        <f>'II.) ODSEK LA-CE'!D571</f>
        <v>5.4 ZIDARSKA DELA IN KAMNOSEŠKA DELA</v>
      </c>
      <c r="C952" s="128">
        <f>'II.) ODSEK LA-CE'!H571</f>
        <v>0</v>
      </c>
      <c r="D952" s="62"/>
      <c r="F952" s="67"/>
    </row>
    <row r="953" spans="1:6" hidden="1">
      <c r="A953" s="136">
        <f>'II.) ODSEK LA-CE'!A574</f>
        <v>5</v>
      </c>
      <c r="B953" s="32" t="str">
        <f>'II.) ODSEK LA-CE'!D574</f>
        <v>5.5 DELA PRI POPRAVILU OBJEKTOV</v>
      </c>
      <c r="C953" s="128">
        <f>'II.) ODSEK LA-CE'!H574</f>
        <v>0</v>
      </c>
      <c r="D953" s="62"/>
      <c r="F953" s="67"/>
    </row>
    <row r="954" spans="1:6">
      <c r="A954" s="136">
        <f>'II.) ODSEK LA-CE'!A578</f>
        <v>2</v>
      </c>
      <c r="B954" s="3" t="str">
        <f>'II.) ODSEK LA-CE'!D578</f>
        <v>C.6.) PREPUST 518+604</v>
      </c>
      <c r="C954" s="126">
        <f>'II.) ODSEK LA-CE'!H578</f>
        <v>0</v>
      </c>
      <c r="D954" s="62"/>
      <c r="F954" s="67"/>
    </row>
    <row r="955" spans="1:6">
      <c r="A955" s="136">
        <f>'II.) ODSEK LA-CE'!A579</f>
        <v>4</v>
      </c>
      <c r="B955" s="121" t="str">
        <f>'II.) ODSEK LA-CE'!D579</f>
        <v>1 PREDDELA</v>
      </c>
      <c r="C955" s="127">
        <f>'II.) ODSEK LA-CE'!H579</f>
        <v>0</v>
      </c>
      <c r="D955" s="62"/>
      <c r="F955" s="67"/>
    </row>
    <row r="956" spans="1:6" hidden="1">
      <c r="A956" s="136">
        <f>'II.) ODSEK LA-CE'!A580</f>
        <v>5</v>
      </c>
      <c r="B956" s="32" t="str">
        <f>'II.) ODSEK LA-CE'!D580</f>
        <v>1.1 GEODETSKA DELA</v>
      </c>
      <c r="C956" s="128">
        <f>'II.) ODSEK LA-CE'!H580</f>
        <v>0</v>
      </c>
      <c r="D956" s="62"/>
      <c r="F956" s="67"/>
    </row>
    <row r="957" spans="1:6" hidden="1">
      <c r="A957" s="136">
        <f>'II.) ODSEK LA-CE'!A583</f>
        <v>5</v>
      </c>
      <c r="B957" s="32" t="str">
        <f>'II.) ODSEK LA-CE'!D583</f>
        <v>1.2 ČIŠČENJE TERENA</v>
      </c>
      <c r="C957" s="128">
        <f>'II.) ODSEK LA-CE'!H583</f>
        <v>0</v>
      </c>
      <c r="D957" s="62"/>
      <c r="F957" s="67"/>
    </row>
    <row r="958" spans="1:6" hidden="1">
      <c r="A958" s="136">
        <f>'II.) ODSEK LA-CE'!A587</f>
        <v>5</v>
      </c>
      <c r="B958" s="32" t="str">
        <f>'II.) ODSEK LA-CE'!D587</f>
        <v>1.3 OSTALA PREDDELA</v>
      </c>
      <c r="C958" s="128">
        <f>'II.) ODSEK LA-CE'!H587</f>
        <v>0</v>
      </c>
      <c r="D958" s="62"/>
      <c r="F958" s="67"/>
    </row>
    <row r="959" spans="1:6" hidden="1">
      <c r="A959" s="136">
        <f>'II.) ODSEK LA-CE'!A591</f>
        <v>5</v>
      </c>
      <c r="B959" s="32" t="str">
        <f>'II.) ODSEK LA-CE'!D591</f>
        <v>1.4 PREDHODNA DELA ZA POPRAVILO OBJEKTOV</v>
      </c>
      <c r="C959" s="128">
        <f>'II.) ODSEK LA-CE'!H591</f>
        <v>0</v>
      </c>
      <c r="D959" s="62"/>
      <c r="F959" s="67"/>
    </row>
    <row r="960" spans="1:6">
      <c r="A960" s="136">
        <f>'II.) ODSEK LA-CE'!A596</f>
        <v>4</v>
      </c>
      <c r="B960" s="121" t="str">
        <f>'II.) ODSEK LA-CE'!D596</f>
        <v>2 ZEMELJSKA DELA IN TEMELJENJE</v>
      </c>
      <c r="C960" s="127">
        <f>'II.) ODSEK LA-CE'!H596</f>
        <v>0</v>
      </c>
      <c r="D960" s="62"/>
      <c r="F960" s="67"/>
    </row>
    <row r="961" spans="1:6" hidden="1">
      <c r="A961" s="136">
        <f>'II.) ODSEK LA-CE'!A597</f>
        <v>5</v>
      </c>
      <c r="B961" s="32" t="str">
        <f>'II.) ODSEK LA-CE'!D597</f>
        <v>2.1 IZKOPI</v>
      </c>
      <c r="C961" s="128">
        <f>'II.) ODSEK LA-CE'!H597</f>
        <v>0</v>
      </c>
      <c r="D961" s="62"/>
      <c r="F961" s="67"/>
    </row>
    <row r="962" spans="1:6" ht="25.5" hidden="1">
      <c r="A962" s="136">
        <f>'II.) ODSEK LA-CE'!A600</f>
        <v>5</v>
      </c>
      <c r="B962" s="32" t="str">
        <f>'II.) ODSEK LA-CE'!D600</f>
        <v>2.3 LOČILNE, DRENAŽNE IN FILTRSKE PLASTI TER DELOVNI PLATO</v>
      </c>
      <c r="C962" s="128">
        <f>'II.) ODSEK LA-CE'!H600</f>
        <v>0</v>
      </c>
      <c r="D962" s="62"/>
      <c r="F962" s="67"/>
    </row>
    <row r="963" spans="1:6" hidden="1">
      <c r="A963" s="136">
        <f>'II.) ODSEK LA-CE'!A602</f>
        <v>5</v>
      </c>
      <c r="B963" s="32" t="str">
        <f>'II.) ODSEK LA-CE'!D602</f>
        <v>2.4 NASIPI, ZASIPI, KLINI, POSTELJICA IN GLINASTI NABOJ</v>
      </c>
      <c r="C963" s="128">
        <f>'II.) ODSEK LA-CE'!H602</f>
        <v>0</v>
      </c>
      <c r="D963" s="62"/>
      <c r="F963" s="67"/>
    </row>
    <row r="964" spans="1:6" hidden="1">
      <c r="A964" s="136">
        <f>'II.) ODSEK LA-CE'!A604</f>
        <v>5</v>
      </c>
      <c r="B964" s="32" t="str">
        <f>'II.) ODSEK LA-CE'!D604</f>
        <v>2.5 BREŽINE IN ZELENICE</v>
      </c>
      <c r="C964" s="128">
        <f>'II.) ODSEK LA-CE'!H604</f>
        <v>0</v>
      </c>
      <c r="D964" s="62"/>
      <c r="F964" s="67"/>
    </row>
    <row r="965" spans="1:6">
      <c r="A965" s="136">
        <f>'II.) ODSEK LA-CE'!A607</f>
        <v>4</v>
      </c>
      <c r="B965" s="121" t="str">
        <f>'II.) ODSEK LA-CE'!D607</f>
        <v>4 ODVODNJAVANJE</v>
      </c>
      <c r="C965" s="127">
        <f>'II.) ODSEK LA-CE'!H607</f>
        <v>0</v>
      </c>
      <c r="D965" s="62"/>
      <c r="F965" s="67"/>
    </row>
    <row r="966" spans="1:6" hidden="1">
      <c r="A966" s="136">
        <f>'II.) ODSEK LA-CE'!A608</f>
        <v>5</v>
      </c>
      <c r="B966" s="32" t="str">
        <f>'II.) ODSEK LA-CE'!D608</f>
        <v>4.2 GLOBINSKO ODVODNJAVANJE - DRENAŽE</v>
      </c>
      <c r="C966" s="128">
        <f>'II.) ODSEK LA-CE'!H608</f>
        <v>0</v>
      </c>
      <c r="D966" s="62"/>
      <c r="F966" s="67"/>
    </row>
    <row r="967" spans="1:6" hidden="1">
      <c r="A967" s="136">
        <f>'II.) ODSEK LA-CE'!A611</f>
        <v>5</v>
      </c>
      <c r="B967" s="32" t="str">
        <f>'II.) ODSEK LA-CE'!D611</f>
        <v>4.4 JAŠKI</v>
      </c>
      <c r="C967" s="128">
        <f>'II.) ODSEK LA-CE'!H611</f>
        <v>0</v>
      </c>
      <c r="D967" s="62"/>
      <c r="F967" s="67"/>
    </row>
    <row r="968" spans="1:6">
      <c r="A968" s="136">
        <f>'II.) ODSEK LA-CE'!A613</f>
        <v>4</v>
      </c>
      <c r="B968" s="121" t="str">
        <f>'II.) ODSEK LA-CE'!D613</f>
        <v>5 GRADBENA IN OBRTNIŠKA DELA</v>
      </c>
      <c r="C968" s="127">
        <f>'II.) ODSEK LA-CE'!H613</f>
        <v>0</v>
      </c>
      <c r="D968" s="62"/>
      <c r="F968" s="67"/>
    </row>
    <row r="969" spans="1:6" hidden="1">
      <c r="A969" s="136">
        <f>'II.) ODSEK LA-CE'!A614</f>
        <v>5</v>
      </c>
      <c r="B969" s="32" t="str">
        <f>'II.) ODSEK LA-CE'!D614</f>
        <v>5.1 TESARSKA DELA</v>
      </c>
      <c r="C969" s="128">
        <f>'II.) ODSEK LA-CE'!H614</f>
        <v>0</v>
      </c>
      <c r="D969" s="62"/>
      <c r="F969" s="67"/>
    </row>
    <row r="970" spans="1:6" hidden="1">
      <c r="A970" s="136">
        <f>'II.) ODSEK LA-CE'!A618</f>
        <v>5</v>
      </c>
      <c r="B970" s="32" t="str">
        <f>'II.) ODSEK LA-CE'!D618</f>
        <v>5.2 DELA Z JEKLOM ZA OJAČITEV</v>
      </c>
      <c r="C970" s="128">
        <f>'II.) ODSEK LA-CE'!H618</f>
        <v>0</v>
      </c>
      <c r="D970" s="62"/>
      <c r="F970" s="67"/>
    </row>
    <row r="971" spans="1:6" hidden="1">
      <c r="A971" s="136">
        <f>'II.) ODSEK LA-CE'!A621</f>
        <v>5</v>
      </c>
      <c r="B971" s="32" t="str">
        <f>'II.) ODSEK LA-CE'!D621</f>
        <v>5.3 DELA S CEMENTNIM BETONOM</v>
      </c>
      <c r="C971" s="128">
        <f>'II.) ODSEK LA-CE'!H621</f>
        <v>0</v>
      </c>
      <c r="D971" s="62"/>
      <c r="F971" s="67"/>
    </row>
    <row r="972" spans="1:6" hidden="1">
      <c r="A972" s="136">
        <f>'II.) ODSEK LA-CE'!A626</f>
        <v>5</v>
      </c>
      <c r="B972" s="32" t="str">
        <f>'II.) ODSEK LA-CE'!D626</f>
        <v>5.4 ZIDARSKA DELA IN KAMNOSEŠKA DELA</v>
      </c>
      <c r="C972" s="128">
        <f>'II.) ODSEK LA-CE'!H626</f>
        <v>0</v>
      </c>
      <c r="D972" s="62"/>
      <c r="F972" s="67"/>
    </row>
    <row r="973" spans="1:6" hidden="1">
      <c r="A973" s="136">
        <f>'II.) ODSEK LA-CE'!A628</f>
        <v>5</v>
      </c>
      <c r="B973" s="32" t="str">
        <f>'II.) ODSEK LA-CE'!D628</f>
        <v>5.5 DELA PRI POPRAVILU OBJEKTOV</v>
      </c>
      <c r="C973" s="128">
        <f>'II.) ODSEK LA-CE'!H628</f>
        <v>0</v>
      </c>
      <c r="D973" s="62"/>
      <c r="F973" s="67"/>
    </row>
    <row r="974" spans="1:6" hidden="1">
      <c r="A974" s="136">
        <f>'II.) ODSEK LA-CE'!A633</f>
        <v>5</v>
      </c>
      <c r="B974" s="32" t="str">
        <f>'II.) ODSEK LA-CE'!D633</f>
        <v>5.6 SIDRANJE</v>
      </c>
      <c r="C974" s="128">
        <f>'II.) ODSEK LA-CE'!H633</f>
        <v>0</v>
      </c>
      <c r="D974" s="62"/>
      <c r="F974" s="67"/>
    </row>
    <row r="975" spans="1:6" hidden="1">
      <c r="A975" s="136">
        <f>'II.) ODSEK LA-CE'!A636</f>
        <v>5</v>
      </c>
      <c r="B975" s="32" t="str">
        <f>'II.) ODSEK LA-CE'!D636</f>
        <v>5.8 KLJUČAVNIČARSKA DELA IN DELA V JEKLU</v>
      </c>
      <c r="C975" s="128">
        <f>'II.) ODSEK LA-CE'!H636</f>
        <v>0</v>
      </c>
      <c r="D975" s="62"/>
      <c r="F975" s="67"/>
    </row>
    <row r="976" spans="1:6" hidden="1">
      <c r="A976" s="136">
        <f>'II.) ODSEK LA-CE'!A639</f>
        <v>5</v>
      </c>
      <c r="B976" s="32" t="str">
        <f>'II.) ODSEK LA-CE'!D639</f>
        <v>5.9 ZAŠČITNA DELA</v>
      </c>
      <c r="C976" s="128">
        <f>'II.) ODSEK LA-CE'!H639</f>
        <v>0</v>
      </c>
      <c r="D976" s="62"/>
      <c r="F976" s="67"/>
    </row>
    <row r="977" spans="1:6">
      <c r="A977" s="136">
        <f>'II.) ODSEK LA-CE'!A645</f>
        <v>2</v>
      </c>
      <c r="B977" s="3" t="str">
        <f>'II.) ODSEK LA-CE'!D645</f>
        <v>C.7.) PREPUST 518+776</v>
      </c>
      <c r="C977" s="126">
        <f>'II.) ODSEK LA-CE'!H645</f>
        <v>0</v>
      </c>
      <c r="D977" s="62"/>
      <c r="F977" s="67"/>
    </row>
    <row r="978" spans="1:6">
      <c r="A978" s="136">
        <f>'II.) ODSEK LA-CE'!A646</f>
        <v>4</v>
      </c>
      <c r="B978" s="121" t="str">
        <f>'II.) ODSEK LA-CE'!D646</f>
        <v>1 PREDDELA</v>
      </c>
      <c r="C978" s="127">
        <f>'II.) ODSEK LA-CE'!H646</f>
        <v>0</v>
      </c>
      <c r="D978" s="62"/>
      <c r="F978" s="67"/>
    </row>
    <row r="979" spans="1:6" hidden="1">
      <c r="A979" s="136">
        <f>'II.) ODSEK LA-CE'!A647</f>
        <v>5</v>
      </c>
      <c r="B979" s="32" t="str">
        <f>'II.) ODSEK LA-CE'!D647</f>
        <v>1.1 GEODETSKA DELA</v>
      </c>
      <c r="C979" s="128">
        <f>'II.) ODSEK LA-CE'!H647</f>
        <v>0</v>
      </c>
      <c r="D979" s="62"/>
      <c r="F979" s="67"/>
    </row>
    <row r="980" spans="1:6" hidden="1">
      <c r="A980" s="136">
        <f>'II.) ODSEK LA-CE'!A650</f>
        <v>5</v>
      </c>
      <c r="B980" s="32" t="str">
        <f>'II.) ODSEK LA-CE'!D650</f>
        <v>1.2 ČIŠČENJE TERENA</v>
      </c>
      <c r="C980" s="128">
        <f>'II.) ODSEK LA-CE'!H650</f>
        <v>0</v>
      </c>
      <c r="D980" s="62"/>
      <c r="F980" s="67"/>
    </row>
    <row r="981" spans="1:6" hidden="1">
      <c r="A981" s="136">
        <f>'II.) ODSEK LA-CE'!A653</f>
        <v>5</v>
      </c>
      <c r="B981" s="32" t="str">
        <f>'II.) ODSEK LA-CE'!D653</f>
        <v>1.3 OSTALA PREDDELA</v>
      </c>
      <c r="C981" s="128">
        <f>'II.) ODSEK LA-CE'!H653</f>
        <v>0</v>
      </c>
      <c r="D981" s="62"/>
      <c r="F981" s="67"/>
    </row>
    <row r="982" spans="1:6" hidden="1">
      <c r="A982" s="136">
        <f>'II.) ODSEK LA-CE'!A655</f>
        <v>5</v>
      </c>
      <c r="B982" s="32" t="str">
        <f>'II.) ODSEK LA-CE'!D655</f>
        <v>1.4 PREDHODNA DELA ZA POPRAVILO OBJEKTOV</v>
      </c>
      <c r="C982" s="128">
        <f>'II.) ODSEK LA-CE'!H655</f>
        <v>0</v>
      </c>
      <c r="D982" s="62"/>
      <c r="F982" s="67"/>
    </row>
    <row r="983" spans="1:6">
      <c r="A983" s="136">
        <f>'II.) ODSEK LA-CE'!A658</f>
        <v>4</v>
      </c>
      <c r="B983" s="121" t="str">
        <f>'II.) ODSEK LA-CE'!D658</f>
        <v>2 ZEMELJSKA DELA IN TEMELJENJE</v>
      </c>
      <c r="C983" s="127">
        <f>'II.) ODSEK LA-CE'!H658</f>
        <v>0</v>
      </c>
      <c r="D983" s="62"/>
      <c r="F983" s="67"/>
    </row>
    <row r="984" spans="1:6" hidden="1">
      <c r="A984" s="136">
        <f>'II.) ODSEK LA-CE'!A659</f>
        <v>5</v>
      </c>
      <c r="B984" s="32" t="str">
        <f>'II.) ODSEK LA-CE'!D659</f>
        <v>2.1 IZKOPI</v>
      </c>
      <c r="C984" s="128">
        <f>'II.) ODSEK LA-CE'!H659</f>
        <v>0</v>
      </c>
      <c r="D984" s="62"/>
      <c r="F984" s="67"/>
    </row>
    <row r="985" spans="1:6" hidden="1">
      <c r="A985" s="136">
        <f>'II.) ODSEK LA-CE'!A661</f>
        <v>5</v>
      </c>
      <c r="B985" s="32" t="str">
        <f>'II.) ODSEK LA-CE'!D661</f>
        <v>2.5 BREŽINE IN ZELENICE</v>
      </c>
      <c r="C985" s="128">
        <f>'II.) ODSEK LA-CE'!H661</f>
        <v>0</v>
      </c>
      <c r="D985" s="62"/>
      <c r="F985" s="67"/>
    </row>
    <row r="986" spans="1:6">
      <c r="A986" s="136">
        <f>'II.) ODSEK LA-CE'!A664</f>
        <v>4</v>
      </c>
      <c r="B986" s="121" t="str">
        <f>'II.) ODSEK LA-CE'!D664</f>
        <v>5 GRADBENA IN OBRTNIŠKA DELA</v>
      </c>
      <c r="C986" s="127">
        <f>'II.) ODSEK LA-CE'!H664</f>
        <v>0</v>
      </c>
      <c r="D986" s="62"/>
      <c r="F986" s="67"/>
    </row>
    <row r="987" spans="1:6" hidden="1">
      <c r="A987" s="136">
        <f>'II.) ODSEK LA-CE'!A665</f>
        <v>5</v>
      </c>
      <c r="B987" s="32" t="str">
        <f>'II.) ODSEK LA-CE'!D665</f>
        <v>5.4 ZIDARSKA DELA IN KAMNOSEŠKA DELA</v>
      </c>
      <c r="C987" s="128">
        <f>'II.) ODSEK LA-CE'!H665</f>
        <v>0</v>
      </c>
      <c r="D987" s="62"/>
      <c r="F987" s="67"/>
    </row>
    <row r="988" spans="1:6" hidden="1">
      <c r="A988" s="136">
        <f>'II.) ODSEK LA-CE'!A668</f>
        <v>5</v>
      </c>
      <c r="B988" s="32" t="str">
        <f>'II.) ODSEK LA-CE'!D668</f>
        <v>5.5 DELA PRI POPRAVILU OBJEKTOV</v>
      </c>
      <c r="C988" s="128">
        <f>'II.) ODSEK LA-CE'!H668</f>
        <v>0</v>
      </c>
      <c r="D988" s="62"/>
      <c r="F988" s="67"/>
    </row>
    <row r="989" spans="1:6" hidden="1">
      <c r="A989" s="136">
        <f>'II.) ODSEK LA-CE'!A672</f>
        <v>5</v>
      </c>
      <c r="B989" s="32" t="str">
        <f>'II.) ODSEK LA-CE'!D672</f>
        <v>5.6 SIDRANJE</v>
      </c>
      <c r="C989" s="128">
        <f>'II.) ODSEK LA-CE'!H672</f>
        <v>0</v>
      </c>
      <c r="D989" s="62"/>
      <c r="F989" s="67"/>
    </row>
    <row r="990" spans="1:6">
      <c r="A990" s="136">
        <f>'II.) ODSEK LA-CE'!A675</f>
        <v>2</v>
      </c>
      <c r="B990" s="3" t="str">
        <f>'II.) ODSEK LA-CE'!D675</f>
        <v>C.8.) PREPUST 518+905</v>
      </c>
      <c r="C990" s="126">
        <f>'II.) ODSEK LA-CE'!H675</f>
        <v>0</v>
      </c>
      <c r="D990" s="62"/>
      <c r="F990" s="67"/>
    </row>
    <row r="991" spans="1:6">
      <c r="A991" s="136">
        <f>'II.) ODSEK LA-CE'!A676</f>
        <v>4</v>
      </c>
      <c r="B991" s="121" t="str">
        <f>'II.) ODSEK LA-CE'!D676</f>
        <v>1 PREDDELA</v>
      </c>
      <c r="C991" s="127">
        <f>'II.) ODSEK LA-CE'!H676</f>
        <v>0</v>
      </c>
      <c r="D991" s="62"/>
      <c r="F991" s="67"/>
    </row>
    <row r="992" spans="1:6" hidden="1">
      <c r="A992" s="136">
        <f>'II.) ODSEK LA-CE'!A677</f>
        <v>5</v>
      </c>
      <c r="B992" s="32" t="str">
        <f>'II.) ODSEK LA-CE'!D677</f>
        <v>1.1 GEODETSKA DELA</v>
      </c>
      <c r="C992" s="128">
        <f>'II.) ODSEK LA-CE'!H677</f>
        <v>0</v>
      </c>
      <c r="D992" s="62"/>
      <c r="F992" s="67"/>
    </row>
    <row r="993" spans="1:6" hidden="1">
      <c r="A993" s="136">
        <f>'II.) ODSEK LA-CE'!A680</f>
        <v>5</v>
      </c>
      <c r="B993" s="32" t="str">
        <f>'II.) ODSEK LA-CE'!D680</f>
        <v>1.2 ČIŠČENJE TERENA</v>
      </c>
      <c r="C993" s="128">
        <f>'II.) ODSEK LA-CE'!H680</f>
        <v>0</v>
      </c>
      <c r="D993" s="62"/>
      <c r="F993" s="67"/>
    </row>
    <row r="994" spans="1:6" hidden="1">
      <c r="A994" s="136">
        <f>'II.) ODSEK LA-CE'!A685</f>
        <v>5</v>
      </c>
      <c r="B994" s="32" t="str">
        <f>'II.) ODSEK LA-CE'!D685</f>
        <v>1.3 OSTALA PREDDELA</v>
      </c>
      <c r="C994" s="128">
        <f>'II.) ODSEK LA-CE'!H685</f>
        <v>0</v>
      </c>
      <c r="D994" s="62"/>
      <c r="F994" s="67"/>
    </row>
    <row r="995" spans="1:6" hidden="1">
      <c r="A995" s="136">
        <f>'II.) ODSEK LA-CE'!A689</f>
        <v>5</v>
      </c>
      <c r="B995" s="32" t="str">
        <f>'II.) ODSEK LA-CE'!D689</f>
        <v>1.4 PREDHODNA DELA ZA POPRAVILO OBJEKTOV</v>
      </c>
      <c r="C995" s="128">
        <f>'II.) ODSEK LA-CE'!H689</f>
        <v>0</v>
      </c>
      <c r="D995" s="62"/>
      <c r="F995" s="67"/>
    </row>
    <row r="996" spans="1:6">
      <c r="A996" s="136">
        <f>'II.) ODSEK LA-CE'!A694</f>
        <v>4</v>
      </c>
      <c r="B996" s="121" t="str">
        <f>'II.) ODSEK LA-CE'!D694</f>
        <v>2 ZEMELJSKA DELA IN TEMELJENJE</v>
      </c>
      <c r="C996" s="127">
        <f>'II.) ODSEK LA-CE'!H694</f>
        <v>0</v>
      </c>
      <c r="D996" s="62"/>
      <c r="F996" s="67"/>
    </row>
    <row r="997" spans="1:6" hidden="1">
      <c r="A997" s="136">
        <f>'II.) ODSEK LA-CE'!A695</f>
        <v>5</v>
      </c>
      <c r="B997" s="32" t="str">
        <f>'II.) ODSEK LA-CE'!D695</f>
        <v>2.1 IZKOPI</v>
      </c>
      <c r="C997" s="128">
        <f>'II.) ODSEK LA-CE'!H695</f>
        <v>0</v>
      </c>
      <c r="D997" s="62"/>
      <c r="F997" s="67"/>
    </row>
    <row r="998" spans="1:6" ht="25.5" hidden="1">
      <c r="A998" s="136">
        <f>'II.) ODSEK LA-CE'!A698</f>
        <v>5</v>
      </c>
      <c r="B998" s="32" t="str">
        <f>'II.) ODSEK LA-CE'!D698</f>
        <v>2.3 LOČILNE, DRENAŽNE IN FILTRSKE PLASTI TER DELOVNI PLATO</v>
      </c>
      <c r="C998" s="128">
        <f>'II.) ODSEK LA-CE'!H698</f>
        <v>0</v>
      </c>
      <c r="D998" s="62"/>
      <c r="F998" s="67"/>
    </row>
    <row r="999" spans="1:6" hidden="1">
      <c r="A999" s="136">
        <f>'II.) ODSEK LA-CE'!A700</f>
        <v>5</v>
      </c>
      <c r="B999" s="32" t="str">
        <f>'II.) ODSEK LA-CE'!D700</f>
        <v>2.4 NASIPI, ZASIPI, KLINI, POSTELJICA IN GLINASTI NABOJ</v>
      </c>
      <c r="C999" s="128">
        <f>'II.) ODSEK LA-CE'!H700</f>
        <v>0</v>
      </c>
      <c r="D999" s="62"/>
      <c r="F999" s="67"/>
    </row>
    <row r="1000" spans="1:6" hidden="1">
      <c r="A1000" s="136">
        <f>'II.) ODSEK LA-CE'!A702</f>
        <v>5</v>
      </c>
      <c r="B1000" s="32" t="str">
        <f>'II.) ODSEK LA-CE'!D702</f>
        <v>2.5 BREŽINE IN ZELENICE</v>
      </c>
      <c r="C1000" s="128">
        <f>'II.) ODSEK LA-CE'!H702</f>
        <v>0</v>
      </c>
      <c r="D1000" s="62"/>
      <c r="F1000" s="67"/>
    </row>
    <row r="1001" spans="1:6">
      <c r="A1001" s="136">
        <f>'II.) ODSEK LA-CE'!A705</f>
        <v>4</v>
      </c>
      <c r="B1001" s="121" t="str">
        <f>'II.) ODSEK LA-CE'!D705</f>
        <v>4 ODVODNJAVANJE</v>
      </c>
      <c r="C1001" s="127">
        <f>'II.) ODSEK LA-CE'!H705</f>
        <v>0</v>
      </c>
      <c r="D1001" s="62"/>
      <c r="F1001" s="67"/>
    </row>
    <row r="1002" spans="1:6" hidden="1">
      <c r="A1002" s="136">
        <f>'II.) ODSEK LA-CE'!A706</f>
        <v>5</v>
      </c>
      <c r="B1002" s="32" t="str">
        <f>'II.) ODSEK LA-CE'!D706</f>
        <v>4.2 GLOBINSKO ODVODNJAVANJE - DRENAŽE</v>
      </c>
      <c r="C1002" s="128">
        <f>'II.) ODSEK LA-CE'!H706</f>
        <v>0</v>
      </c>
      <c r="D1002" s="62"/>
      <c r="F1002" s="67"/>
    </row>
    <row r="1003" spans="1:6" hidden="1">
      <c r="A1003" s="136">
        <f>'II.) ODSEK LA-CE'!A709</f>
        <v>5</v>
      </c>
      <c r="B1003" s="32" t="str">
        <f>'II.) ODSEK LA-CE'!D709</f>
        <v>4.4 JAŠKI</v>
      </c>
      <c r="C1003" s="128">
        <f>'II.) ODSEK LA-CE'!H709</f>
        <v>0</v>
      </c>
      <c r="D1003" s="62"/>
      <c r="F1003" s="67"/>
    </row>
    <row r="1004" spans="1:6">
      <c r="A1004" s="136">
        <f>'II.) ODSEK LA-CE'!A711</f>
        <v>4</v>
      </c>
      <c r="B1004" s="121" t="str">
        <f>'II.) ODSEK LA-CE'!D711</f>
        <v>5 GRADBENA IN OBRTNIŠKA DELA</v>
      </c>
      <c r="C1004" s="127">
        <f>'II.) ODSEK LA-CE'!H711</f>
        <v>0</v>
      </c>
      <c r="D1004" s="62"/>
      <c r="F1004" s="67"/>
    </row>
    <row r="1005" spans="1:6" hidden="1">
      <c r="A1005" s="136">
        <f>'II.) ODSEK LA-CE'!A712</f>
        <v>5</v>
      </c>
      <c r="B1005" s="32" t="str">
        <f>'II.) ODSEK LA-CE'!D712</f>
        <v>5.1 TESARSKA DELA</v>
      </c>
      <c r="C1005" s="128">
        <f>'II.) ODSEK LA-CE'!H712</f>
        <v>0</v>
      </c>
      <c r="D1005" s="62"/>
      <c r="F1005" s="67"/>
    </row>
    <row r="1006" spans="1:6" hidden="1">
      <c r="A1006" s="136">
        <f>'II.) ODSEK LA-CE'!A716</f>
        <v>5</v>
      </c>
      <c r="B1006" s="32" t="str">
        <f>'II.) ODSEK LA-CE'!D716</f>
        <v>5.2 DELA Z JEKLOM ZA OJAČITEV</v>
      </c>
      <c r="C1006" s="128">
        <f>'II.) ODSEK LA-CE'!H716</f>
        <v>0</v>
      </c>
      <c r="D1006" s="62"/>
      <c r="F1006" s="67"/>
    </row>
    <row r="1007" spans="1:6" hidden="1">
      <c r="A1007" s="136">
        <f>'II.) ODSEK LA-CE'!A718</f>
        <v>5</v>
      </c>
      <c r="B1007" s="32" t="str">
        <f>'II.) ODSEK LA-CE'!D718</f>
        <v>5.3 DELA S CEMENTNIM BETONOM</v>
      </c>
      <c r="C1007" s="128">
        <f>'II.) ODSEK LA-CE'!H718</f>
        <v>0</v>
      </c>
      <c r="D1007" s="62"/>
      <c r="F1007" s="67"/>
    </row>
    <row r="1008" spans="1:6" hidden="1">
      <c r="A1008" s="136">
        <f>'II.) ODSEK LA-CE'!A723</f>
        <v>5</v>
      </c>
      <c r="B1008" s="32" t="str">
        <f>'II.) ODSEK LA-CE'!D723</f>
        <v>5.4 ZIDARSKA DELA IN KAMNOSEŠKA DELA</v>
      </c>
      <c r="C1008" s="128">
        <f>'II.) ODSEK LA-CE'!H723</f>
        <v>0</v>
      </c>
      <c r="D1008" s="62"/>
      <c r="F1008" s="67"/>
    </row>
    <row r="1009" spans="1:6" hidden="1">
      <c r="A1009" s="136">
        <f>'II.) ODSEK LA-CE'!A727</f>
        <v>5</v>
      </c>
      <c r="B1009" s="32" t="str">
        <f>'II.) ODSEK LA-CE'!D727</f>
        <v>5.5 DELA PRI POPRAVILU OBJEKTOV</v>
      </c>
      <c r="C1009" s="128">
        <f>'II.) ODSEK LA-CE'!H727</f>
        <v>0</v>
      </c>
      <c r="D1009" s="62"/>
      <c r="F1009" s="67"/>
    </row>
    <row r="1010" spans="1:6" hidden="1">
      <c r="A1010" s="136">
        <f>'II.) ODSEK LA-CE'!A732</f>
        <v>5</v>
      </c>
      <c r="B1010" s="32" t="str">
        <f>'II.) ODSEK LA-CE'!D732</f>
        <v>5.6 SIDRANJE</v>
      </c>
      <c r="C1010" s="128">
        <f>'II.) ODSEK LA-CE'!H732</f>
        <v>0</v>
      </c>
      <c r="D1010" s="62"/>
      <c r="F1010" s="67"/>
    </row>
    <row r="1011" spans="1:6" hidden="1">
      <c r="A1011" s="136">
        <f>'II.) ODSEK LA-CE'!A735</f>
        <v>5</v>
      </c>
      <c r="B1011" s="32" t="str">
        <f>'II.) ODSEK LA-CE'!D735</f>
        <v>5.8 KLJUČAVNIČARSKA DELA IN DELA V JEKLU</v>
      </c>
      <c r="C1011" s="128">
        <f>'II.) ODSEK LA-CE'!H735</f>
        <v>0</v>
      </c>
      <c r="D1011" s="62"/>
      <c r="F1011" s="67"/>
    </row>
    <row r="1012" spans="1:6" hidden="1">
      <c r="A1012" s="136">
        <f>'II.) ODSEK LA-CE'!A738</f>
        <v>5</v>
      </c>
      <c r="B1012" s="32" t="str">
        <f>'II.) ODSEK LA-CE'!D738</f>
        <v>5.9 ZAŠČITNA DELA</v>
      </c>
      <c r="C1012" s="128">
        <f>'II.) ODSEK LA-CE'!H738</f>
        <v>0</v>
      </c>
      <c r="D1012" s="62"/>
      <c r="F1012" s="67"/>
    </row>
    <row r="1013" spans="1:6">
      <c r="A1013" s="136">
        <f>'II.) ODSEK LA-CE'!A744</f>
        <v>2</v>
      </c>
      <c r="B1013" s="3" t="str">
        <f>'II.) ODSEK LA-CE'!D744</f>
        <v>C.9.) PREPUST 519+245</v>
      </c>
      <c r="C1013" s="126">
        <f>'II.) ODSEK LA-CE'!H744</f>
        <v>0</v>
      </c>
      <c r="D1013" s="62"/>
      <c r="F1013" s="67"/>
    </row>
    <row r="1014" spans="1:6">
      <c r="A1014" s="136">
        <f>'II.) ODSEK LA-CE'!A745</f>
        <v>4</v>
      </c>
      <c r="B1014" s="121" t="str">
        <f>'II.) ODSEK LA-CE'!D745</f>
        <v>1 PREDDELA</v>
      </c>
      <c r="C1014" s="127">
        <f>'II.) ODSEK LA-CE'!H745</f>
        <v>0</v>
      </c>
      <c r="D1014" s="62"/>
      <c r="F1014" s="67"/>
    </row>
    <row r="1015" spans="1:6" hidden="1">
      <c r="A1015" s="136">
        <f>'II.) ODSEK LA-CE'!A746</f>
        <v>5</v>
      </c>
      <c r="B1015" s="32" t="str">
        <f>'II.) ODSEK LA-CE'!D746</f>
        <v>1.1 GEODETSKA DELA</v>
      </c>
      <c r="C1015" s="128">
        <f>'II.) ODSEK LA-CE'!H746</f>
        <v>0</v>
      </c>
      <c r="D1015" s="62"/>
      <c r="F1015" s="67"/>
    </row>
    <row r="1016" spans="1:6" hidden="1">
      <c r="A1016" s="136">
        <f>'II.) ODSEK LA-CE'!A749</f>
        <v>5</v>
      </c>
      <c r="B1016" s="32" t="str">
        <f>'II.) ODSEK LA-CE'!D749</f>
        <v>1.2 ČIŠČENJE TERENA</v>
      </c>
      <c r="C1016" s="128">
        <f>'II.) ODSEK LA-CE'!H749</f>
        <v>0</v>
      </c>
      <c r="D1016" s="62"/>
      <c r="F1016" s="67"/>
    </row>
    <row r="1017" spans="1:6" hidden="1">
      <c r="A1017" s="136">
        <f>'II.) ODSEK LA-CE'!A755</f>
        <v>5</v>
      </c>
      <c r="B1017" s="32" t="str">
        <f>'II.) ODSEK LA-CE'!D755</f>
        <v>1.3 OSTALA PREDDELA</v>
      </c>
      <c r="C1017" s="128">
        <f>'II.) ODSEK LA-CE'!H755</f>
        <v>0</v>
      </c>
      <c r="D1017" s="62"/>
      <c r="F1017" s="67"/>
    </row>
    <row r="1018" spans="1:6" hidden="1">
      <c r="A1018" s="136">
        <f>'II.) ODSEK LA-CE'!A759</f>
        <v>5</v>
      </c>
      <c r="B1018" s="32" t="str">
        <f>'II.) ODSEK LA-CE'!D759</f>
        <v>1.4 PREDHODNA DELA ZA POPRAVILO OBJEKTOV</v>
      </c>
      <c r="C1018" s="128">
        <f>'II.) ODSEK LA-CE'!H759</f>
        <v>0</v>
      </c>
      <c r="D1018" s="62"/>
      <c r="F1018" s="67"/>
    </row>
    <row r="1019" spans="1:6">
      <c r="A1019" s="136">
        <f>'II.) ODSEK LA-CE'!A763</f>
        <v>4</v>
      </c>
      <c r="B1019" s="121" t="str">
        <f>'II.) ODSEK LA-CE'!D763</f>
        <v>2 ZEMELJSKA DELA IN TEMELJENJE</v>
      </c>
      <c r="C1019" s="127">
        <f>'II.) ODSEK LA-CE'!H763</f>
        <v>0</v>
      </c>
      <c r="D1019" s="62"/>
      <c r="F1019" s="67"/>
    </row>
    <row r="1020" spans="1:6" hidden="1">
      <c r="A1020" s="136">
        <f>'II.) ODSEK LA-CE'!A764</f>
        <v>5</v>
      </c>
      <c r="B1020" s="32" t="str">
        <f>'II.) ODSEK LA-CE'!D764</f>
        <v>2.1 IZKOPI</v>
      </c>
      <c r="C1020" s="128">
        <f>'II.) ODSEK LA-CE'!H764</f>
        <v>0</v>
      </c>
      <c r="D1020" s="62"/>
      <c r="F1020" s="67"/>
    </row>
    <row r="1021" spans="1:6" ht="25.5" hidden="1">
      <c r="A1021" s="136">
        <f>'II.) ODSEK LA-CE'!A767</f>
        <v>5</v>
      </c>
      <c r="B1021" s="32" t="str">
        <f>'II.) ODSEK LA-CE'!D767</f>
        <v>2.3 LOČILNE, DRENAŽNE IN FILTRSKE PLASTI TER DELOVNI PLATO</v>
      </c>
      <c r="C1021" s="128">
        <f>'II.) ODSEK LA-CE'!H767</f>
        <v>0</v>
      </c>
      <c r="D1021" s="62"/>
      <c r="F1021" s="67"/>
    </row>
    <row r="1022" spans="1:6" hidden="1">
      <c r="A1022" s="136">
        <f>'II.) ODSEK LA-CE'!A770</f>
        <v>5</v>
      </c>
      <c r="B1022" s="32" t="str">
        <f>'II.) ODSEK LA-CE'!D770</f>
        <v>2.4 NASIPI, ZASIPI, KLINI, POSTELJICA IN GLINASTI NABOJ</v>
      </c>
      <c r="C1022" s="128">
        <f>'II.) ODSEK LA-CE'!H770</f>
        <v>0</v>
      </c>
      <c r="D1022" s="62"/>
      <c r="F1022" s="67"/>
    </row>
    <row r="1023" spans="1:6" hidden="1">
      <c r="A1023" s="136">
        <f>'II.) ODSEK LA-CE'!A772</f>
        <v>5</v>
      </c>
      <c r="B1023" s="32" t="str">
        <f>'II.) ODSEK LA-CE'!D772</f>
        <v>2.5 BREŽINE IN ZELENICE</v>
      </c>
      <c r="C1023" s="128">
        <f>'II.) ODSEK LA-CE'!H772</f>
        <v>0</v>
      </c>
      <c r="D1023" s="62"/>
      <c r="F1023" s="67"/>
    </row>
    <row r="1024" spans="1:6">
      <c r="A1024" s="136">
        <f>'II.) ODSEK LA-CE'!A775</f>
        <v>4</v>
      </c>
      <c r="B1024" s="121" t="str">
        <f>'II.) ODSEK LA-CE'!D775</f>
        <v>4 ODVODNJAVANJE</v>
      </c>
      <c r="C1024" s="127">
        <f>'II.) ODSEK LA-CE'!H775</f>
        <v>0</v>
      </c>
      <c r="D1024" s="62"/>
      <c r="F1024" s="67"/>
    </row>
    <row r="1025" spans="1:6" hidden="1">
      <c r="A1025" s="136">
        <f>'II.) ODSEK LA-CE'!A776</f>
        <v>5</v>
      </c>
      <c r="B1025" s="32" t="str">
        <f>'II.) ODSEK LA-CE'!D776</f>
        <v>4.2 GLOBINSKO ODVODNJAVANJE - DRENAŽE</v>
      </c>
      <c r="C1025" s="128">
        <f>'II.) ODSEK LA-CE'!H776</f>
        <v>0</v>
      </c>
      <c r="D1025" s="62"/>
      <c r="F1025" s="67"/>
    </row>
    <row r="1026" spans="1:6" hidden="1">
      <c r="A1026" s="136">
        <f>'II.) ODSEK LA-CE'!A778</f>
        <v>5</v>
      </c>
      <c r="B1026" s="32" t="str">
        <f>'II.) ODSEK LA-CE'!D778</f>
        <v>4.4 JAŠKI</v>
      </c>
      <c r="C1026" s="128">
        <f>'II.) ODSEK LA-CE'!H778</f>
        <v>0</v>
      </c>
      <c r="D1026" s="62"/>
      <c r="F1026" s="67"/>
    </row>
    <row r="1027" spans="1:6">
      <c r="A1027" s="136">
        <f>'II.) ODSEK LA-CE'!A780</f>
        <v>4</v>
      </c>
      <c r="B1027" s="121" t="str">
        <f>'II.) ODSEK LA-CE'!D780</f>
        <v>5 GRADBENA IN OBRTNIŠKA DELA</v>
      </c>
      <c r="C1027" s="127">
        <f>'II.) ODSEK LA-CE'!H780</f>
        <v>0</v>
      </c>
      <c r="D1027" s="62"/>
      <c r="F1027" s="67"/>
    </row>
    <row r="1028" spans="1:6" hidden="1">
      <c r="A1028" s="136">
        <f>'II.) ODSEK LA-CE'!A781</f>
        <v>5</v>
      </c>
      <c r="B1028" s="32" t="str">
        <f>'II.) ODSEK LA-CE'!D781</f>
        <v>5.1 TESARSKA DELA</v>
      </c>
      <c r="C1028" s="128">
        <f>'II.) ODSEK LA-CE'!H781</f>
        <v>0</v>
      </c>
      <c r="D1028" s="62"/>
      <c r="F1028" s="67"/>
    </row>
    <row r="1029" spans="1:6" hidden="1">
      <c r="A1029" s="136">
        <f>'II.) ODSEK LA-CE'!A785</f>
        <v>5</v>
      </c>
      <c r="B1029" s="32" t="str">
        <f>'II.) ODSEK LA-CE'!D785</f>
        <v>5.2 DELA Z JEKLOM ZA OJAČITEV</v>
      </c>
      <c r="C1029" s="128">
        <f>'II.) ODSEK LA-CE'!H785</f>
        <v>0</v>
      </c>
      <c r="D1029" s="62"/>
      <c r="F1029" s="67"/>
    </row>
    <row r="1030" spans="1:6" hidden="1">
      <c r="A1030" s="136">
        <f>'II.) ODSEK LA-CE'!A788</f>
        <v>5</v>
      </c>
      <c r="B1030" s="32" t="str">
        <f>'II.) ODSEK LA-CE'!D788</f>
        <v>5.3 DELA S CEMENTNIM BETONOM</v>
      </c>
      <c r="C1030" s="128">
        <f>'II.) ODSEK LA-CE'!H788</f>
        <v>0</v>
      </c>
      <c r="D1030" s="62"/>
      <c r="F1030" s="67"/>
    </row>
    <row r="1031" spans="1:6" hidden="1">
      <c r="A1031" s="136">
        <f>'II.) ODSEK LA-CE'!A791</f>
        <v>5</v>
      </c>
      <c r="B1031" s="32" t="str">
        <f>'II.) ODSEK LA-CE'!D791</f>
        <v>5.4 ZIDARSKA DELA IN KAMNOSEŠKA DELA</v>
      </c>
      <c r="C1031" s="128">
        <f>'II.) ODSEK LA-CE'!H791</f>
        <v>0</v>
      </c>
      <c r="D1031" s="62"/>
      <c r="F1031" s="67"/>
    </row>
    <row r="1032" spans="1:6" hidden="1">
      <c r="A1032" s="136">
        <f>'II.) ODSEK LA-CE'!A795</f>
        <v>5</v>
      </c>
      <c r="B1032" s="32" t="str">
        <f>'II.) ODSEK LA-CE'!D795</f>
        <v>5.5 DELA PRI POPRAVILU OBJEKTOV</v>
      </c>
      <c r="C1032" s="128">
        <f>'II.) ODSEK LA-CE'!H795</f>
        <v>0</v>
      </c>
      <c r="D1032" s="62"/>
      <c r="F1032" s="67"/>
    </row>
    <row r="1033" spans="1:6" hidden="1">
      <c r="A1033" s="136">
        <f>'II.) ODSEK LA-CE'!A800</f>
        <v>5</v>
      </c>
      <c r="B1033" s="32" t="str">
        <f>'II.) ODSEK LA-CE'!D800</f>
        <v>5.6 SIDRANJE</v>
      </c>
      <c r="C1033" s="128">
        <f>'II.) ODSEK LA-CE'!H800</f>
        <v>0</v>
      </c>
      <c r="D1033" s="62"/>
      <c r="F1033" s="67"/>
    </row>
    <row r="1034" spans="1:6" hidden="1">
      <c r="A1034" s="136">
        <f>'II.) ODSEK LA-CE'!A803</f>
        <v>5</v>
      </c>
      <c r="B1034" s="32" t="str">
        <f>'II.) ODSEK LA-CE'!D803</f>
        <v>5.8 KLJUČAVNIČARSKA DELA IN DELA V JEKLU</v>
      </c>
      <c r="C1034" s="128">
        <f>'II.) ODSEK LA-CE'!H803</f>
        <v>0</v>
      </c>
      <c r="D1034" s="62"/>
      <c r="F1034" s="67"/>
    </row>
    <row r="1035" spans="1:6" hidden="1">
      <c r="A1035" s="136">
        <f>'II.) ODSEK LA-CE'!A806</f>
        <v>5</v>
      </c>
      <c r="B1035" s="32" t="str">
        <f>'II.) ODSEK LA-CE'!D806</f>
        <v>5.9 ZAŠČITNA DELA</v>
      </c>
      <c r="C1035" s="128">
        <f>'II.) ODSEK LA-CE'!H806</f>
        <v>0</v>
      </c>
      <c r="D1035" s="62"/>
      <c r="F1035" s="67"/>
    </row>
    <row r="1036" spans="1:6">
      <c r="A1036" s="136">
        <f>'II.) ODSEK LA-CE'!A808</f>
        <v>2</v>
      </c>
      <c r="B1036" s="3" t="str">
        <f>'II.) ODSEK LA-CE'!D808</f>
        <v>C.10.) PREPUST 519+351</v>
      </c>
      <c r="C1036" s="126">
        <f>'II.) ODSEK LA-CE'!H808</f>
        <v>0</v>
      </c>
      <c r="D1036" s="62"/>
      <c r="F1036" s="67"/>
    </row>
    <row r="1037" spans="1:6">
      <c r="A1037" s="136">
        <f>'II.) ODSEK LA-CE'!A809</f>
        <v>4</v>
      </c>
      <c r="B1037" s="121" t="str">
        <f>'II.) ODSEK LA-CE'!D809</f>
        <v>1 PREDDELA</v>
      </c>
      <c r="C1037" s="127">
        <f>'II.) ODSEK LA-CE'!H809</f>
        <v>0</v>
      </c>
      <c r="D1037" s="62"/>
      <c r="F1037" s="67"/>
    </row>
    <row r="1038" spans="1:6" hidden="1">
      <c r="A1038" s="136">
        <f>'II.) ODSEK LA-CE'!A810</f>
        <v>5</v>
      </c>
      <c r="B1038" s="32" t="str">
        <f>'II.) ODSEK LA-CE'!D810</f>
        <v>1.1 GEODETSKA DELA</v>
      </c>
      <c r="C1038" s="128">
        <f>'II.) ODSEK LA-CE'!H810</f>
        <v>0</v>
      </c>
      <c r="D1038" s="62"/>
      <c r="F1038" s="67"/>
    </row>
    <row r="1039" spans="1:6" hidden="1">
      <c r="A1039" s="136">
        <f>'II.) ODSEK LA-CE'!A813</f>
        <v>5</v>
      </c>
      <c r="B1039" s="32" t="str">
        <f>'II.) ODSEK LA-CE'!D813</f>
        <v>1.2 ČIŠČENJE TERENA</v>
      </c>
      <c r="C1039" s="128">
        <f>'II.) ODSEK LA-CE'!H813</f>
        <v>0</v>
      </c>
      <c r="D1039" s="62"/>
      <c r="F1039" s="67"/>
    </row>
    <row r="1040" spans="1:6" hidden="1">
      <c r="A1040" s="136">
        <f>'II.) ODSEK LA-CE'!A819</f>
        <v>5</v>
      </c>
      <c r="B1040" s="32" t="str">
        <f>'II.) ODSEK LA-CE'!D819</f>
        <v>1.3 OSTALA PREDDELA</v>
      </c>
      <c r="C1040" s="128">
        <f>'II.) ODSEK LA-CE'!H819</f>
        <v>0</v>
      </c>
      <c r="D1040" s="62"/>
      <c r="F1040" s="67"/>
    </row>
    <row r="1041" spans="1:6" hidden="1">
      <c r="A1041" s="136">
        <f>'II.) ODSEK LA-CE'!A823</f>
        <v>5</v>
      </c>
      <c r="B1041" s="32" t="str">
        <f>'II.) ODSEK LA-CE'!D823</f>
        <v>1.4 PREDHODNA DELA ZA POPRAVILO OBJEKTOV</v>
      </c>
      <c r="C1041" s="128">
        <f>'II.) ODSEK LA-CE'!H823</f>
        <v>0</v>
      </c>
      <c r="D1041" s="62"/>
      <c r="F1041" s="67"/>
    </row>
    <row r="1042" spans="1:6">
      <c r="A1042" s="136">
        <f>'II.) ODSEK LA-CE'!A827</f>
        <v>4</v>
      </c>
      <c r="B1042" s="121" t="str">
        <f>'II.) ODSEK LA-CE'!D827</f>
        <v>2 ZEMELJSKA DELA IN TEMELJENJE</v>
      </c>
      <c r="C1042" s="127">
        <f>'II.) ODSEK LA-CE'!H827</f>
        <v>0</v>
      </c>
      <c r="D1042" s="62"/>
      <c r="F1042" s="67"/>
    </row>
    <row r="1043" spans="1:6" hidden="1">
      <c r="A1043" s="136">
        <f>'II.) ODSEK LA-CE'!A828</f>
        <v>5</v>
      </c>
      <c r="B1043" s="32" t="str">
        <f>'II.) ODSEK LA-CE'!D828</f>
        <v>2.1 IZKOPI</v>
      </c>
      <c r="C1043" s="128">
        <f>'II.) ODSEK LA-CE'!H828</f>
        <v>0</v>
      </c>
      <c r="D1043" s="62"/>
      <c r="F1043" s="67"/>
    </row>
    <row r="1044" spans="1:6" ht="25.5" hidden="1">
      <c r="A1044" s="136">
        <f>'II.) ODSEK LA-CE'!A831</f>
        <v>5</v>
      </c>
      <c r="B1044" s="32" t="str">
        <f>'II.) ODSEK LA-CE'!D831</f>
        <v>2.3 LOČILNE, DRENAŽNE IN FILTRSKE PLASTI TER DELOVNI PLATO</v>
      </c>
      <c r="C1044" s="128">
        <f>'II.) ODSEK LA-CE'!H831</f>
        <v>0</v>
      </c>
      <c r="D1044" s="62"/>
      <c r="F1044" s="67"/>
    </row>
    <row r="1045" spans="1:6" hidden="1">
      <c r="A1045" s="136">
        <f>'II.) ODSEK LA-CE'!A833</f>
        <v>5</v>
      </c>
      <c r="B1045" s="32" t="str">
        <f>'II.) ODSEK LA-CE'!D833</f>
        <v>2.4 NASIPI, ZASIPI, KLINI, POSTELJICA IN GLINASTI NABOJ</v>
      </c>
      <c r="C1045" s="128">
        <f>'II.) ODSEK LA-CE'!H833</f>
        <v>0</v>
      </c>
      <c r="D1045" s="62"/>
      <c r="F1045" s="67"/>
    </row>
    <row r="1046" spans="1:6" hidden="1">
      <c r="A1046" s="136">
        <f>'II.) ODSEK LA-CE'!A835</f>
        <v>5</v>
      </c>
      <c r="B1046" s="32" t="str">
        <f>'II.) ODSEK LA-CE'!D835</f>
        <v>2.5 BREŽINE IN ZELENICE</v>
      </c>
      <c r="C1046" s="128">
        <f>'II.) ODSEK LA-CE'!H835</f>
        <v>0</v>
      </c>
      <c r="D1046" s="62"/>
      <c r="F1046" s="67"/>
    </row>
    <row r="1047" spans="1:6">
      <c r="A1047" s="136">
        <f>'II.) ODSEK LA-CE'!A838</f>
        <v>4</v>
      </c>
      <c r="B1047" s="121" t="str">
        <f>'II.) ODSEK LA-CE'!D838</f>
        <v>4 ODVODNJAVANJE</v>
      </c>
      <c r="C1047" s="127">
        <f>'II.) ODSEK LA-CE'!H838</f>
        <v>0</v>
      </c>
      <c r="D1047" s="62"/>
      <c r="F1047" s="67"/>
    </row>
    <row r="1048" spans="1:6" hidden="1">
      <c r="A1048" s="136">
        <f>'II.) ODSEK LA-CE'!A839</f>
        <v>5</v>
      </c>
      <c r="B1048" s="32" t="str">
        <f>'II.) ODSEK LA-CE'!D839</f>
        <v>4.2 GLOBINSKO ODVODNJAVANJE - DRENAŽE</v>
      </c>
      <c r="C1048" s="128">
        <f>'II.) ODSEK LA-CE'!H839</f>
        <v>0</v>
      </c>
      <c r="D1048" s="62"/>
      <c r="F1048" s="67"/>
    </row>
    <row r="1049" spans="1:6" hidden="1">
      <c r="A1049" s="136">
        <f>'II.) ODSEK LA-CE'!A841</f>
        <v>5</v>
      </c>
      <c r="B1049" s="32" t="str">
        <f>'II.) ODSEK LA-CE'!D841</f>
        <v>4.4 JAŠKI</v>
      </c>
      <c r="C1049" s="128">
        <f>'II.) ODSEK LA-CE'!H841</f>
        <v>0</v>
      </c>
      <c r="D1049" s="62"/>
      <c r="F1049" s="67"/>
    </row>
    <row r="1050" spans="1:6">
      <c r="A1050" s="136">
        <f>'II.) ODSEK LA-CE'!A843</f>
        <v>4</v>
      </c>
      <c r="B1050" s="121" t="str">
        <f>'II.) ODSEK LA-CE'!D843</f>
        <v>5 GRADBENA IN OBRTNIŠKA DELA</v>
      </c>
      <c r="C1050" s="127">
        <f>'II.) ODSEK LA-CE'!H843</f>
        <v>0</v>
      </c>
      <c r="D1050" s="62"/>
      <c r="F1050" s="67"/>
    </row>
    <row r="1051" spans="1:6" hidden="1">
      <c r="A1051" s="136">
        <f>'II.) ODSEK LA-CE'!A844</f>
        <v>5</v>
      </c>
      <c r="B1051" s="32" t="str">
        <f>'II.) ODSEK LA-CE'!D844</f>
        <v>5.1 TESARSKA DELA</v>
      </c>
      <c r="C1051" s="128">
        <f>'II.) ODSEK LA-CE'!H844</f>
        <v>0</v>
      </c>
      <c r="D1051" s="62"/>
      <c r="F1051" s="67"/>
    </row>
    <row r="1052" spans="1:6" hidden="1">
      <c r="A1052" s="136">
        <f>'II.) ODSEK LA-CE'!A848</f>
        <v>5</v>
      </c>
      <c r="B1052" s="32" t="str">
        <f>'II.) ODSEK LA-CE'!D848</f>
        <v>5.2 DELA Z JEKLOM ZA OJAČITEV</v>
      </c>
      <c r="C1052" s="128">
        <f>'II.) ODSEK LA-CE'!H848</f>
        <v>0</v>
      </c>
      <c r="D1052" s="62"/>
      <c r="F1052" s="67"/>
    </row>
    <row r="1053" spans="1:6" hidden="1">
      <c r="A1053" s="136">
        <f>'II.) ODSEK LA-CE'!A851</f>
        <v>5</v>
      </c>
      <c r="B1053" s="32" t="str">
        <f>'II.) ODSEK LA-CE'!D851</f>
        <v>5.3 DELA S CEMENTNIM BETONOM</v>
      </c>
      <c r="C1053" s="128">
        <f>'II.) ODSEK LA-CE'!H851</f>
        <v>0</v>
      </c>
      <c r="D1053" s="62"/>
      <c r="F1053" s="67"/>
    </row>
    <row r="1054" spans="1:6" hidden="1">
      <c r="A1054" s="136">
        <f>'II.) ODSEK LA-CE'!A854</f>
        <v>5</v>
      </c>
      <c r="B1054" s="32" t="str">
        <f>'II.) ODSEK LA-CE'!D854</f>
        <v>5.4 ZIDARSKA DELA IN KAMNOSEŠKA DELA</v>
      </c>
      <c r="C1054" s="128">
        <f>'II.) ODSEK LA-CE'!H854</f>
        <v>0</v>
      </c>
      <c r="D1054" s="62"/>
      <c r="F1054" s="67"/>
    </row>
    <row r="1055" spans="1:6" hidden="1">
      <c r="A1055" s="136">
        <f>'II.) ODSEK LA-CE'!A857</f>
        <v>5</v>
      </c>
      <c r="B1055" s="32" t="str">
        <f>'II.) ODSEK LA-CE'!D857</f>
        <v>5.5 DELA PRI POPRAVILU OBJEKTOV</v>
      </c>
      <c r="C1055" s="128">
        <f>'II.) ODSEK LA-CE'!H857</f>
        <v>0</v>
      </c>
      <c r="D1055" s="62"/>
      <c r="F1055" s="67"/>
    </row>
    <row r="1056" spans="1:6" hidden="1">
      <c r="A1056" s="136">
        <f>'II.) ODSEK LA-CE'!A862</f>
        <v>5</v>
      </c>
      <c r="B1056" s="32" t="str">
        <f>'II.) ODSEK LA-CE'!D862</f>
        <v>5.6 SIDRANJE</v>
      </c>
      <c r="C1056" s="128">
        <f>'II.) ODSEK LA-CE'!H862</f>
        <v>0</v>
      </c>
      <c r="D1056" s="62"/>
      <c r="F1056" s="67"/>
    </row>
    <row r="1057" spans="1:6" hidden="1">
      <c r="A1057" s="136">
        <f>'II.) ODSEK LA-CE'!A865</f>
        <v>5</v>
      </c>
      <c r="B1057" s="32" t="str">
        <f>'II.) ODSEK LA-CE'!D865</f>
        <v>5.8 KLJUČAVNIČARSKA DELA IN DELA V JEKLU</v>
      </c>
      <c r="C1057" s="128">
        <f>'II.) ODSEK LA-CE'!H865</f>
        <v>0</v>
      </c>
      <c r="D1057" s="62"/>
      <c r="F1057" s="67"/>
    </row>
    <row r="1058" spans="1:6" hidden="1">
      <c r="A1058" s="136">
        <f>'II.) ODSEK LA-CE'!A868</f>
        <v>5</v>
      </c>
      <c r="B1058" s="32" t="str">
        <f>'II.) ODSEK LA-CE'!D868</f>
        <v>5.9 ZAŠČITNA DELA</v>
      </c>
      <c r="C1058" s="128">
        <f>'II.) ODSEK LA-CE'!H868</f>
        <v>0</v>
      </c>
      <c r="D1058" s="62"/>
      <c r="F1058" s="67"/>
    </row>
    <row r="1059" spans="1:6">
      <c r="A1059" s="136">
        <f>'II.) ODSEK LA-CE'!A870</f>
        <v>2</v>
      </c>
      <c r="B1059" s="3" t="str">
        <f>'II.) ODSEK LA-CE'!D870</f>
        <v>C.11.) PREPUST 519+555</v>
      </c>
      <c r="C1059" s="126">
        <f>'II.) ODSEK LA-CE'!H870</f>
        <v>0</v>
      </c>
      <c r="D1059" s="62"/>
      <c r="F1059" s="67"/>
    </row>
    <row r="1060" spans="1:6">
      <c r="A1060" s="136">
        <f>'II.) ODSEK LA-CE'!A871</f>
        <v>4</v>
      </c>
      <c r="B1060" s="121" t="str">
        <f>'II.) ODSEK LA-CE'!D871</f>
        <v>1 PREDDELA</v>
      </c>
      <c r="C1060" s="127">
        <f>'II.) ODSEK LA-CE'!H871</f>
        <v>0</v>
      </c>
      <c r="D1060" s="62"/>
      <c r="F1060" s="67"/>
    </row>
    <row r="1061" spans="1:6" hidden="1">
      <c r="A1061" s="136">
        <f>'II.) ODSEK LA-CE'!A872</f>
        <v>5</v>
      </c>
      <c r="B1061" s="32" t="str">
        <f>'II.) ODSEK LA-CE'!D872</f>
        <v>1.1 GEODETSKA DELA</v>
      </c>
      <c r="C1061" s="128">
        <f>'II.) ODSEK LA-CE'!H872</f>
        <v>0</v>
      </c>
      <c r="D1061" s="62"/>
      <c r="F1061" s="67"/>
    </row>
    <row r="1062" spans="1:6" hidden="1">
      <c r="A1062" s="136">
        <f>'II.) ODSEK LA-CE'!A875</f>
        <v>5</v>
      </c>
      <c r="B1062" s="32" t="str">
        <f>'II.) ODSEK LA-CE'!D875</f>
        <v>1.2 ČIŠČENJE TERENA</v>
      </c>
      <c r="C1062" s="128">
        <f>'II.) ODSEK LA-CE'!H875</f>
        <v>0</v>
      </c>
      <c r="D1062" s="62"/>
      <c r="F1062" s="67"/>
    </row>
    <row r="1063" spans="1:6" hidden="1">
      <c r="A1063" s="136">
        <f>'II.) ODSEK LA-CE'!A878</f>
        <v>5</v>
      </c>
      <c r="B1063" s="32" t="str">
        <f>'II.) ODSEK LA-CE'!D878</f>
        <v>1.3 OSTALA PREDDELA</v>
      </c>
      <c r="C1063" s="128">
        <f>'II.) ODSEK LA-CE'!H878</f>
        <v>0</v>
      </c>
      <c r="D1063" s="62"/>
      <c r="F1063" s="67"/>
    </row>
    <row r="1064" spans="1:6" hidden="1">
      <c r="A1064" s="136">
        <f>'II.) ODSEK LA-CE'!A880</f>
        <v>5</v>
      </c>
      <c r="B1064" s="32" t="str">
        <f>'II.) ODSEK LA-CE'!D880</f>
        <v>1.4 PREDHODNA DELA ZA POPRAVILO OBJEKTOV</v>
      </c>
      <c r="C1064" s="128">
        <f>'II.) ODSEK LA-CE'!H880</f>
        <v>0</v>
      </c>
      <c r="D1064" s="62"/>
      <c r="F1064" s="67"/>
    </row>
    <row r="1065" spans="1:6">
      <c r="A1065" s="136">
        <f>'II.) ODSEK LA-CE'!A882</f>
        <v>4</v>
      </c>
      <c r="B1065" s="121" t="str">
        <f>'II.) ODSEK LA-CE'!D882</f>
        <v>2 ZEMELJSKA DELA IN TEMELJENJE</v>
      </c>
      <c r="C1065" s="127">
        <f>'II.) ODSEK LA-CE'!H882</f>
        <v>0</v>
      </c>
      <c r="D1065" s="62"/>
      <c r="F1065" s="67"/>
    </row>
    <row r="1066" spans="1:6" hidden="1">
      <c r="A1066" s="136">
        <f>'II.) ODSEK LA-CE'!A883</f>
        <v>5</v>
      </c>
      <c r="B1066" s="32" t="str">
        <f>'II.) ODSEK LA-CE'!D883</f>
        <v>2.1 IZKOPI</v>
      </c>
      <c r="C1066" s="128">
        <f>'II.) ODSEK LA-CE'!H883</f>
        <v>0</v>
      </c>
      <c r="D1066" s="62"/>
      <c r="F1066" s="67"/>
    </row>
    <row r="1067" spans="1:6" hidden="1">
      <c r="A1067" s="136">
        <f>'II.) ODSEK LA-CE'!A885</f>
        <v>5</v>
      </c>
      <c r="B1067" s="32" t="str">
        <f>'II.) ODSEK LA-CE'!D885</f>
        <v>2.5 BREŽINE IN ZELENICE</v>
      </c>
      <c r="C1067" s="128">
        <f>'II.) ODSEK LA-CE'!H885</f>
        <v>0</v>
      </c>
      <c r="D1067" s="62"/>
      <c r="F1067" s="67"/>
    </row>
    <row r="1068" spans="1:6">
      <c r="A1068" s="136">
        <f>'II.) ODSEK LA-CE'!A888</f>
        <v>4</v>
      </c>
      <c r="B1068" s="121" t="str">
        <f>'II.) ODSEK LA-CE'!D888</f>
        <v>5 GRADBENA IN OBRTNIŠKA DELA</v>
      </c>
      <c r="C1068" s="127">
        <f>'II.) ODSEK LA-CE'!H888</f>
        <v>0</v>
      </c>
      <c r="D1068" s="62"/>
      <c r="F1068" s="67"/>
    </row>
    <row r="1069" spans="1:6" hidden="1">
      <c r="A1069" s="136">
        <f>'II.) ODSEK LA-CE'!A889</f>
        <v>5</v>
      </c>
      <c r="B1069" s="32" t="str">
        <f>'II.) ODSEK LA-CE'!D889</f>
        <v>5.5 DELA PRI POPRAVILU OBJEKTOV</v>
      </c>
      <c r="C1069" s="128">
        <f>'II.) ODSEK LA-CE'!H889</f>
        <v>0</v>
      </c>
      <c r="D1069" s="62"/>
      <c r="F1069" s="67"/>
    </row>
    <row r="1070" spans="1:6">
      <c r="A1070" s="136">
        <f>'II.) ODSEK LA-CE'!A891</f>
        <v>2</v>
      </c>
      <c r="B1070" s="3" t="str">
        <f>'II.) ODSEK LA-CE'!D891</f>
        <v>C.12.) PREPUST 519+782</v>
      </c>
      <c r="C1070" s="126">
        <f>'II.) ODSEK LA-CE'!H891</f>
        <v>0</v>
      </c>
      <c r="D1070" s="62"/>
      <c r="F1070" s="67"/>
    </row>
    <row r="1071" spans="1:6">
      <c r="A1071" s="136">
        <f>'II.) ODSEK LA-CE'!A892</f>
        <v>4</v>
      </c>
      <c r="B1071" s="121" t="str">
        <f>'II.) ODSEK LA-CE'!D892</f>
        <v>1 PREDDELA</v>
      </c>
      <c r="C1071" s="127">
        <f>'II.) ODSEK LA-CE'!H892</f>
        <v>0</v>
      </c>
      <c r="D1071" s="62"/>
      <c r="F1071" s="67"/>
    </row>
    <row r="1072" spans="1:6" hidden="1">
      <c r="A1072" s="136">
        <f>'II.) ODSEK LA-CE'!A893</f>
        <v>5</v>
      </c>
      <c r="B1072" s="32" t="str">
        <f>'II.) ODSEK LA-CE'!D893</f>
        <v>1.1 Geodetska dela</v>
      </c>
      <c r="C1072" s="128">
        <f>'II.) ODSEK LA-CE'!H893</f>
        <v>0</v>
      </c>
      <c r="D1072" s="62"/>
      <c r="F1072" s="67"/>
    </row>
    <row r="1073" spans="1:6" hidden="1">
      <c r="A1073" s="136">
        <f>'II.) ODSEK LA-CE'!A896</f>
        <v>5</v>
      </c>
      <c r="B1073" s="32" t="str">
        <f>'II.) ODSEK LA-CE'!D896</f>
        <v>1.2 ČIŠČENJE TERENA</v>
      </c>
      <c r="C1073" s="128">
        <f>'II.) ODSEK LA-CE'!H896</f>
        <v>0</v>
      </c>
      <c r="D1073" s="62"/>
      <c r="F1073" s="67"/>
    </row>
    <row r="1074" spans="1:6" hidden="1">
      <c r="A1074" s="136">
        <f>'II.) ODSEK LA-CE'!A900</f>
        <v>5</v>
      </c>
      <c r="B1074" s="32" t="str">
        <f>'II.) ODSEK LA-CE'!D900</f>
        <v>1.3 OSTALA PREDDELA</v>
      </c>
      <c r="C1074" s="128">
        <f>'II.) ODSEK LA-CE'!H900</f>
        <v>0</v>
      </c>
      <c r="D1074" s="62"/>
      <c r="F1074" s="67"/>
    </row>
    <row r="1075" spans="1:6" hidden="1">
      <c r="A1075" s="136">
        <f>'II.) ODSEK LA-CE'!A904</f>
        <v>5</v>
      </c>
      <c r="B1075" s="32" t="str">
        <f>'II.) ODSEK LA-CE'!D904</f>
        <v>1.4 PREDHODNA DELA ZA POPRAVILO OBJEKTOV</v>
      </c>
      <c r="C1075" s="128">
        <f>'II.) ODSEK LA-CE'!H904</f>
        <v>0</v>
      </c>
      <c r="D1075" s="62"/>
      <c r="F1075" s="67"/>
    </row>
    <row r="1076" spans="1:6">
      <c r="A1076" s="136">
        <f>'II.) ODSEK LA-CE'!A906</f>
        <v>4</v>
      </c>
      <c r="B1076" s="121" t="str">
        <f>'II.) ODSEK LA-CE'!D906</f>
        <v>2 ZEMELJSKA DELA IN TEMELJENJE</v>
      </c>
      <c r="C1076" s="127">
        <f>'II.) ODSEK LA-CE'!H906</f>
        <v>0</v>
      </c>
      <c r="D1076" s="62"/>
      <c r="F1076" s="67"/>
    </row>
    <row r="1077" spans="1:6" hidden="1">
      <c r="A1077" s="136">
        <f>'II.) ODSEK LA-CE'!A907</f>
        <v>5</v>
      </c>
      <c r="B1077" s="32" t="str">
        <f>'II.) ODSEK LA-CE'!D907</f>
        <v>2.1 IZKOPI</v>
      </c>
      <c r="C1077" s="128">
        <f>'II.) ODSEK LA-CE'!H907</f>
        <v>0</v>
      </c>
      <c r="D1077" s="62"/>
      <c r="F1077" s="67"/>
    </row>
    <row r="1078" spans="1:6" ht="25.5" hidden="1">
      <c r="A1078" s="136">
        <f>'II.) ODSEK LA-CE'!A910</f>
        <v>5</v>
      </c>
      <c r="B1078" s="32" t="str">
        <f>'II.) ODSEK LA-CE'!D910</f>
        <v>2.3 LOČILNE, DRENAŽNE IN FILTRSKE PLASTI TER DELOVNI PLATO</v>
      </c>
      <c r="C1078" s="128">
        <f>'II.) ODSEK LA-CE'!H910</f>
        <v>0</v>
      </c>
      <c r="D1078" s="62"/>
      <c r="F1078" s="67"/>
    </row>
    <row r="1079" spans="1:6" hidden="1">
      <c r="A1079" s="136">
        <f>'II.) ODSEK LA-CE'!A912</f>
        <v>5</v>
      </c>
      <c r="B1079" s="32" t="str">
        <f>'II.) ODSEK LA-CE'!D912</f>
        <v>2.4 NASIPI, ZASIPI, KLINI, POSTELJICA IN GLINASTI NABOJ</v>
      </c>
      <c r="C1079" s="128">
        <f>'II.) ODSEK LA-CE'!H912</f>
        <v>0</v>
      </c>
      <c r="D1079" s="62"/>
      <c r="F1079" s="67"/>
    </row>
    <row r="1080" spans="1:6" hidden="1">
      <c r="A1080" s="136">
        <f>'II.) ODSEK LA-CE'!A914</f>
        <v>5</v>
      </c>
      <c r="B1080" s="32" t="str">
        <f>'II.) ODSEK LA-CE'!D914</f>
        <v>2.5 BREŽINE IN ZELENICE</v>
      </c>
      <c r="C1080" s="128">
        <f>'II.) ODSEK LA-CE'!H914</f>
        <v>0</v>
      </c>
      <c r="D1080" s="62"/>
      <c r="F1080" s="67"/>
    </row>
    <row r="1081" spans="1:6">
      <c r="A1081" s="136">
        <f>'II.) ODSEK LA-CE'!A917</f>
        <v>4</v>
      </c>
      <c r="B1081" s="121" t="str">
        <f>'II.) ODSEK LA-CE'!D917</f>
        <v>4 ODVODNJAVANJE</v>
      </c>
      <c r="C1081" s="127">
        <f>'II.) ODSEK LA-CE'!H917</f>
        <v>0</v>
      </c>
      <c r="D1081" s="62"/>
      <c r="F1081" s="67"/>
    </row>
    <row r="1082" spans="1:6" hidden="1">
      <c r="A1082" s="136">
        <f>'II.) ODSEK LA-CE'!A918</f>
        <v>5</v>
      </c>
      <c r="B1082" s="32" t="str">
        <f>'II.) ODSEK LA-CE'!D918</f>
        <v>4.2 GLOBINSKO ODVODNJAVANJE - DRENAŽE</v>
      </c>
      <c r="C1082" s="128">
        <f>'II.) ODSEK LA-CE'!H918</f>
        <v>0</v>
      </c>
      <c r="D1082" s="62"/>
      <c r="F1082" s="67"/>
    </row>
    <row r="1083" spans="1:6" hidden="1">
      <c r="A1083" s="136">
        <f>'II.) ODSEK LA-CE'!A921</f>
        <v>5</v>
      </c>
      <c r="B1083" s="32" t="str">
        <f>'II.) ODSEK LA-CE'!D921</f>
        <v>4.4 JAŠKI</v>
      </c>
      <c r="C1083" s="128">
        <f>'II.) ODSEK LA-CE'!H921</f>
        <v>0</v>
      </c>
      <c r="D1083" s="62"/>
      <c r="F1083" s="67"/>
    </row>
    <row r="1084" spans="1:6">
      <c r="A1084" s="136">
        <f>'II.) ODSEK LA-CE'!A923</f>
        <v>4</v>
      </c>
      <c r="B1084" s="121" t="str">
        <f>'II.) ODSEK LA-CE'!D923</f>
        <v>5 GRADBENA IN OBRTNIŠKA DELA</v>
      </c>
      <c r="C1084" s="127">
        <f>'II.) ODSEK LA-CE'!H923</f>
        <v>0</v>
      </c>
      <c r="D1084" s="62"/>
      <c r="F1084" s="67"/>
    </row>
    <row r="1085" spans="1:6" hidden="1">
      <c r="A1085" s="136">
        <f>'II.) ODSEK LA-CE'!A924</f>
        <v>5</v>
      </c>
      <c r="B1085" s="32" t="str">
        <f>'II.) ODSEK LA-CE'!D924</f>
        <v>5.1 TESARSKA DELA</v>
      </c>
      <c r="C1085" s="128">
        <f>'II.) ODSEK LA-CE'!H924</f>
        <v>0</v>
      </c>
      <c r="D1085" s="62"/>
      <c r="F1085" s="67"/>
    </row>
    <row r="1086" spans="1:6" hidden="1">
      <c r="A1086" s="136">
        <f>'II.) ODSEK LA-CE'!A928</f>
        <v>5</v>
      </c>
      <c r="B1086" s="32" t="str">
        <f>'II.) ODSEK LA-CE'!D928</f>
        <v>5.2 DELA Z JEKLOM ZA OJAČITEV</v>
      </c>
      <c r="C1086" s="128">
        <f>'II.) ODSEK LA-CE'!H928</f>
        <v>0</v>
      </c>
      <c r="D1086" s="62"/>
      <c r="F1086" s="67"/>
    </row>
    <row r="1087" spans="1:6" hidden="1">
      <c r="A1087" s="136">
        <f>'II.) ODSEK LA-CE'!A931</f>
        <v>5</v>
      </c>
      <c r="B1087" s="32" t="str">
        <f>'II.) ODSEK LA-CE'!D931</f>
        <v>5.3 DELA S CEMENTNIM BETONOM</v>
      </c>
      <c r="C1087" s="128">
        <f>'II.) ODSEK LA-CE'!H931</f>
        <v>0</v>
      </c>
      <c r="D1087" s="62"/>
      <c r="F1087" s="67"/>
    </row>
    <row r="1088" spans="1:6" hidden="1">
      <c r="A1088" s="136">
        <f>'II.) ODSEK LA-CE'!A934</f>
        <v>5</v>
      </c>
      <c r="B1088" s="32" t="str">
        <f>'II.) ODSEK LA-CE'!D934</f>
        <v>5.4 ZIDARSKA DELA IN KAMNOSEŠKA DELA</v>
      </c>
      <c r="C1088" s="128">
        <f>'II.) ODSEK LA-CE'!H934</f>
        <v>0</v>
      </c>
      <c r="D1088" s="62"/>
      <c r="F1088" s="67"/>
    </row>
    <row r="1089" spans="1:6" hidden="1">
      <c r="A1089" s="136">
        <f>'II.) ODSEK LA-CE'!A936</f>
        <v>5</v>
      </c>
      <c r="B1089" s="32" t="str">
        <f>'II.) ODSEK LA-CE'!D936</f>
        <v>5.5 DELA PRI POPRAVILU OBJEKTOV</v>
      </c>
      <c r="C1089" s="128">
        <f>'II.) ODSEK LA-CE'!H936</f>
        <v>0</v>
      </c>
      <c r="D1089" s="62"/>
      <c r="F1089" s="67"/>
    </row>
    <row r="1090" spans="1:6" hidden="1">
      <c r="A1090" s="136">
        <f>'II.) ODSEK LA-CE'!A939</f>
        <v>5</v>
      </c>
      <c r="B1090" s="32" t="str">
        <f>'II.) ODSEK LA-CE'!D939</f>
        <v>5.6 SIDRANJE</v>
      </c>
      <c r="C1090" s="128">
        <f>'II.) ODSEK LA-CE'!H939</f>
        <v>0</v>
      </c>
      <c r="D1090" s="62"/>
      <c r="F1090" s="67"/>
    </row>
    <row r="1091" spans="1:6" hidden="1">
      <c r="A1091" s="136">
        <f>'II.) ODSEK LA-CE'!A942</f>
        <v>5</v>
      </c>
      <c r="B1091" s="32" t="str">
        <f>'II.) ODSEK LA-CE'!D942</f>
        <v>5.8 KLJUČAVNIČARSKA DELA IN DELA V JEKLU</v>
      </c>
      <c r="C1091" s="128">
        <f>'II.) ODSEK LA-CE'!H942</f>
        <v>0</v>
      </c>
      <c r="D1091" s="62"/>
      <c r="F1091" s="67"/>
    </row>
    <row r="1092" spans="1:6" hidden="1">
      <c r="A1092" s="136">
        <f>'II.) ODSEK LA-CE'!A945</f>
        <v>5</v>
      </c>
      <c r="B1092" s="32" t="str">
        <f>'II.) ODSEK LA-CE'!D945</f>
        <v>5.9 ZAŠČITNA DELA</v>
      </c>
      <c r="C1092" s="128">
        <f>'II.) ODSEK LA-CE'!H945</f>
        <v>0</v>
      </c>
      <c r="D1092" s="62"/>
      <c r="F1092" s="67"/>
    </row>
    <row r="1093" spans="1:6">
      <c r="A1093" s="136">
        <f>'II.) ODSEK LA-CE'!A947</f>
        <v>2</v>
      </c>
      <c r="B1093" s="3" t="str">
        <f>'II.) ODSEK LA-CE'!D947</f>
        <v>C.13.) PREPUST 520+083</v>
      </c>
      <c r="C1093" s="126">
        <f>'II.) ODSEK LA-CE'!H947</f>
        <v>0</v>
      </c>
      <c r="D1093" s="62"/>
      <c r="F1093" s="67"/>
    </row>
    <row r="1094" spans="1:6">
      <c r="A1094" s="136">
        <f>'II.) ODSEK LA-CE'!A948</f>
        <v>4</v>
      </c>
      <c r="B1094" s="121" t="str">
        <f>'II.) ODSEK LA-CE'!D948</f>
        <v>1 PREDDELA</v>
      </c>
      <c r="C1094" s="127">
        <f>'II.) ODSEK LA-CE'!H948</f>
        <v>0</v>
      </c>
      <c r="D1094" s="62"/>
      <c r="F1094" s="67"/>
    </row>
    <row r="1095" spans="1:6" hidden="1">
      <c r="A1095" s="136">
        <f>'II.) ODSEK LA-CE'!A949</f>
        <v>5</v>
      </c>
      <c r="B1095" s="32" t="str">
        <f>'II.) ODSEK LA-CE'!D949</f>
        <v>1.1 GEODETSKA DELA</v>
      </c>
      <c r="C1095" s="128">
        <f>'II.) ODSEK LA-CE'!H949</f>
        <v>0</v>
      </c>
      <c r="D1095" s="62"/>
      <c r="F1095" s="67"/>
    </row>
    <row r="1096" spans="1:6" hidden="1">
      <c r="A1096" s="136">
        <f>'II.) ODSEK LA-CE'!A952</f>
        <v>5</v>
      </c>
      <c r="B1096" s="32" t="str">
        <f>'II.) ODSEK LA-CE'!D952</f>
        <v>1.2 ČIŠČENJE TERENA</v>
      </c>
      <c r="C1096" s="128">
        <f>'II.) ODSEK LA-CE'!H952</f>
        <v>0</v>
      </c>
      <c r="D1096" s="62"/>
      <c r="F1096" s="67"/>
    </row>
    <row r="1097" spans="1:6" hidden="1">
      <c r="A1097" s="136">
        <f>'II.) ODSEK LA-CE'!A957</f>
        <v>5</v>
      </c>
      <c r="B1097" s="32" t="str">
        <f>'II.) ODSEK LA-CE'!D957</f>
        <v>1.3 OSTALA PREDDELA</v>
      </c>
      <c r="C1097" s="128">
        <f>'II.) ODSEK LA-CE'!H957</f>
        <v>0</v>
      </c>
      <c r="D1097" s="62"/>
      <c r="F1097" s="67"/>
    </row>
    <row r="1098" spans="1:6" hidden="1">
      <c r="A1098" s="136">
        <f>'II.) ODSEK LA-CE'!A961</f>
        <v>5</v>
      </c>
      <c r="B1098" s="32" t="str">
        <f>'II.) ODSEK LA-CE'!D961</f>
        <v>1.4 PREDHODNA DELA ZA POPRAVILO OBJEKTOV</v>
      </c>
      <c r="C1098" s="128">
        <f>'II.) ODSEK LA-CE'!H961</f>
        <v>0</v>
      </c>
      <c r="D1098" s="62"/>
      <c r="F1098" s="67"/>
    </row>
    <row r="1099" spans="1:6">
      <c r="A1099" s="136">
        <f>'II.) ODSEK LA-CE'!A966</f>
        <v>4</v>
      </c>
      <c r="B1099" s="121" t="str">
        <f>'II.) ODSEK LA-CE'!D966</f>
        <v>2 ZEMELJSKA DELA IN TEMELJENJE</v>
      </c>
      <c r="C1099" s="127">
        <f>'II.) ODSEK LA-CE'!H966</f>
        <v>0</v>
      </c>
      <c r="D1099" s="62"/>
      <c r="F1099" s="67"/>
    </row>
    <row r="1100" spans="1:6" hidden="1">
      <c r="A1100" s="136">
        <f>'II.) ODSEK LA-CE'!A967</f>
        <v>5</v>
      </c>
      <c r="B1100" s="32" t="str">
        <f>'II.) ODSEK LA-CE'!D967</f>
        <v>2.1 IZKOPI</v>
      </c>
      <c r="C1100" s="128">
        <f>'II.) ODSEK LA-CE'!H967</f>
        <v>0</v>
      </c>
      <c r="D1100" s="62"/>
      <c r="F1100" s="67"/>
    </row>
    <row r="1101" spans="1:6" ht="25.5" hidden="1">
      <c r="A1101" s="136">
        <f>'II.) ODSEK LA-CE'!A970</f>
        <v>5</v>
      </c>
      <c r="B1101" s="32" t="str">
        <f>'II.) ODSEK LA-CE'!D970</f>
        <v>2.3 LOČILNE, DRENAŽNE IN FILTRSKE PLASTI TER DELOVNI PLATO</v>
      </c>
      <c r="C1101" s="128">
        <f>'II.) ODSEK LA-CE'!H970</f>
        <v>0</v>
      </c>
      <c r="D1101" s="62"/>
      <c r="F1101" s="67"/>
    </row>
    <row r="1102" spans="1:6" hidden="1">
      <c r="A1102" s="136">
        <f>'II.) ODSEK LA-CE'!A972</f>
        <v>5</v>
      </c>
      <c r="B1102" s="32" t="str">
        <f>'II.) ODSEK LA-CE'!D972</f>
        <v>2.4 NASIPI, ZASIPI, KLINI, POSTELJICA IN GLINASTI NABOJ</v>
      </c>
      <c r="C1102" s="128">
        <f>'II.) ODSEK LA-CE'!H972</f>
        <v>0</v>
      </c>
      <c r="D1102" s="62"/>
      <c r="F1102" s="67"/>
    </row>
    <row r="1103" spans="1:6" hidden="1">
      <c r="A1103" s="136">
        <f>'II.) ODSEK LA-CE'!A974</f>
        <v>5</v>
      </c>
      <c r="B1103" s="32" t="str">
        <f>'II.) ODSEK LA-CE'!D974</f>
        <v>2.5 BREŽINE IN ZELENICE</v>
      </c>
      <c r="C1103" s="128">
        <f>'II.) ODSEK LA-CE'!H974</f>
        <v>0</v>
      </c>
      <c r="D1103" s="62"/>
      <c r="F1103" s="67"/>
    </row>
    <row r="1104" spans="1:6">
      <c r="A1104" s="136">
        <f>'II.) ODSEK LA-CE'!A977</f>
        <v>4</v>
      </c>
      <c r="B1104" s="121" t="str">
        <f>'II.) ODSEK LA-CE'!D977</f>
        <v>4 ODVODNJAVANJE</v>
      </c>
      <c r="C1104" s="127">
        <f>'II.) ODSEK LA-CE'!H977</f>
        <v>0</v>
      </c>
      <c r="D1104" s="62"/>
      <c r="F1104" s="67"/>
    </row>
    <row r="1105" spans="1:6" hidden="1">
      <c r="A1105" s="136">
        <f>'II.) ODSEK LA-CE'!A978</f>
        <v>5</v>
      </c>
      <c r="B1105" s="32" t="str">
        <f>'II.) ODSEK LA-CE'!D978</f>
        <v>4.2 GLOBINSKO ODVODNJAVANJE - DRENAŽE</v>
      </c>
      <c r="C1105" s="128">
        <f>'II.) ODSEK LA-CE'!H978</f>
        <v>0</v>
      </c>
      <c r="D1105" s="62"/>
      <c r="F1105" s="67"/>
    </row>
    <row r="1106" spans="1:6" hidden="1">
      <c r="A1106" s="136">
        <f>'II.) ODSEK LA-CE'!A981</f>
        <v>5</v>
      </c>
      <c r="B1106" s="32" t="str">
        <f>'II.) ODSEK LA-CE'!D981</f>
        <v>4.4 JAŠKI</v>
      </c>
      <c r="C1106" s="128">
        <f>'II.) ODSEK LA-CE'!H981</f>
        <v>0</v>
      </c>
      <c r="D1106" s="62"/>
      <c r="F1106" s="67"/>
    </row>
    <row r="1107" spans="1:6">
      <c r="A1107" s="136">
        <f>'II.) ODSEK LA-CE'!A983</f>
        <v>4</v>
      </c>
      <c r="B1107" s="121" t="str">
        <f>'II.) ODSEK LA-CE'!D983</f>
        <v>5 GRADBENA IN OBRTNIŠKA DELA</v>
      </c>
      <c r="C1107" s="127">
        <f>'II.) ODSEK LA-CE'!H983</f>
        <v>0</v>
      </c>
      <c r="D1107" s="62"/>
      <c r="F1107" s="67"/>
    </row>
    <row r="1108" spans="1:6" hidden="1">
      <c r="A1108" s="136">
        <f>'II.) ODSEK LA-CE'!A984</f>
        <v>5</v>
      </c>
      <c r="B1108" s="32" t="str">
        <f>'II.) ODSEK LA-CE'!D984</f>
        <v>5.1 TESARSKA DELA</v>
      </c>
      <c r="C1108" s="128">
        <f>'II.) ODSEK LA-CE'!H984</f>
        <v>0</v>
      </c>
      <c r="D1108" s="62"/>
      <c r="F1108" s="67"/>
    </row>
    <row r="1109" spans="1:6" hidden="1">
      <c r="A1109" s="136">
        <f>'II.) ODSEK LA-CE'!A988</f>
        <v>5</v>
      </c>
      <c r="B1109" s="32" t="str">
        <f>'II.) ODSEK LA-CE'!D988</f>
        <v>5.2 DELA Z JEKLOM ZA OJAČITEV</v>
      </c>
      <c r="C1109" s="128">
        <f>'II.) ODSEK LA-CE'!H988</f>
        <v>0</v>
      </c>
      <c r="D1109" s="62"/>
      <c r="F1109" s="67"/>
    </row>
    <row r="1110" spans="1:6" hidden="1">
      <c r="A1110" s="136">
        <f>'II.) ODSEK LA-CE'!A991</f>
        <v>5</v>
      </c>
      <c r="B1110" s="32" t="str">
        <f>'II.) ODSEK LA-CE'!D991</f>
        <v>5.3 DELA S CEMENTNIM BETONOM</v>
      </c>
      <c r="C1110" s="128">
        <f>'II.) ODSEK LA-CE'!H991</f>
        <v>0</v>
      </c>
      <c r="D1110" s="62"/>
      <c r="F1110" s="67"/>
    </row>
    <row r="1111" spans="1:6" hidden="1">
      <c r="A1111" s="136">
        <f>'II.) ODSEK LA-CE'!A995</f>
        <v>5</v>
      </c>
      <c r="B1111" s="32" t="str">
        <f>'II.) ODSEK LA-CE'!D995</f>
        <v>5.4 ZIDARSKA DELA IN KAMNOSEŠKA DELA</v>
      </c>
      <c r="C1111" s="128">
        <f>'II.) ODSEK LA-CE'!H995</f>
        <v>0</v>
      </c>
      <c r="D1111" s="62"/>
      <c r="F1111" s="67"/>
    </row>
    <row r="1112" spans="1:6" hidden="1">
      <c r="A1112" s="136">
        <f>'II.) ODSEK LA-CE'!A999</f>
        <v>5</v>
      </c>
      <c r="B1112" s="32" t="str">
        <f>'II.) ODSEK LA-CE'!D999</f>
        <v>5.5 DELA PRI POPRAVILU OBJEKTOV</v>
      </c>
      <c r="C1112" s="128">
        <f>'II.) ODSEK LA-CE'!H999</f>
        <v>0</v>
      </c>
      <c r="D1112" s="62"/>
      <c r="F1112" s="67"/>
    </row>
    <row r="1113" spans="1:6" hidden="1">
      <c r="A1113" s="136">
        <f>'II.) ODSEK LA-CE'!A1004</f>
        <v>5</v>
      </c>
      <c r="B1113" s="32" t="str">
        <f>'II.) ODSEK LA-CE'!D1004</f>
        <v>5.6 SIDRANJE</v>
      </c>
      <c r="C1113" s="128">
        <f>'II.) ODSEK LA-CE'!H1004</f>
        <v>0</v>
      </c>
      <c r="D1113" s="62"/>
      <c r="F1113" s="67"/>
    </row>
    <row r="1114" spans="1:6" hidden="1">
      <c r="A1114" s="136">
        <f>'II.) ODSEK LA-CE'!A1007</f>
        <v>5</v>
      </c>
      <c r="B1114" s="32" t="str">
        <f>'II.) ODSEK LA-CE'!D1007</f>
        <v>5.8 KLJUČAVNIČARSKA DELA IN DELA V JEKLU</v>
      </c>
      <c r="C1114" s="128">
        <f>'II.) ODSEK LA-CE'!H1007</f>
        <v>0</v>
      </c>
      <c r="D1114" s="62"/>
      <c r="F1114" s="67"/>
    </row>
    <row r="1115" spans="1:6" hidden="1">
      <c r="A1115" s="136">
        <f>'II.) ODSEK LA-CE'!A1010</f>
        <v>5</v>
      </c>
      <c r="B1115" s="32" t="str">
        <f>'II.) ODSEK LA-CE'!D1010</f>
        <v>5.9 ZAŠČITNA DELA</v>
      </c>
      <c r="C1115" s="128">
        <f>'II.) ODSEK LA-CE'!H1010</f>
        <v>0</v>
      </c>
      <c r="D1115" s="62"/>
      <c r="F1115" s="67"/>
    </row>
    <row r="1116" spans="1:6">
      <c r="A1116" s="136">
        <f>'II.) ODSEK LA-CE'!A1012</f>
        <v>2</v>
      </c>
      <c r="B1116" s="3" t="str">
        <f>'II.) ODSEK LA-CE'!D1012</f>
        <v>C.14.) PREPUST 520+465</v>
      </c>
      <c r="C1116" s="126">
        <f>'II.) ODSEK LA-CE'!H1012</f>
        <v>0</v>
      </c>
      <c r="D1116" s="62"/>
      <c r="F1116" s="67"/>
    </row>
    <row r="1117" spans="1:6">
      <c r="A1117" s="136">
        <f>'II.) ODSEK LA-CE'!A1013</f>
        <v>4</v>
      </c>
      <c r="B1117" s="121" t="str">
        <f>'II.) ODSEK LA-CE'!D1013</f>
        <v>1 PREDDELA</v>
      </c>
      <c r="C1117" s="127">
        <f>'II.) ODSEK LA-CE'!H1013</f>
        <v>0</v>
      </c>
      <c r="D1117" s="62"/>
      <c r="F1117" s="67"/>
    </row>
    <row r="1118" spans="1:6" hidden="1">
      <c r="A1118" s="136">
        <f>'II.) ODSEK LA-CE'!A1014</f>
        <v>5</v>
      </c>
      <c r="B1118" s="32" t="str">
        <f>'II.) ODSEK LA-CE'!D1014</f>
        <v>1.1 GEODETSKA DELA</v>
      </c>
      <c r="C1118" s="128">
        <f>'II.) ODSEK LA-CE'!H1014</f>
        <v>0</v>
      </c>
      <c r="D1118" s="62"/>
      <c r="F1118" s="67"/>
    </row>
    <row r="1119" spans="1:6" hidden="1">
      <c r="A1119" s="136">
        <f>'II.) ODSEK LA-CE'!A1017</f>
        <v>5</v>
      </c>
      <c r="B1119" s="32" t="str">
        <f>'II.) ODSEK LA-CE'!D1017</f>
        <v>1.2 ČIŠČENJE TERENA</v>
      </c>
      <c r="C1119" s="128">
        <f>'II.) ODSEK LA-CE'!H1017</f>
        <v>0</v>
      </c>
      <c r="D1119" s="62"/>
      <c r="F1119" s="67"/>
    </row>
    <row r="1120" spans="1:6" hidden="1">
      <c r="A1120" s="136">
        <f>'II.) ODSEK LA-CE'!A1022</f>
        <v>5</v>
      </c>
      <c r="B1120" s="32" t="str">
        <f>'II.) ODSEK LA-CE'!D1022</f>
        <v>1.3 OSTALA PREDDELA</v>
      </c>
      <c r="C1120" s="128">
        <f>'II.) ODSEK LA-CE'!H1022</f>
        <v>0</v>
      </c>
      <c r="D1120" s="62"/>
      <c r="F1120" s="67"/>
    </row>
    <row r="1121" spans="1:6" hidden="1">
      <c r="A1121" s="136">
        <f>'II.) ODSEK LA-CE'!A1026</f>
        <v>5</v>
      </c>
      <c r="B1121" s="32" t="str">
        <f>'II.) ODSEK LA-CE'!D1026</f>
        <v>1.4 PREDHODNA DELA ZA POPRAVILO OBJEKTOV</v>
      </c>
      <c r="C1121" s="128">
        <f>'II.) ODSEK LA-CE'!H1026</f>
        <v>0</v>
      </c>
      <c r="D1121" s="62"/>
      <c r="F1121" s="67"/>
    </row>
    <row r="1122" spans="1:6">
      <c r="A1122" s="136">
        <f>'II.) ODSEK LA-CE'!A1031</f>
        <v>4</v>
      </c>
      <c r="B1122" s="121" t="str">
        <f>'II.) ODSEK LA-CE'!D1031</f>
        <v>2 ZEMELJSKA DELA IN TEMELJENJE</v>
      </c>
      <c r="C1122" s="127">
        <f>'II.) ODSEK LA-CE'!H1031</f>
        <v>0</v>
      </c>
      <c r="D1122" s="62"/>
      <c r="F1122" s="67"/>
    </row>
    <row r="1123" spans="1:6" hidden="1">
      <c r="A1123" s="136">
        <f>'II.) ODSEK LA-CE'!A1032</f>
        <v>5</v>
      </c>
      <c r="B1123" s="32" t="str">
        <f>'II.) ODSEK LA-CE'!D1032</f>
        <v>2.1 IZKOPI</v>
      </c>
      <c r="C1123" s="128">
        <f>'II.) ODSEK LA-CE'!H1032</f>
        <v>0</v>
      </c>
      <c r="D1123" s="62"/>
      <c r="F1123" s="67"/>
    </row>
    <row r="1124" spans="1:6" ht="25.5" hidden="1">
      <c r="A1124" s="136">
        <f>'II.) ODSEK LA-CE'!A1035</f>
        <v>5</v>
      </c>
      <c r="B1124" s="32" t="str">
        <f>'II.) ODSEK LA-CE'!D1035</f>
        <v>2.3 LOČILNE, DRENAŽNE IN FILTRSKE PLASTI TER DELOVNI PLATO</v>
      </c>
      <c r="C1124" s="128">
        <f>'II.) ODSEK LA-CE'!H1035</f>
        <v>0</v>
      </c>
      <c r="D1124" s="62"/>
      <c r="F1124" s="67"/>
    </row>
    <row r="1125" spans="1:6" hidden="1">
      <c r="A1125" s="136">
        <f>'II.) ODSEK LA-CE'!A1037</f>
        <v>5</v>
      </c>
      <c r="B1125" s="32" t="str">
        <f>'II.) ODSEK LA-CE'!D1037</f>
        <v>2.4 NASIPI, ZASIPI, KLINI, POSTELJICA IN GLINASTI NABOJ</v>
      </c>
      <c r="C1125" s="128">
        <f>'II.) ODSEK LA-CE'!H1037</f>
        <v>0</v>
      </c>
      <c r="D1125" s="62"/>
      <c r="F1125" s="67"/>
    </row>
    <row r="1126" spans="1:6" hidden="1">
      <c r="A1126" s="136">
        <f>'II.) ODSEK LA-CE'!A1039</f>
        <v>5</v>
      </c>
      <c r="B1126" s="32" t="str">
        <f>'II.) ODSEK LA-CE'!D1039</f>
        <v>2.5 BREŽINE IN ZELENICE</v>
      </c>
      <c r="C1126" s="128">
        <f>'II.) ODSEK LA-CE'!H1039</f>
        <v>0</v>
      </c>
      <c r="D1126" s="62"/>
      <c r="F1126" s="67"/>
    </row>
    <row r="1127" spans="1:6">
      <c r="A1127" s="136">
        <f>'II.) ODSEK LA-CE'!A1042</f>
        <v>4</v>
      </c>
      <c r="B1127" s="121" t="str">
        <f>'II.) ODSEK LA-CE'!D1042</f>
        <v>4 ODVODNJAVANJE</v>
      </c>
      <c r="C1127" s="127">
        <f>'II.) ODSEK LA-CE'!H1042</f>
        <v>0</v>
      </c>
      <c r="D1127" s="62"/>
      <c r="F1127" s="67"/>
    </row>
    <row r="1128" spans="1:6" hidden="1">
      <c r="A1128" s="136">
        <f>'II.) ODSEK LA-CE'!A1043</f>
        <v>5</v>
      </c>
      <c r="B1128" s="32" t="str">
        <f>'II.) ODSEK LA-CE'!D1043</f>
        <v>4.2 GLOBINSKO ODVODNJAVANJE - DRENAŽE</v>
      </c>
      <c r="C1128" s="128">
        <f>'II.) ODSEK LA-CE'!H1043</f>
        <v>0</v>
      </c>
      <c r="D1128" s="62"/>
      <c r="F1128" s="67"/>
    </row>
    <row r="1129" spans="1:6" hidden="1">
      <c r="A1129" s="136">
        <f>'II.) ODSEK LA-CE'!A1046</f>
        <v>5</v>
      </c>
      <c r="B1129" s="32" t="str">
        <f>'II.) ODSEK LA-CE'!D1046</f>
        <v>4.4 JAŠKI</v>
      </c>
      <c r="C1129" s="128">
        <f>'II.) ODSEK LA-CE'!H1046</f>
        <v>0</v>
      </c>
      <c r="D1129" s="62"/>
      <c r="F1129" s="67"/>
    </row>
    <row r="1130" spans="1:6">
      <c r="A1130" s="136">
        <f>'II.) ODSEK LA-CE'!A1048</f>
        <v>4</v>
      </c>
      <c r="B1130" s="121" t="str">
        <f>'II.) ODSEK LA-CE'!D1048</f>
        <v>5 GRADBENA IN OBRTNIŠKA DELA</v>
      </c>
      <c r="C1130" s="127">
        <f>'II.) ODSEK LA-CE'!H1048</f>
        <v>0</v>
      </c>
      <c r="D1130" s="62"/>
      <c r="F1130" s="67"/>
    </row>
    <row r="1131" spans="1:6" hidden="1">
      <c r="A1131" s="136">
        <f>'II.) ODSEK LA-CE'!A1049</f>
        <v>5</v>
      </c>
      <c r="B1131" s="32" t="str">
        <f>'II.) ODSEK LA-CE'!D1049</f>
        <v>5.1 TESARSKA DELA</v>
      </c>
      <c r="C1131" s="128">
        <f>'II.) ODSEK LA-CE'!H1049</f>
        <v>0</v>
      </c>
      <c r="D1131" s="62"/>
      <c r="F1131" s="67"/>
    </row>
    <row r="1132" spans="1:6" hidden="1">
      <c r="A1132" s="136">
        <f>'II.) ODSEK LA-CE'!A1053</f>
        <v>5</v>
      </c>
      <c r="B1132" s="32" t="str">
        <f>'II.) ODSEK LA-CE'!D1053</f>
        <v>5.2 DELA Z JEKLOM ZA OJAČITEV</v>
      </c>
      <c r="C1132" s="128">
        <f>'II.) ODSEK LA-CE'!H1053</f>
        <v>0</v>
      </c>
      <c r="D1132" s="62"/>
      <c r="F1132" s="67"/>
    </row>
    <row r="1133" spans="1:6" hidden="1">
      <c r="A1133" s="136">
        <f>'II.) ODSEK LA-CE'!A1056</f>
        <v>5</v>
      </c>
      <c r="B1133" s="32" t="str">
        <f>'II.) ODSEK LA-CE'!D1056</f>
        <v>5.3 DELA S CEMENTNIM BETONOM</v>
      </c>
      <c r="C1133" s="128">
        <f>'II.) ODSEK LA-CE'!H1056</f>
        <v>0</v>
      </c>
      <c r="D1133" s="62"/>
      <c r="F1133" s="67"/>
    </row>
    <row r="1134" spans="1:6" hidden="1">
      <c r="A1134" s="136">
        <f>'II.) ODSEK LA-CE'!A1060</f>
        <v>5</v>
      </c>
      <c r="B1134" s="32" t="str">
        <f>'II.) ODSEK LA-CE'!D1060</f>
        <v>5.4 ZIDARSKA DELA IN KAMNOSEŠKA DELA</v>
      </c>
      <c r="C1134" s="128">
        <f>'II.) ODSEK LA-CE'!H1060</f>
        <v>0</v>
      </c>
      <c r="D1134" s="62"/>
      <c r="F1134" s="67"/>
    </row>
    <row r="1135" spans="1:6" hidden="1">
      <c r="A1135" s="136">
        <f>'II.) ODSEK LA-CE'!A1064</f>
        <v>5</v>
      </c>
      <c r="B1135" s="32" t="str">
        <f>'II.) ODSEK LA-CE'!D1064</f>
        <v>5.5 DELA PRI POPRAVILU OBJEKTOV</v>
      </c>
      <c r="C1135" s="128">
        <f>'II.) ODSEK LA-CE'!H1064</f>
        <v>0</v>
      </c>
      <c r="D1135" s="62"/>
      <c r="F1135" s="67"/>
    </row>
    <row r="1136" spans="1:6" hidden="1">
      <c r="A1136" s="136">
        <f>'II.) ODSEK LA-CE'!A1069</f>
        <v>5</v>
      </c>
      <c r="B1136" s="32" t="str">
        <f>'II.) ODSEK LA-CE'!D1069</f>
        <v>5.6 SIDRANJE</v>
      </c>
      <c r="C1136" s="128">
        <f>'II.) ODSEK LA-CE'!H1069</f>
        <v>0</v>
      </c>
      <c r="D1136" s="62"/>
      <c r="F1136" s="67"/>
    </row>
    <row r="1137" spans="1:6" hidden="1">
      <c r="A1137" s="136">
        <f>'II.) ODSEK LA-CE'!A1072</f>
        <v>5</v>
      </c>
      <c r="B1137" s="32" t="str">
        <f>'II.) ODSEK LA-CE'!D1072</f>
        <v>5.8 KLJUČAVNIČARSKA DELA IN DELA V JEKLU</v>
      </c>
      <c r="C1137" s="128">
        <f>'II.) ODSEK LA-CE'!H1072</f>
        <v>0</v>
      </c>
      <c r="D1137" s="62"/>
      <c r="F1137" s="67"/>
    </row>
    <row r="1138" spans="1:6" hidden="1">
      <c r="A1138" s="136">
        <f>'II.) ODSEK LA-CE'!A1075</f>
        <v>5</v>
      </c>
      <c r="B1138" s="32" t="str">
        <f>'II.) ODSEK LA-CE'!D1075</f>
        <v>5.9 ZAŠČITNA DELA</v>
      </c>
      <c r="C1138" s="128">
        <f>'II.) ODSEK LA-CE'!H1075</f>
        <v>0</v>
      </c>
      <c r="D1138" s="62"/>
      <c r="F1138" s="67"/>
    </row>
    <row r="1139" spans="1:6">
      <c r="A1139" s="136">
        <f>'II.) ODSEK LA-CE'!A1077</f>
        <v>2</v>
      </c>
      <c r="B1139" s="3" t="str">
        <f>'II.) ODSEK LA-CE'!D1077</f>
        <v>C.15.) PREPUST 520+634</v>
      </c>
      <c r="C1139" s="126">
        <f>'II.) ODSEK LA-CE'!H1077</f>
        <v>0</v>
      </c>
      <c r="D1139" s="62"/>
      <c r="F1139" s="67"/>
    </row>
    <row r="1140" spans="1:6">
      <c r="A1140" s="136">
        <f>'II.) ODSEK LA-CE'!A1078</f>
        <v>4</v>
      </c>
      <c r="B1140" s="121" t="str">
        <f>'II.) ODSEK LA-CE'!D1078</f>
        <v>1 PREDDELA</v>
      </c>
      <c r="C1140" s="127">
        <f>'II.) ODSEK LA-CE'!H1078</f>
        <v>0</v>
      </c>
      <c r="D1140" s="62"/>
      <c r="F1140" s="67"/>
    </row>
    <row r="1141" spans="1:6" hidden="1">
      <c r="A1141" s="136">
        <f>'II.) ODSEK LA-CE'!A1079</f>
        <v>5</v>
      </c>
      <c r="B1141" s="32" t="str">
        <f>'II.) ODSEK LA-CE'!D1079</f>
        <v>1.1 GEODETSKA DELA</v>
      </c>
      <c r="C1141" s="128">
        <f>'II.) ODSEK LA-CE'!H1079</f>
        <v>0</v>
      </c>
      <c r="D1141" s="62"/>
      <c r="F1141" s="67"/>
    </row>
    <row r="1142" spans="1:6" hidden="1">
      <c r="A1142" s="136">
        <f>'II.) ODSEK LA-CE'!A1082</f>
        <v>5</v>
      </c>
      <c r="B1142" s="32" t="str">
        <f>'II.) ODSEK LA-CE'!D1082</f>
        <v>1.2 ČIŠČENJE TERENA</v>
      </c>
      <c r="C1142" s="128">
        <f>'II.) ODSEK LA-CE'!H1082</f>
        <v>0</v>
      </c>
      <c r="D1142" s="62"/>
      <c r="F1142" s="67"/>
    </row>
    <row r="1143" spans="1:6" hidden="1">
      <c r="A1143" s="136">
        <f>'II.) ODSEK LA-CE'!A1087</f>
        <v>5</v>
      </c>
      <c r="B1143" s="32" t="str">
        <f>'II.) ODSEK LA-CE'!D1087</f>
        <v>1.3 OSTALA PREDDELA</v>
      </c>
      <c r="C1143" s="128">
        <f>'II.) ODSEK LA-CE'!H1087</f>
        <v>0</v>
      </c>
      <c r="D1143" s="62"/>
      <c r="F1143" s="67"/>
    </row>
    <row r="1144" spans="1:6" hidden="1">
      <c r="A1144" s="136">
        <f>'II.) ODSEK LA-CE'!A1091</f>
        <v>5</v>
      </c>
      <c r="B1144" s="32" t="str">
        <f>'II.) ODSEK LA-CE'!D1091</f>
        <v>1.4 PREDHODNA DELA ZA POPRAVILO OBJEKTOV</v>
      </c>
      <c r="C1144" s="128">
        <f>'II.) ODSEK LA-CE'!H1091</f>
        <v>0</v>
      </c>
      <c r="D1144" s="62"/>
      <c r="F1144" s="67"/>
    </row>
    <row r="1145" spans="1:6">
      <c r="A1145" s="136">
        <f>'II.) ODSEK LA-CE'!A1095</f>
        <v>4</v>
      </c>
      <c r="B1145" s="121" t="str">
        <f>'II.) ODSEK LA-CE'!D1095</f>
        <v>2 ZEMELJSKA DELA IN TEMELJENJE</v>
      </c>
      <c r="C1145" s="127">
        <f>'II.) ODSEK LA-CE'!H1095</f>
        <v>0</v>
      </c>
      <c r="D1145" s="62"/>
      <c r="F1145" s="67"/>
    </row>
    <row r="1146" spans="1:6" hidden="1">
      <c r="A1146" s="136">
        <f>'II.) ODSEK LA-CE'!A1096</f>
        <v>5</v>
      </c>
      <c r="B1146" s="32" t="str">
        <f>'II.) ODSEK LA-CE'!D1096</f>
        <v>2.1 IZKOPI</v>
      </c>
      <c r="C1146" s="128">
        <f>'II.) ODSEK LA-CE'!H1096</f>
        <v>0</v>
      </c>
      <c r="D1146" s="62"/>
      <c r="F1146" s="67"/>
    </row>
    <row r="1147" spans="1:6" ht="25.5" hidden="1">
      <c r="A1147" s="136">
        <f>'II.) ODSEK LA-CE'!A1099</f>
        <v>5</v>
      </c>
      <c r="B1147" s="32" t="str">
        <f>'II.) ODSEK LA-CE'!D1099</f>
        <v>2.3 LOČILNE, DRENAŽNE IN FILTRSKE PLASTI TER DELOVNI PLATO</v>
      </c>
      <c r="C1147" s="128">
        <f>'II.) ODSEK LA-CE'!H1099</f>
        <v>0</v>
      </c>
      <c r="D1147" s="62"/>
      <c r="F1147" s="67"/>
    </row>
    <row r="1148" spans="1:6" hidden="1">
      <c r="A1148" s="136">
        <f>'II.) ODSEK LA-CE'!A1101</f>
        <v>5</v>
      </c>
      <c r="B1148" s="32" t="str">
        <f>'II.) ODSEK LA-CE'!D1101</f>
        <v>2.4 NASIPI, ZASIPI, KLINI, POSTELJICA IN GLINASTI NABOJ</v>
      </c>
      <c r="C1148" s="128">
        <f>'II.) ODSEK LA-CE'!H1101</f>
        <v>0</v>
      </c>
      <c r="D1148" s="62"/>
      <c r="F1148" s="67"/>
    </row>
    <row r="1149" spans="1:6" hidden="1">
      <c r="A1149" s="136">
        <f>'II.) ODSEK LA-CE'!A1103</f>
        <v>5</v>
      </c>
      <c r="B1149" s="32" t="str">
        <f>'II.) ODSEK LA-CE'!D1103</f>
        <v>2.5 BREŽINE IN ZELENICE</v>
      </c>
      <c r="C1149" s="128">
        <f>'II.) ODSEK LA-CE'!H1103</f>
        <v>0</v>
      </c>
      <c r="D1149" s="62"/>
      <c r="F1149" s="67"/>
    </row>
    <row r="1150" spans="1:6">
      <c r="A1150" s="136">
        <f>'II.) ODSEK LA-CE'!A1106</f>
        <v>4</v>
      </c>
      <c r="B1150" s="121" t="str">
        <f>'II.) ODSEK LA-CE'!D1106</f>
        <v>4 ODVODNJAVANJE</v>
      </c>
      <c r="C1150" s="127">
        <f>'II.) ODSEK LA-CE'!H1106</f>
        <v>0</v>
      </c>
      <c r="D1150" s="62"/>
      <c r="F1150" s="67"/>
    </row>
    <row r="1151" spans="1:6" hidden="1">
      <c r="A1151" s="136">
        <f>'II.) ODSEK LA-CE'!A1107</f>
        <v>5</v>
      </c>
      <c r="B1151" s="32" t="str">
        <f>'II.) ODSEK LA-CE'!D1107</f>
        <v>4.2 GLOBINSKO ODVODNJAVANJE - DRENAŽE</v>
      </c>
      <c r="C1151" s="128">
        <f>'II.) ODSEK LA-CE'!H1107</f>
        <v>0</v>
      </c>
      <c r="D1151" s="62"/>
      <c r="F1151" s="67"/>
    </row>
    <row r="1152" spans="1:6" hidden="1">
      <c r="A1152" s="136">
        <f>'II.) ODSEK LA-CE'!A1110</f>
        <v>5</v>
      </c>
      <c r="B1152" s="32" t="str">
        <f>'II.) ODSEK LA-CE'!D1110</f>
        <v>4.4 JAŠKI</v>
      </c>
      <c r="C1152" s="128">
        <f>'II.) ODSEK LA-CE'!H1110</f>
        <v>0</v>
      </c>
      <c r="D1152" s="62"/>
      <c r="F1152" s="67"/>
    </row>
    <row r="1153" spans="1:6">
      <c r="A1153" s="136">
        <f>'II.) ODSEK LA-CE'!A1112</f>
        <v>4</v>
      </c>
      <c r="B1153" s="121" t="str">
        <f>'II.) ODSEK LA-CE'!D1112</f>
        <v>5 GRADBENA IN OBRTNIŠKA DELA</v>
      </c>
      <c r="C1153" s="127">
        <f>'II.) ODSEK LA-CE'!H1112</f>
        <v>0</v>
      </c>
      <c r="D1153" s="62"/>
      <c r="F1153" s="67"/>
    </row>
    <row r="1154" spans="1:6" hidden="1">
      <c r="A1154" s="136">
        <f>'II.) ODSEK LA-CE'!A1113</f>
        <v>5</v>
      </c>
      <c r="B1154" s="32" t="str">
        <f>'II.) ODSEK LA-CE'!D1113</f>
        <v>5.1 TESARSKA DELA</v>
      </c>
      <c r="C1154" s="128">
        <f>'II.) ODSEK LA-CE'!H1113</f>
        <v>0</v>
      </c>
      <c r="D1154" s="62"/>
      <c r="F1154" s="67"/>
    </row>
    <row r="1155" spans="1:6" hidden="1">
      <c r="A1155" s="136">
        <f>'II.) ODSEK LA-CE'!A1117</f>
        <v>5</v>
      </c>
      <c r="B1155" s="32" t="str">
        <f>'II.) ODSEK LA-CE'!D1117</f>
        <v>5.2 DELA Z JEKLOM ZA OJAČITEV</v>
      </c>
      <c r="C1155" s="128">
        <f>'II.) ODSEK LA-CE'!H1117</f>
        <v>0</v>
      </c>
      <c r="D1155" s="62"/>
      <c r="F1155" s="67"/>
    </row>
    <row r="1156" spans="1:6" hidden="1">
      <c r="A1156" s="136">
        <f>'II.) ODSEK LA-CE'!A1120</f>
        <v>5</v>
      </c>
      <c r="B1156" s="32" t="str">
        <f>'II.) ODSEK LA-CE'!D1120</f>
        <v>5.3 DELA S CEMENTNIM BETONOM</v>
      </c>
      <c r="C1156" s="128">
        <f>'II.) ODSEK LA-CE'!H1120</f>
        <v>0</v>
      </c>
      <c r="D1156" s="62"/>
      <c r="F1156" s="67"/>
    </row>
    <row r="1157" spans="1:6" hidden="1">
      <c r="A1157" s="136">
        <f>'II.) ODSEK LA-CE'!A1124</f>
        <v>5</v>
      </c>
      <c r="B1157" s="32" t="str">
        <f>'II.) ODSEK LA-CE'!D1124</f>
        <v>5.4 ZIDARSKA DELA IN KAMNOSEŠKA DELA</v>
      </c>
      <c r="C1157" s="128">
        <f>'II.) ODSEK LA-CE'!H1124</f>
        <v>0</v>
      </c>
      <c r="D1157" s="62"/>
      <c r="F1157" s="67"/>
    </row>
    <row r="1158" spans="1:6" hidden="1">
      <c r="A1158" s="136">
        <f>'II.) ODSEK LA-CE'!A1128</f>
        <v>5</v>
      </c>
      <c r="B1158" s="32" t="str">
        <f>'II.) ODSEK LA-CE'!D1128</f>
        <v>5.5 DELA PRI POPRAVILU OBJEKTOV</v>
      </c>
      <c r="C1158" s="128">
        <f>'II.) ODSEK LA-CE'!H1128</f>
        <v>0</v>
      </c>
      <c r="D1158" s="62"/>
      <c r="F1158" s="67"/>
    </row>
    <row r="1159" spans="1:6" hidden="1">
      <c r="A1159" s="136">
        <f>'II.) ODSEK LA-CE'!A1133</f>
        <v>5</v>
      </c>
      <c r="B1159" s="32" t="str">
        <f>'II.) ODSEK LA-CE'!D1133</f>
        <v>5.6 SIDRANJE</v>
      </c>
      <c r="C1159" s="128">
        <f>'II.) ODSEK LA-CE'!H1133</f>
        <v>0</v>
      </c>
      <c r="D1159" s="62"/>
      <c r="F1159" s="67"/>
    </row>
    <row r="1160" spans="1:6" hidden="1">
      <c r="A1160" s="136">
        <f>'II.) ODSEK LA-CE'!A1136</f>
        <v>5</v>
      </c>
      <c r="B1160" s="32" t="str">
        <f>'II.) ODSEK LA-CE'!D1136</f>
        <v>5.8 KLJUČAVNIČARSKA DELA IN DELA V JEKLU</v>
      </c>
      <c r="C1160" s="128">
        <f>'II.) ODSEK LA-CE'!H1136</f>
        <v>0</v>
      </c>
      <c r="D1160" s="62"/>
      <c r="F1160" s="67"/>
    </row>
    <row r="1161" spans="1:6" hidden="1">
      <c r="A1161" s="136">
        <f>'II.) ODSEK LA-CE'!A1139</f>
        <v>5</v>
      </c>
      <c r="B1161" s="32" t="str">
        <f>'II.) ODSEK LA-CE'!D1139</f>
        <v>5.9 ZAŠČITNA DELA</v>
      </c>
      <c r="C1161" s="128">
        <f>'II.) ODSEK LA-CE'!H1139</f>
        <v>0</v>
      </c>
      <c r="D1161" s="62"/>
      <c r="F1161" s="67"/>
    </row>
    <row r="1162" spans="1:6">
      <c r="A1162" s="136">
        <f>'II.) ODSEK LA-CE'!A1141</f>
        <v>2</v>
      </c>
      <c r="B1162" s="3" t="str">
        <f>'II.) ODSEK LA-CE'!D1141</f>
        <v>C.16.) PREPUST 520+777</v>
      </c>
      <c r="C1162" s="126">
        <f>'II.) ODSEK LA-CE'!H1141</f>
        <v>0</v>
      </c>
      <c r="D1162" s="62"/>
      <c r="F1162" s="67"/>
    </row>
    <row r="1163" spans="1:6">
      <c r="A1163" s="136">
        <f>'II.) ODSEK LA-CE'!A1142</f>
        <v>4</v>
      </c>
      <c r="B1163" s="121" t="str">
        <f>'II.) ODSEK LA-CE'!D1142</f>
        <v>1 PREDDELA</v>
      </c>
      <c r="C1163" s="127">
        <f>'II.) ODSEK LA-CE'!H1142</f>
        <v>0</v>
      </c>
      <c r="D1163" s="62"/>
      <c r="F1163" s="67"/>
    </row>
    <row r="1164" spans="1:6" hidden="1">
      <c r="A1164" s="136">
        <f>'II.) ODSEK LA-CE'!A1143</f>
        <v>5</v>
      </c>
      <c r="B1164" s="32" t="str">
        <f>'II.) ODSEK LA-CE'!D1143</f>
        <v>1.1 GEODETSKA DELA</v>
      </c>
      <c r="C1164" s="128">
        <f>'II.) ODSEK LA-CE'!H1143</f>
        <v>0</v>
      </c>
      <c r="D1164" s="62"/>
      <c r="F1164" s="67"/>
    </row>
    <row r="1165" spans="1:6" hidden="1">
      <c r="A1165" s="136">
        <f>'II.) ODSEK LA-CE'!A1146</f>
        <v>5</v>
      </c>
      <c r="B1165" s="32" t="str">
        <f>'II.) ODSEK LA-CE'!D1146</f>
        <v>1.2 ČIŠČENJE TERENA</v>
      </c>
      <c r="C1165" s="128">
        <f>'II.) ODSEK LA-CE'!H1146</f>
        <v>0</v>
      </c>
      <c r="D1165" s="62"/>
      <c r="F1165" s="67"/>
    </row>
    <row r="1166" spans="1:6" hidden="1">
      <c r="A1166" s="136">
        <f>'II.) ODSEK LA-CE'!A1150</f>
        <v>5</v>
      </c>
      <c r="B1166" s="32" t="str">
        <f>'II.) ODSEK LA-CE'!D1150</f>
        <v>1.3 OSTALA PREDDELA</v>
      </c>
      <c r="C1166" s="128">
        <f>'II.) ODSEK LA-CE'!H1150</f>
        <v>0</v>
      </c>
      <c r="D1166" s="62"/>
      <c r="F1166" s="67"/>
    </row>
    <row r="1167" spans="1:6" hidden="1">
      <c r="A1167" s="136">
        <f>'II.) ODSEK LA-CE'!A1154</f>
        <v>5</v>
      </c>
      <c r="B1167" s="32" t="str">
        <f>'II.) ODSEK LA-CE'!D1154</f>
        <v>1.4 PREDHODNA DELA ZA POPRAVILO OBJEKTOV</v>
      </c>
      <c r="C1167" s="128">
        <f>'II.) ODSEK LA-CE'!H1154</f>
        <v>0</v>
      </c>
      <c r="D1167" s="62"/>
      <c r="F1167" s="67"/>
    </row>
    <row r="1168" spans="1:6">
      <c r="A1168" s="136">
        <f>'II.) ODSEK LA-CE'!A1158</f>
        <v>4</v>
      </c>
      <c r="B1168" s="121" t="str">
        <f>'II.) ODSEK LA-CE'!D1158</f>
        <v>2 ZEMELJSKA DELA IN TEMELJENJE</v>
      </c>
      <c r="C1168" s="127">
        <f>'II.) ODSEK LA-CE'!H1158</f>
        <v>0</v>
      </c>
      <c r="D1168" s="62"/>
      <c r="F1168" s="67"/>
    </row>
    <row r="1169" spans="1:6" hidden="1">
      <c r="A1169" s="136">
        <f>'II.) ODSEK LA-CE'!A1159</f>
        <v>5</v>
      </c>
      <c r="B1169" s="32" t="str">
        <f>'II.) ODSEK LA-CE'!D1159</f>
        <v>2.1 IZKOPI</v>
      </c>
      <c r="C1169" s="128">
        <f>'II.) ODSEK LA-CE'!H1159</f>
        <v>0</v>
      </c>
      <c r="D1169" s="62"/>
      <c r="F1169" s="67"/>
    </row>
    <row r="1170" spans="1:6" ht="25.5" hidden="1">
      <c r="A1170" s="136">
        <f>'II.) ODSEK LA-CE'!A1162</f>
        <v>5</v>
      </c>
      <c r="B1170" s="32" t="str">
        <f>'II.) ODSEK LA-CE'!D1162</f>
        <v>2.3 LOČILNE, DRENAŽNE IN FILTRSKE PLASTI TER DELOVNI PLATO</v>
      </c>
      <c r="C1170" s="128">
        <f>'II.) ODSEK LA-CE'!H1162</f>
        <v>0</v>
      </c>
      <c r="D1170" s="62"/>
      <c r="F1170" s="67"/>
    </row>
    <row r="1171" spans="1:6" hidden="1">
      <c r="A1171" s="136">
        <f>'II.) ODSEK LA-CE'!A1164</f>
        <v>5</v>
      </c>
      <c r="B1171" s="32" t="str">
        <f>'II.) ODSEK LA-CE'!D1164</f>
        <v>2.4 NASIPI, ZASIPI, KLINI, POSTELJICA IN GLINASTI NABOJ</v>
      </c>
      <c r="C1171" s="128">
        <f>'II.) ODSEK LA-CE'!H1164</f>
        <v>0</v>
      </c>
      <c r="D1171" s="62"/>
      <c r="F1171" s="67"/>
    </row>
    <row r="1172" spans="1:6" hidden="1">
      <c r="A1172" s="136">
        <f>'II.) ODSEK LA-CE'!A1166</f>
        <v>5</v>
      </c>
      <c r="B1172" s="32" t="str">
        <f>'II.) ODSEK LA-CE'!D1166</f>
        <v>2.5 BREŽINE IN ZELENICE</v>
      </c>
      <c r="C1172" s="128">
        <f>'II.) ODSEK LA-CE'!H1166</f>
        <v>0</v>
      </c>
      <c r="D1172" s="62"/>
      <c r="F1172" s="67"/>
    </row>
    <row r="1173" spans="1:6">
      <c r="A1173" s="136">
        <f>'II.) ODSEK LA-CE'!A1169</f>
        <v>4</v>
      </c>
      <c r="B1173" s="121" t="str">
        <f>'II.) ODSEK LA-CE'!D1169</f>
        <v>4 ODVODNJAVANJE</v>
      </c>
      <c r="C1173" s="127">
        <f>'II.) ODSEK LA-CE'!H1169</f>
        <v>0</v>
      </c>
      <c r="D1173" s="62"/>
      <c r="F1173" s="67"/>
    </row>
    <row r="1174" spans="1:6" hidden="1">
      <c r="A1174" s="136">
        <f>'II.) ODSEK LA-CE'!A1170</f>
        <v>5</v>
      </c>
      <c r="B1174" s="32" t="str">
        <f>'II.) ODSEK LA-CE'!D1170</f>
        <v>4.2 GLOBINSKO ODVODNJAVANJE - DRENAŽE</v>
      </c>
      <c r="C1174" s="128">
        <f>'II.) ODSEK LA-CE'!H1170</f>
        <v>0</v>
      </c>
      <c r="D1174" s="62"/>
      <c r="F1174" s="67"/>
    </row>
    <row r="1175" spans="1:6" hidden="1">
      <c r="A1175" s="136">
        <f>'II.) ODSEK LA-CE'!A1173</f>
        <v>5</v>
      </c>
      <c r="B1175" s="32" t="str">
        <f>'II.) ODSEK LA-CE'!D1173</f>
        <v>4.4 JAŠKI</v>
      </c>
      <c r="C1175" s="128">
        <f>'II.) ODSEK LA-CE'!H1173</f>
        <v>0</v>
      </c>
      <c r="D1175" s="62"/>
      <c r="F1175" s="67"/>
    </row>
    <row r="1176" spans="1:6">
      <c r="A1176" s="136">
        <f>'II.) ODSEK LA-CE'!A1175</f>
        <v>4</v>
      </c>
      <c r="B1176" s="121" t="str">
        <f>'II.) ODSEK LA-CE'!D1175</f>
        <v>5 GRADBENA IN OBRTNIŠKA DELA</v>
      </c>
      <c r="C1176" s="127">
        <f>'II.) ODSEK LA-CE'!H1175</f>
        <v>0</v>
      </c>
      <c r="D1176" s="62"/>
      <c r="F1176" s="67"/>
    </row>
    <row r="1177" spans="1:6" hidden="1">
      <c r="A1177" s="136">
        <f>'II.) ODSEK LA-CE'!A1176</f>
        <v>5</v>
      </c>
      <c r="B1177" s="32" t="str">
        <f>'II.) ODSEK LA-CE'!D1176</f>
        <v>5.1 TESARSKA DELA</v>
      </c>
      <c r="C1177" s="128">
        <f>'II.) ODSEK LA-CE'!H1176</f>
        <v>0</v>
      </c>
      <c r="D1177" s="62"/>
      <c r="F1177" s="67"/>
    </row>
    <row r="1178" spans="1:6" hidden="1">
      <c r="A1178" s="136">
        <f>'II.) ODSEK LA-CE'!A1180</f>
        <v>5</v>
      </c>
      <c r="B1178" s="32" t="str">
        <f>'II.) ODSEK LA-CE'!D1180</f>
        <v>5.2 DELA Z JEKLOM ZA OJAČITEV</v>
      </c>
      <c r="C1178" s="128">
        <f>'II.) ODSEK LA-CE'!H1180</f>
        <v>0</v>
      </c>
      <c r="D1178" s="62"/>
      <c r="F1178" s="67"/>
    </row>
    <row r="1179" spans="1:6" hidden="1">
      <c r="A1179" s="136">
        <f>'II.) ODSEK LA-CE'!A1183</f>
        <v>5</v>
      </c>
      <c r="B1179" s="32" t="str">
        <f>'II.) ODSEK LA-CE'!D1183</f>
        <v>5.3 DELA S CEMENTNIM BETONOM</v>
      </c>
      <c r="C1179" s="128">
        <f>'II.) ODSEK LA-CE'!H1183</f>
        <v>0</v>
      </c>
      <c r="D1179" s="62"/>
      <c r="F1179" s="67"/>
    </row>
    <row r="1180" spans="1:6" hidden="1">
      <c r="A1180" s="136">
        <f>'II.) ODSEK LA-CE'!A1187</f>
        <v>5</v>
      </c>
      <c r="B1180" s="32" t="str">
        <f>'II.) ODSEK LA-CE'!D1187</f>
        <v>5.4 ZIDARSKA DELA IN KAMNOSEŠKA DELA</v>
      </c>
      <c r="C1180" s="128">
        <f>'II.) ODSEK LA-CE'!H1187</f>
        <v>0</v>
      </c>
      <c r="D1180" s="62"/>
      <c r="F1180" s="67"/>
    </row>
    <row r="1181" spans="1:6" hidden="1">
      <c r="A1181" s="136">
        <f>'II.) ODSEK LA-CE'!A1189</f>
        <v>5</v>
      </c>
      <c r="B1181" s="32" t="str">
        <f>'II.) ODSEK LA-CE'!D1189</f>
        <v>5.5 DELA PRI POPRAVILU OBJEKTOV</v>
      </c>
      <c r="C1181" s="128">
        <f>'II.) ODSEK LA-CE'!H1189</f>
        <v>0</v>
      </c>
      <c r="D1181" s="62"/>
      <c r="F1181" s="67"/>
    </row>
    <row r="1182" spans="1:6" hidden="1">
      <c r="A1182" s="136">
        <f>'II.) ODSEK LA-CE'!A1194</f>
        <v>5</v>
      </c>
      <c r="B1182" s="32" t="str">
        <f>'II.) ODSEK LA-CE'!D1194</f>
        <v>5.6 SIDRANJE</v>
      </c>
      <c r="C1182" s="128">
        <f>'II.) ODSEK LA-CE'!H1194</f>
        <v>0</v>
      </c>
      <c r="D1182" s="62"/>
      <c r="F1182" s="67"/>
    </row>
    <row r="1183" spans="1:6" hidden="1">
      <c r="A1183" s="136">
        <f>'II.) ODSEK LA-CE'!A1197</f>
        <v>5</v>
      </c>
      <c r="B1183" s="32" t="str">
        <f>'II.) ODSEK LA-CE'!D1197</f>
        <v>5.8 KLJUČAVNIČARSKA DELA IN DELA V JEKLU</v>
      </c>
      <c r="C1183" s="128">
        <f>'II.) ODSEK LA-CE'!H1197</f>
        <v>0</v>
      </c>
      <c r="D1183" s="62"/>
      <c r="F1183" s="67"/>
    </row>
    <row r="1184" spans="1:6" hidden="1">
      <c r="A1184" s="136">
        <f>'II.) ODSEK LA-CE'!A1200</f>
        <v>5</v>
      </c>
      <c r="B1184" s="32" t="str">
        <f>'II.) ODSEK LA-CE'!D1200</f>
        <v>5.9 ZAŠČITNA DELA</v>
      </c>
      <c r="C1184" s="128">
        <f>'II.) ODSEK LA-CE'!H1200</f>
        <v>0</v>
      </c>
      <c r="D1184" s="62"/>
      <c r="F1184" s="67"/>
    </row>
    <row r="1185" spans="1:6">
      <c r="A1185" s="136">
        <f>'II.) ODSEK LA-CE'!A1202</f>
        <v>2</v>
      </c>
      <c r="B1185" s="3" t="str">
        <f>'II.) ODSEK LA-CE'!D1202</f>
        <v>C.17.) PREPUST 521+061</v>
      </c>
      <c r="C1185" s="126">
        <f>'II.) ODSEK LA-CE'!H1202</f>
        <v>0</v>
      </c>
      <c r="D1185" s="62"/>
      <c r="F1185" s="67"/>
    </row>
    <row r="1186" spans="1:6">
      <c r="A1186" s="136">
        <f>'II.) ODSEK LA-CE'!A1203</f>
        <v>4</v>
      </c>
      <c r="B1186" s="121" t="str">
        <f>'II.) ODSEK LA-CE'!D1203</f>
        <v>1 PREDDELA</v>
      </c>
      <c r="C1186" s="127">
        <f>'II.) ODSEK LA-CE'!H1203</f>
        <v>0</v>
      </c>
      <c r="D1186" s="62"/>
      <c r="F1186" s="67"/>
    </row>
    <row r="1187" spans="1:6" hidden="1">
      <c r="A1187" s="136">
        <f>'II.) ODSEK LA-CE'!A1204</f>
        <v>5</v>
      </c>
      <c r="B1187" s="32" t="str">
        <f>'II.) ODSEK LA-CE'!D1204</f>
        <v>1.1 GEODETSKA DELA</v>
      </c>
      <c r="C1187" s="128">
        <f>'II.) ODSEK LA-CE'!H1204</f>
        <v>0</v>
      </c>
      <c r="D1187" s="62"/>
      <c r="F1187" s="67"/>
    </row>
    <row r="1188" spans="1:6" hidden="1">
      <c r="A1188" s="136">
        <f>'II.) ODSEK LA-CE'!A1207</f>
        <v>5</v>
      </c>
      <c r="B1188" s="32" t="str">
        <f>'II.) ODSEK LA-CE'!D1207</f>
        <v>1.2 ČIŠČENJE TERENA</v>
      </c>
      <c r="C1188" s="128">
        <f>'II.) ODSEK LA-CE'!H1207</f>
        <v>0</v>
      </c>
      <c r="D1188" s="62"/>
      <c r="F1188" s="67"/>
    </row>
    <row r="1189" spans="1:6" hidden="1">
      <c r="A1189" s="136">
        <f>'II.) ODSEK LA-CE'!A1211</f>
        <v>5</v>
      </c>
      <c r="B1189" s="32" t="str">
        <f>'II.) ODSEK LA-CE'!D1211</f>
        <v>1.3 OSTALA PREDDELA</v>
      </c>
      <c r="C1189" s="128">
        <f>'II.) ODSEK LA-CE'!H1211</f>
        <v>0</v>
      </c>
      <c r="D1189" s="62"/>
      <c r="F1189" s="67"/>
    </row>
    <row r="1190" spans="1:6" hidden="1">
      <c r="A1190" s="136">
        <f>'II.) ODSEK LA-CE'!A1215</f>
        <v>5</v>
      </c>
      <c r="B1190" s="32" t="str">
        <f>'II.) ODSEK LA-CE'!D1215</f>
        <v>1.4 PREDHODNA DELA ZA POPRAVILO OBJEKTOV</v>
      </c>
      <c r="C1190" s="128">
        <f>'II.) ODSEK LA-CE'!H1215</f>
        <v>0</v>
      </c>
      <c r="D1190" s="62"/>
      <c r="F1190" s="67"/>
    </row>
    <row r="1191" spans="1:6">
      <c r="A1191" s="136">
        <f>'II.) ODSEK LA-CE'!A1219</f>
        <v>4</v>
      </c>
      <c r="B1191" s="121" t="str">
        <f>'II.) ODSEK LA-CE'!D1219</f>
        <v>2 ZEMELJSKA DELA IN TEMELJENJE</v>
      </c>
      <c r="C1191" s="127">
        <f>'II.) ODSEK LA-CE'!H1219</f>
        <v>0</v>
      </c>
      <c r="D1191" s="62"/>
      <c r="F1191" s="67"/>
    </row>
    <row r="1192" spans="1:6" hidden="1">
      <c r="A1192" s="136">
        <f>'II.) ODSEK LA-CE'!A1220</f>
        <v>5</v>
      </c>
      <c r="B1192" s="32" t="str">
        <f>'II.) ODSEK LA-CE'!D1220</f>
        <v>2.1 IZKOPI</v>
      </c>
      <c r="C1192" s="128">
        <f>'II.) ODSEK LA-CE'!H1220</f>
        <v>0</v>
      </c>
      <c r="D1192" s="62"/>
      <c r="F1192" s="67"/>
    </row>
    <row r="1193" spans="1:6" ht="25.5" hidden="1">
      <c r="A1193" s="136">
        <f>'II.) ODSEK LA-CE'!A1223</f>
        <v>5</v>
      </c>
      <c r="B1193" s="32" t="str">
        <f>'II.) ODSEK LA-CE'!D1223</f>
        <v>2.3 LOČILNE, DRENAŽNE IN FILTRSKE PLASTI TER DELOVNI PLATO</v>
      </c>
      <c r="C1193" s="128">
        <f>'II.) ODSEK LA-CE'!H1223</f>
        <v>0</v>
      </c>
      <c r="D1193" s="62"/>
      <c r="F1193" s="67"/>
    </row>
    <row r="1194" spans="1:6" hidden="1">
      <c r="A1194" s="136">
        <f>'II.) ODSEK LA-CE'!A1225</f>
        <v>5</v>
      </c>
      <c r="B1194" s="32" t="str">
        <f>'II.) ODSEK LA-CE'!D1225</f>
        <v>2.4 NASIPI, ZASIPI, KLINI, POSTELJICA IN GLINASTI NABOJ</v>
      </c>
      <c r="C1194" s="128">
        <f>'II.) ODSEK LA-CE'!H1225</f>
        <v>0</v>
      </c>
      <c r="D1194" s="62"/>
      <c r="F1194" s="67"/>
    </row>
    <row r="1195" spans="1:6" hidden="1">
      <c r="A1195" s="136">
        <f>'II.) ODSEK LA-CE'!A1227</f>
        <v>5</v>
      </c>
      <c r="B1195" s="32" t="str">
        <f>'II.) ODSEK LA-CE'!D1227</f>
        <v>2.5 BREŽINE IN ZELENICE</v>
      </c>
      <c r="C1195" s="128">
        <f>'II.) ODSEK LA-CE'!H1227</f>
        <v>0</v>
      </c>
      <c r="D1195" s="62"/>
      <c r="F1195" s="67"/>
    </row>
    <row r="1196" spans="1:6">
      <c r="A1196" s="136">
        <f>'II.) ODSEK LA-CE'!A1230</f>
        <v>4</v>
      </c>
      <c r="B1196" s="121" t="str">
        <f>'II.) ODSEK LA-CE'!D1230</f>
        <v>4 ODVODNJAVANJE</v>
      </c>
      <c r="C1196" s="127">
        <f>'II.) ODSEK LA-CE'!H1230</f>
        <v>0</v>
      </c>
      <c r="D1196" s="62"/>
      <c r="F1196" s="67"/>
    </row>
    <row r="1197" spans="1:6" hidden="1">
      <c r="A1197" s="136">
        <f>'II.) ODSEK LA-CE'!A1231</f>
        <v>5</v>
      </c>
      <c r="B1197" s="32" t="str">
        <f>'II.) ODSEK LA-CE'!D1231</f>
        <v>4.2 GLOBINSKO ODVODNJAVANJE - DRENAŽE</v>
      </c>
      <c r="C1197" s="128">
        <f>'II.) ODSEK LA-CE'!H1231</f>
        <v>0</v>
      </c>
      <c r="D1197" s="62"/>
      <c r="F1197" s="67"/>
    </row>
    <row r="1198" spans="1:6" hidden="1">
      <c r="A1198" s="136">
        <f>'II.) ODSEK LA-CE'!A1234</f>
        <v>5</v>
      </c>
      <c r="B1198" s="32" t="str">
        <f>'II.) ODSEK LA-CE'!D1234</f>
        <v>4.4 JAŠKI</v>
      </c>
      <c r="C1198" s="128">
        <f>'II.) ODSEK LA-CE'!H1234</f>
        <v>0</v>
      </c>
      <c r="D1198" s="62"/>
      <c r="F1198" s="67"/>
    </row>
    <row r="1199" spans="1:6">
      <c r="A1199" s="136">
        <f>'II.) ODSEK LA-CE'!A1236</f>
        <v>4</v>
      </c>
      <c r="B1199" s="121" t="str">
        <f>'II.) ODSEK LA-CE'!D1236</f>
        <v>5 GRADBENA IN OBRTNIŠKA DELA</v>
      </c>
      <c r="C1199" s="127">
        <f>'II.) ODSEK LA-CE'!H1236</f>
        <v>0</v>
      </c>
      <c r="D1199" s="62"/>
      <c r="F1199" s="67"/>
    </row>
    <row r="1200" spans="1:6" hidden="1">
      <c r="A1200" s="136">
        <f>'II.) ODSEK LA-CE'!A1237</f>
        <v>5</v>
      </c>
      <c r="B1200" s="32" t="str">
        <f>'II.) ODSEK LA-CE'!D1237</f>
        <v>5.1 TESARSKA DELA</v>
      </c>
      <c r="C1200" s="128">
        <f>'II.) ODSEK LA-CE'!H1237</f>
        <v>0</v>
      </c>
      <c r="D1200" s="62"/>
      <c r="F1200" s="67"/>
    </row>
    <row r="1201" spans="1:6" hidden="1">
      <c r="A1201" s="136">
        <f>'II.) ODSEK LA-CE'!A1241</f>
        <v>5</v>
      </c>
      <c r="B1201" s="32" t="str">
        <f>'II.) ODSEK LA-CE'!D1241</f>
        <v>5.2 DELA Z JEKLOM ZA OJAČITEV</v>
      </c>
      <c r="C1201" s="128">
        <f>'II.) ODSEK LA-CE'!H1241</f>
        <v>0</v>
      </c>
      <c r="D1201" s="62"/>
      <c r="F1201" s="67"/>
    </row>
    <row r="1202" spans="1:6" hidden="1">
      <c r="A1202" s="136">
        <f>'II.) ODSEK LA-CE'!A1244</f>
        <v>5</v>
      </c>
      <c r="B1202" s="32" t="str">
        <f>'II.) ODSEK LA-CE'!D1244</f>
        <v>5.3 DELA S CEMENTNIM BETONOM</v>
      </c>
      <c r="C1202" s="128">
        <f>'II.) ODSEK LA-CE'!H1244</f>
        <v>0</v>
      </c>
      <c r="D1202" s="62"/>
      <c r="F1202" s="67"/>
    </row>
    <row r="1203" spans="1:6" hidden="1">
      <c r="A1203" s="136">
        <f>'II.) ODSEK LA-CE'!A1248</f>
        <v>5</v>
      </c>
      <c r="B1203" s="32" t="str">
        <f>'II.) ODSEK LA-CE'!D1248</f>
        <v>5.5 DELA PRI POPRAVILU OBJEKTOV</v>
      </c>
      <c r="C1203" s="128">
        <f>'II.) ODSEK LA-CE'!H1248</f>
        <v>0</v>
      </c>
      <c r="D1203" s="62"/>
      <c r="F1203" s="67"/>
    </row>
    <row r="1204" spans="1:6" hidden="1">
      <c r="A1204" s="136">
        <f>'II.) ODSEK LA-CE'!A1253</f>
        <v>5</v>
      </c>
      <c r="B1204" s="32" t="str">
        <f>'II.) ODSEK LA-CE'!D1253</f>
        <v>5.6 SIDRANJE</v>
      </c>
      <c r="C1204" s="128">
        <f>'II.) ODSEK LA-CE'!H1253</f>
        <v>0</v>
      </c>
      <c r="D1204" s="62"/>
      <c r="F1204" s="67"/>
    </row>
    <row r="1205" spans="1:6" hidden="1">
      <c r="A1205" s="136">
        <f>'II.) ODSEK LA-CE'!A1256</f>
        <v>5</v>
      </c>
      <c r="B1205" s="32" t="str">
        <f>'II.) ODSEK LA-CE'!D1256</f>
        <v>5.8 KLJUČAVNIČARSKA DELA IN DELA V JEKLU</v>
      </c>
      <c r="C1205" s="128">
        <f>'II.) ODSEK LA-CE'!H1256</f>
        <v>0</v>
      </c>
      <c r="D1205" s="62"/>
      <c r="F1205" s="67"/>
    </row>
    <row r="1206" spans="1:6" hidden="1">
      <c r="A1206" s="136">
        <f>'II.) ODSEK LA-CE'!A1259</f>
        <v>5</v>
      </c>
      <c r="B1206" s="32" t="str">
        <f>'II.) ODSEK LA-CE'!D1259</f>
        <v>5.9 ZAŠČITNA DELA</v>
      </c>
      <c r="C1206" s="128">
        <f>'II.) ODSEK LA-CE'!H1259</f>
        <v>0</v>
      </c>
      <c r="D1206" s="62"/>
      <c r="F1206" s="67"/>
    </row>
    <row r="1207" spans="1:6">
      <c r="A1207" s="136">
        <f>'II.) ODSEK LA-CE'!A1261</f>
        <v>2</v>
      </c>
      <c r="B1207" s="3" t="str">
        <f>'II.) ODSEK LA-CE'!D1261</f>
        <v>C.18.) PREPUST 521+515</v>
      </c>
      <c r="C1207" s="126">
        <f>'II.) ODSEK LA-CE'!H1261</f>
        <v>0</v>
      </c>
      <c r="D1207" s="62"/>
      <c r="F1207" s="67"/>
    </row>
    <row r="1208" spans="1:6">
      <c r="A1208" s="136">
        <f>'II.) ODSEK LA-CE'!A1262</f>
        <v>4</v>
      </c>
      <c r="B1208" s="121" t="str">
        <f>'II.) ODSEK LA-CE'!D1262</f>
        <v>1 PREDDELA</v>
      </c>
      <c r="C1208" s="127">
        <f>'II.) ODSEK LA-CE'!H1262</f>
        <v>0</v>
      </c>
      <c r="D1208" s="62"/>
      <c r="F1208" s="67"/>
    </row>
    <row r="1209" spans="1:6" hidden="1">
      <c r="A1209" s="136">
        <f>'II.) ODSEK LA-CE'!A1263</f>
        <v>5</v>
      </c>
      <c r="B1209" s="32" t="str">
        <f>'II.) ODSEK LA-CE'!D1263</f>
        <v>1.1 GEODETSKA DELA</v>
      </c>
      <c r="C1209" s="128">
        <f>'II.) ODSEK LA-CE'!H1263</f>
        <v>0</v>
      </c>
      <c r="D1209" s="62"/>
      <c r="F1209" s="67"/>
    </row>
    <row r="1210" spans="1:6" hidden="1">
      <c r="A1210" s="136">
        <f>'II.) ODSEK LA-CE'!A1266</f>
        <v>5</v>
      </c>
      <c r="B1210" s="32" t="str">
        <f>'II.) ODSEK LA-CE'!D1266</f>
        <v>1.2 ČIŠČENJE TERENA</v>
      </c>
      <c r="C1210" s="128">
        <f>'II.) ODSEK LA-CE'!H1266</f>
        <v>0</v>
      </c>
      <c r="D1210" s="62"/>
      <c r="F1210" s="67"/>
    </row>
    <row r="1211" spans="1:6" hidden="1">
      <c r="A1211" s="136">
        <f>'II.) ODSEK LA-CE'!A1271</f>
        <v>5</v>
      </c>
      <c r="B1211" s="32" t="str">
        <f>'II.) ODSEK LA-CE'!D1271</f>
        <v>1.3 OSTALA PREDDELA</v>
      </c>
      <c r="C1211" s="128">
        <f>'II.) ODSEK LA-CE'!H1271</f>
        <v>0</v>
      </c>
      <c r="D1211" s="62"/>
      <c r="F1211" s="67"/>
    </row>
    <row r="1212" spans="1:6" hidden="1">
      <c r="A1212" s="136">
        <f>'II.) ODSEK LA-CE'!A1275</f>
        <v>5</v>
      </c>
      <c r="B1212" s="32" t="str">
        <f>'II.) ODSEK LA-CE'!D1275</f>
        <v>1.4 PREDHODNA DELA ZA POPRAVILO OBJEKTOV</v>
      </c>
      <c r="C1212" s="128">
        <f>'II.) ODSEK LA-CE'!H1275</f>
        <v>0</v>
      </c>
      <c r="D1212" s="62"/>
      <c r="F1212" s="67"/>
    </row>
    <row r="1213" spans="1:6">
      <c r="A1213" s="136">
        <f>'II.) ODSEK LA-CE'!A1279</f>
        <v>4</v>
      </c>
      <c r="B1213" s="121" t="str">
        <f>'II.) ODSEK LA-CE'!D1279</f>
        <v>2 ZEMELJSKA DELA IN TEMELJENJE</v>
      </c>
      <c r="C1213" s="127">
        <f>'II.) ODSEK LA-CE'!H1279</f>
        <v>0</v>
      </c>
      <c r="D1213" s="62"/>
      <c r="F1213" s="67"/>
    </row>
    <row r="1214" spans="1:6" hidden="1">
      <c r="A1214" s="136">
        <f>'II.) ODSEK LA-CE'!A1280</f>
        <v>5</v>
      </c>
      <c r="B1214" s="32" t="str">
        <f>'II.) ODSEK LA-CE'!D1280</f>
        <v>2.1 IZKOPI</v>
      </c>
      <c r="C1214" s="128">
        <f>'II.) ODSEK LA-CE'!H1280</f>
        <v>0</v>
      </c>
      <c r="D1214" s="62"/>
      <c r="F1214" s="67"/>
    </row>
    <row r="1215" spans="1:6" ht="25.5" hidden="1">
      <c r="A1215" s="136">
        <f>'II.) ODSEK LA-CE'!A1283</f>
        <v>5</v>
      </c>
      <c r="B1215" s="32" t="str">
        <f>'II.) ODSEK LA-CE'!D1283</f>
        <v>2.3 LOČILNE, DRENAŽNE IN FILTRSKE PLASTI TER DELOVNI PLATO</v>
      </c>
      <c r="C1215" s="128">
        <f>'II.) ODSEK LA-CE'!H1283</f>
        <v>0</v>
      </c>
      <c r="D1215" s="62"/>
      <c r="F1215" s="67"/>
    </row>
    <row r="1216" spans="1:6" hidden="1">
      <c r="A1216" s="136">
        <f>'II.) ODSEK LA-CE'!A1286</f>
        <v>5</v>
      </c>
      <c r="B1216" s="32" t="str">
        <f>'II.) ODSEK LA-CE'!D1286</f>
        <v>2.4 NASIPI, ZASIPI, KLINI, POSTELJICA IN GLINASTI NABOJ</v>
      </c>
      <c r="C1216" s="128">
        <f>'II.) ODSEK LA-CE'!H1286</f>
        <v>0</v>
      </c>
      <c r="D1216" s="62"/>
      <c r="F1216" s="67"/>
    </row>
    <row r="1217" spans="1:6" hidden="1">
      <c r="A1217" s="136">
        <f>'II.) ODSEK LA-CE'!A1288</f>
        <v>5</v>
      </c>
      <c r="B1217" s="32" t="str">
        <f>'II.) ODSEK LA-CE'!D1288</f>
        <v>2.5 BREŽINE IN ZELENICE</v>
      </c>
      <c r="C1217" s="128">
        <f>'II.) ODSEK LA-CE'!H1288</f>
        <v>0</v>
      </c>
      <c r="D1217" s="62"/>
      <c r="F1217" s="67"/>
    </row>
    <row r="1218" spans="1:6">
      <c r="A1218" s="136">
        <f>'II.) ODSEK LA-CE'!A1291</f>
        <v>4</v>
      </c>
      <c r="B1218" s="121" t="str">
        <f>'II.) ODSEK LA-CE'!D1291</f>
        <v>4 ODVODNJAVANJE</v>
      </c>
      <c r="C1218" s="127">
        <f>'II.) ODSEK LA-CE'!H1291</f>
        <v>0</v>
      </c>
      <c r="D1218" s="62"/>
      <c r="F1218" s="67"/>
    </row>
    <row r="1219" spans="1:6" hidden="1">
      <c r="A1219" s="136">
        <f>'II.) ODSEK LA-CE'!A1292</f>
        <v>5</v>
      </c>
      <c r="B1219" s="32" t="str">
        <f>'II.) ODSEK LA-CE'!D1292</f>
        <v>4.2 GLOBINSKO ODVODNJAVANJE - DRENAŽE</v>
      </c>
      <c r="C1219" s="128">
        <f>'II.) ODSEK LA-CE'!H1292</f>
        <v>0</v>
      </c>
      <c r="D1219" s="62"/>
      <c r="F1219" s="67"/>
    </row>
    <row r="1220" spans="1:6" hidden="1">
      <c r="A1220" s="136">
        <f>'II.) ODSEK LA-CE'!A1295</f>
        <v>5</v>
      </c>
      <c r="B1220" s="32" t="str">
        <f>'II.) ODSEK LA-CE'!D1295</f>
        <v>4.4 JAŠKI</v>
      </c>
      <c r="C1220" s="128">
        <f>'II.) ODSEK LA-CE'!H1295</f>
        <v>0</v>
      </c>
      <c r="D1220" s="62"/>
      <c r="F1220" s="67"/>
    </row>
    <row r="1221" spans="1:6">
      <c r="A1221" s="136">
        <f>'II.) ODSEK LA-CE'!A1297</f>
        <v>4</v>
      </c>
      <c r="B1221" s="121" t="str">
        <f>'II.) ODSEK LA-CE'!D1297</f>
        <v>5 GRADBENA IN OBRTNIŠKA DELA</v>
      </c>
      <c r="C1221" s="127">
        <f>'II.) ODSEK LA-CE'!H1297</f>
        <v>0</v>
      </c>
      <c r="D1221" s="62"/>
      <c r="F1221" s="67"/>
    </row>
    <row r="1222" spans="1:6" hidden="1">
      <c r="A1222" s="136">
        <f>'II.) ODSEK LA-CE'!A1298</f>
        <v>5</v>
      </c>
      <c r="B1222" s="32" t="str">
        <f>'II.) ODSEK LA-CE'!D1298</f>
        <v>5.1 TESARSKA DELA</v>
      </c>
      <c r="C1222" s="128">
        <f>'II.) ODSEK LA-CE'!H1298</f>
        <v>0</v>
      </c>
      <c r="D1222" s="62"/>
      <c r="F1222" s="67"/>
    </row>
    <row r="1223" spans="1:6" hidden="1">
      <c r="A1223" s="136">
        <f>'II.) ODSEK LA-CE'!A1302</f>
        <v>5</v>
      </c>
      <c r="B1223" s="32" t="str">
        <f>'II.) ODSEK LA-CE'!D1302</f>
        <v>5.2 DELA Z JEKLOM ZA OJAČITEV</v>
      </c>
      <c r="C1223" s="128">
        <f>'II.) ODSEK LA-CE'!H1302</f>
        <v>0</v>
      </c>
      <c r="D1223" s="62"/>
      <c r="F1223" s="67"/>
    </row>
    <row r="1224" spans="1:6" hidden="1">
      <c r="A1224" s="136">
        <f>'II.) ODSEK LA-CE'!A1305</f>
        <v>5</v>
      </c>
      <c r="B1224" s="32" t="str">
        <f>'II.) ODSEK LA-CE'!D1305</f>
        <v>5.3 DELA S CEMENTNIM BETONOM</v>
      </c>
      <c r="C1224" s="128">
        <f>'II.) ODSEK LA-CE'!H1305</f>
        <v>0</v>
      </c>
      <c r="D1224" s="62"/>
      <c r="F1224" s="67"/>
    </row>
    <row r="1225" spans="1:6" hidden="1">
      <c r="A1225" s="136">
        <f>'II.) ODSEK LA-CE'!A1309</f>
        <v>5</v>
      </c>
      <c r="B1225" s="32" t="str">
        <f>'II.) ODSEK LA-CE'!D1309</f>
        <v>5.4 ZIDARSKA DELA IN KAMNOSEŠKA DELA</v>
      </c>
      <c r="C1225" s="128">
        <f>'II.) ODSEK LA-CE'!H1309</f>
        <v>0</v>
      </c>
      <c r="D1225" s="62"/>
      <c r="F1225" s="67"/>
    </row>
    <row r="1226" spans="1:6" hidden="1">
      <c r="A1226" s="136">
        <f>'II.) ODSEK LA-CE'!A1311</f>
        <v>5</v>
      </c>
      <c r="B1226" s="32" t="str">
        <f>'II.) ODSEK LA-CE'!D1311</f>
        <v>5.5 DELA PRI POPRAVILU OBJEKTOV</v>
      </c>
      <c r="C1226" s="128">
        <f>'II.) ODSEK LA-CE'!H1311</f>
        <v>0</v>
      </c>
      <c r="D1226" s="62"/>
      <c r="F1226" s="67"/>
    </row>
    <row r="1227" spans="1:6" hidden="1">
      <c r="A1227" s="136">
        <f>'II.) ODSEK LA-CE'!A1316</f>
        <v>5</v>
      </c>
      <c r="B1227" s="32" t="str">
        <f>'II.) ODSEK LA-CE'!D1316</f>
        <v>5.6 SIDRANJE</v>
      </c>
      <c r="C1227" s="128">
        <f>'II.) ODSEK LA-CE'!H1316</f>
        <v>0</v>
      </c>
      <c r="D1227" s="62"/>
      <c r="F1227" s="67"/>
    </row>
    <row r="1228" spans="1:6" hidden="1">
      <c r="A1228" s="136">
        <f>'II.) ODSEK LA-CE'!A1319</f>
        <v>5</v>
      </c>
      <c r="B1228" s="32" t="str">
        <f>'II.) ODSEK LA-CE'!D1319</f>
        <v>5.8 KLJUČAVNIČARSKA DELA IN DELA V JEKLU</v>
      </c>
      <c r="C1228" s="128">
        <f>'II.) ODSEK LA-CE'!H1319</f>
        <v>0</v>
      </c>
      <c r="D1228" s="62"/>
      <c r="F1228" s="67"/>
    </row>
    <row r="1229" spans="1:6" hidden="1">
      <c r="A1229" s="136">
        <f>'II.) ODSEK LA-CE'!A1322</f>
        <v>5</v>
      </c>
      <c r="B1229" s="32" t="str">
        <f>'II.) ODSEK LA-CE'!D1322</f>
        <v>5.9 ZAŠČITNA DELA</v>
      </c>
      <c r="C1229" s="128">
        <f>'II.) ODSEK LA-CE'!H1322</f>
        <v>0</v>
      </c>
      <c r="D1229" s="62"/>
      <c r="F1229" s="67"/>
    </row>
    <row r="1230" spans="1:6">
      <c r="A1230" s="136">
        <f>'II.) ODSEK LA-CE'!A1324</f>
        <v>2</v>
      </c>
      <c r="B1230" s="3" t="str">
        <f>'II.) ODSEK LA-CE'!D1324</f>
        <v>C.19.) PREPUST 521+657</v>
      </c>
      <c r="C1230" s="126">
        <f>'II.) ODSEK LA-CE'!H1324</f>
        <v>0</v>
      </c>
      <c r="D1230" s="62"/>
      <c r="F1230" s="67"/>
    </row>
    <row r="1231" spans="1:6">
      <c r="A1231" s="136">
        <f>'II.) ODSEK LA-CE'!A1325</f>
        <v>4</v>
      </c>
      <c r="B1231" s="121" t="str">
        <f>'II.) ODSEK LA-CE'!D1325</f>
        <v>1 PREDDELA</v>
      </c>
      <c r="C1231" s="127">
        <f>'II.) ODSEK LA-CE'!H1325</f>
        <v>0</v>
      </c>
      <c r="D1231" s="62"/>
      <c r="F1231" s="67"/>
    </row>
    <row r="1232" spans="1:6" hidden="1">
      <c r="A1232" s="136">
        <f>'II.) ODSEK LA-CE'!A1326</f>
        <v>5</v>
      </c>
      <c r="B1232" s="32" t="str">
        <f>'II.) ODSEK LA-CE'!D1326</f>
        <v>1.1 GEODETSKA DELA</v>
      </c>
      <c r="C1232" s="128">
        <f>'II.) ODSEK LA-CE'!H1326</f>
        <v>0</v>
      </c>
      <c r="D1232" s="62"/>
      <c r="F1232" s="67"/>
    </row>
    <row r="1233" spans="1:6" hidden="1">
      <c r="A1233" s="136">
        <f>'II.) ODSEK LA-CE'!A1329</f>
        <v>5</v>
      </c>
      <c r="B1233" s="32" t="str">
        <f>'II.) ODSEK LA-CE'!D1329</f>
        <v>1.2 ČIŠČENJE TERENA</v>
      </c>
      <c r="C1233" s="128">
        <f>'II.) ODSEK LA-CE'!H1329</f>
        <v>0</v>
      </c>
      <c r="D1233" s="62"/>
      <c r="F1233" s="67"/>
    </row>
    <row r="1234" spans="1:6" hidden="1">
      <c r="A1234" s="136">
        <f>'II.) ODSEK LA-CE'!A1334</f>
        <v>5</v>
      </c>
      <c r="B1234" s="32" t="str">
        <f>'II.) ODSEK LA-CE'!D1334</f>
        <v>1.3 OSTALA PREDDELA</v>
      </c>
      <c r="C1234" s="128">
        <f>'II.) ODSEK LA-CE'!H1334</f>
        <v>0</v>
      </c>
      <c r="D1234" s="62"/>
      <c r="F1234" s="67"/>
    </row>
    <row r="1235" spans="1:6" hidden="1">
      <c r="A1235" s="136">
        <f>'II.) ODSEK LA-CE'!A1338</f>
        <v>5</v>
      </c>
      <c r="B1235" s="32" t="str">
        <f>'II.) ODSEK LA-CE'!D1338</f>
        <v>1.4 PREDHODNA DELA ZA POPRAVILO OBJEKTOV</v>
      </c>
      <c r="C1235" s="128">
        <f>'II.) ODSEK LA-CE'!H1338</f>
        <v>0</v>
      </c>
      <c r="D1235" s="62"/>
      <c r="F1235" s="67"/>
    </row>
    <row r="1236" spans="1:6">
      <c r="A1236" s="136">
        <f>'II.) ODSEK LA-CE'!A1343</f>
        <v>4</v>
      </c>
      <c r="B1236" s="121" t="str">
        <f>'II.) ODSEK LA-CE'!D1343</f>
        <v>2 ZEMELJSKA DELA IN TEMELJENJE</v>
      </c>
      <c r="C1236" s="127">
        <f>'II.) ODSEK LA-CE'!H1343</f>
        <v>0</v>
      </c>
      <c r="D1236" s="62"/>
      <c r="F1236" s="67"/>
    </row>
    <row r="1237" spans="1:6" hidden="1">
      <c r="A1237" s="136">
        <f>'II.) ODSEK LA-CE'!A1344</f>
        <v>5</v>
      </c>
      <c r="B1237" s="32" t="str">
        <f>'II.) ODSEK LA-CE'!D1344</f>
        <v>2.1 IZKOPI</v>
      </c>
      <c r="C1237" s="128">
        <f>'II.) ODSEK LA-CE'!H1344</f>
        <v>0</v>
      </c>
      <c r="D1237" s="62"/>
      <c r="F1237" s="67"/>
    </row>
    <row r="1238" spans="1:6" ht="25.5" hidden="1">
      <c r="A1238" s="136">
        <f>'II.) ODSEK LA-CE'!A1347</f>
        <v>5</v>
      </c>
      <c r="B1238" s="32" t="str">
        <f>'II.) ODSEK LA-CE'!D1347</f>
        <v>2.3 LOČILNE, DRENAŽNE IN FILTRSKE PLASTI TER DELOVNI PLATO</v>
      </c>
      <c r="C1238" s="128">
        <f>'II.) ODSEK LA-CE'!H1347</f>
        <v>0</v>
      </c>
      <c r="D1238" s="62"/>
      <c r="F1238" s="67"/>
    </row>
    <row r="1239" spans="1:6" hidden="1">
      <c r="A1239" s="136">
        <f>'II.) ODSEK LA-CE'!A1349</f>
        <v>5</v>
      </c>
      <c r="B1239" s="32" t="str">
        <f>'II.) ODSEK LA-CE'!D1349</f>
        <v>2.4 NASIPI, ZASIPI, KLINI, POSTELJICA IN GLINASTI NABOJ</v>
      </c>
      <c r="C1239" s="128">
        <f>'II.) ODSEK LA-CE'!H1349</f>
        <v>0</v>
      </c>
      <c r="D1239" s="62"/>
      <c r="F1239" s="67"/>
    </row>
    <row r="1240" spans="1:6" hidden="1">
      <c r="A1240" s="136">
        <f>'II.) ODSEK LA-CE'!A1351</f>
        <v>5</v>
      </c>
      <c r="B1240" s="32" t="str">
        <f>'II.) ODSEK LA-CE'!D1351</f>
        <v>2.5 BREŽINE IN ZELENICE</v>
      </c>
      <c r="C1240" s="128">
        <f>'II.) ODSEK LA-CE'!H1351</f>
        <v>0</v>
      </c>
      <c r="D1240" s="62"/>
      <c r="F1240" s="67"/>
    </row>
    <row r="1241" spans="1:6">
      <c r="A1241" s="136">
        <f>'II.) ODSEK LA-CE'!A1354</f>
        <v>4</v>
      </c>
      <c r="B1241" s="121" t="str">
        <f>'II.) ODSEK LA-CE'!D1354</f>
        <v>4 ODVODNJAVANJE</v>
      </c>
      <c r="C1241" s="127">
        <f>'II.) ODSEK LA-CE'!H1354</f>
        <v>0</v>
      </c>
      <c r="D1241" s="62"/>
      <c r="F1241" s="67"/>
    </row>
    <row r="1242" spans="1:6" hidden="1">
      <c r="A1242" s="136">
        <f>'II.) ODSEK LA-CE'!A1355</f>
        <v>5</v>
      </c>
      <c r="B1242" s="32" t="str">
        <f>'II.) ODSEK LA-CE'!D1355</f>
        <v>4.2 GLOBINSKO ODVODNJAVANJE - DRENAŽE</v>
      </c>
      <c r="C1242" s="128">
        <f>'II.) ODSEK LA-CE'!H1355</f>
        <v>0</v>
      </c>
      <c r="D1242" s="62"/>
      <c r="F1242" s="67"/>
    </row>
    <row r="1243" spans="1:6" hidden="1">
      <c r="A1243" s="136">
        <f>'II.) ODSEK LA-CE'!A1358</f>
        <v>5</v>
      </c>
      <c r="B1243" s="32" t="str">
        <f>'II.) ODSEK LA-CE'!D1358</f>
        <v>4.4 JAŠKI</v>
      </c>
      <c r="C1243" s="128">
        <f>'II.) ODSEK LA-CE'!H1358</f>
        <v>0</v>
      </c>
      <c r="D1243" s="62"/>
      <c r="F1243" s="67"/>
    </row>
    <row r="1244" spans="1:6">
      <c r="A1244" s="136">
        <f>'II.) ODSEK LA-CE'!A1360</f>
        <v>4</v>
      </c>
      <c r="B1244" s="121" t="str">
        <f>'II.) ODSEK LA-CE'!D1360</f>
        <v>5 GRADBENA IN OBRTNIŠKA DELA</v>
      </c>
      <c r="C1244" s="127">
        <f>'II.) ODSEK LA-CE'!H1360</f>
        <v>0</v>
      </c>
      <c r="D1244" s="62"/>
      <c r="F1244" s="67"/>
    </row>
    <row r="1245" spans="1:6" hidden="1">
      <c r="A1245" s="136">
        <f>'II.) ODSEK LA-CE'!A1361</f>
        <v>5</v>
      </c>
      <c r="B1245" s="32" t="str">
        <f>'II.) ODSEK LA-CE'!D1361</f>
        <v>5.1 TESARSKA DELA</v>
      </c>
      <c r="C1245" s="128">
        <f>'II.) ODSEK LA-CE'!H1361</f>
        <v>0</v>
      </c>
      <c r="D1245" s="62"/>
      <c r="F1245" s="67"/>
    </row>
    <row r="1246" spans="1:6" hidden="1">
      <c r="A1246" s="136">
        <f>'II.) ODSEK LA-CE'!A1365</f>
        <v>5</v>
      </c>
      <c r="B1246" s="32" t="str">
        <f>'II.) ODSEK LA-CE'!D1365</f>
        <v>5.2 DELA Z JEKLOM ZA OJAČITEV</v>
      </c>
      <c r="C1246" s="128">
        <f>'II.) ODSEK LA-CE'!H1365</f>
        <v>0</v>
      </c>
      <c r="D1246" s="62"/>
      <c r="F1246" s="67"/>
    </row>
    <row r="1247" spans="1:6" hidden="1">
      <c r="A1247" s="136">
        <f>'II.) ODSEK LA-CE'!A1368</f>
        <v>5</v>
      </c>
      <c r="B1247" s="32" t="str">
        <f>'II.) ODSEK LA-CE'!D1368</f>
        <v>5.3 DELA S CEMENTNIM BETONOM</v>
      </c>
      <c r="C1247" s="128">
        <f>'II.) ODSEK LA-CE'!H1368</f>
        <v>0</v>
      </c>
      <c r="D1247" s="62"/>
      <c r="F1247" s="67"/>
    </row>
    <row r="1248" spans="1:6" hidden="1">
      <c r="A1248" s="136">
        <f>'II.) ODSEK LA-CE'!A1371</f>
        <v>5</v>
      </c>
      <c r="B1248" s="32" t="str">
        <f>'II.) ODSEK LA-CE'!D1371</f>
        <v>5.4 ZIDARSKA DELA IN KAMNOSEŠKA DELA</v>
      </c>
      <c r="C1248" s="128">
        <f>'II.) ODSEK LA-CE'!H1371</f>
        <v>0</v>
      </c>
      <c r="D1248" s="62"/>
      <c r="F1248" s="67"/>
    </row>
    <row r="1249" spans="1:6" hidden="1">
      <c r="A1249" s="136">
        <f>'II.) ODSEK LA-CE'!A1375</f>
        <v>5</v>
      </c>
      <c r="B1249" s="32" t="str">
        <f>'II.) ODSEK LA-CE'!D1375</f>
        <v>5.5 DELA PRI POPRAVILU OBJEKTOV</v>
      </c>
      <c r="C1249" s="128">
        <f>'II.) ODSEK LA-CE'!H1375</f>
        <v>0</v>
      </c>
      <c r="D1249" s="62"/>
      <c r="F1249" s="67"/>
    </row>
    <row r="1250" spans="1:6" hidden="1">
      <c r="A1250" s="136">
        <f>'II.) ODSEK LA-CE'!A1380</f>
        <v>5</v>
      </c>
      <c r="B1250" s="32" t="str">
        <f>'II.) ODSEK LA-CE'!D1380</f>
        <v>5.6 SIDRANJE</v>
      </c>
      <c r="C1250" s="128">
        <f>'II.) ODSEK LA-CE'!H1380</f>
        <v>0</v>
      </c>
      <c r="D1250" s="62"/>
      <c r="F1250" s="67"/>
    </row>
    <row r="1251" spans="1:6" hidden="1">
      <c r="A1251" s="136">
        <f>'II.) ODSEK LA-CE'!A1383</f>
        <v>5</v>
      </c>
      <c r="B1251" s="32" t="str">
        <f>'II.) ODSEK LA-CE'!D1383</f>
        <v>5.8 KLJUČAVNIČARSKA DELA IN DELA V JEKLU</v>
      </c>
      <c r="C1251" s="128">
        <f>'II.) ODSEK LA-CE'!H1383</f>
        <v>0</v>
      </c>
      <c r="D1251" s="62"/>
      <c r="F1251" s="67"/>
    </row>
    <row r="1252" spans="1:6" hidden="1">
      <c r="A1252" s="136">
        <f>'II.) ODSEK LA-CE'!A1386</f>
        <v>5</v>
      </c>
      <c r="B1252" s="32" t="str">
        <f>'II.) ODSEK LA-CE'!D1386</f>
        <v>5.9 ZAŠČITNA DELA</v>
      </c>
      <c r="C1252" s="128">
        <f>'II.) ODSEK LA-CE'!H1386</f>
        <v>0</v>
      </c>
      <c r="D1252" s="62"/>
      <c r="F1252" s="67"/>
    </row>
    <row r="1253" spans="1:6">
      <c r="A1253" s="136">
        <f>'II.) ODSEK LA-CE'!A1388</f>
        <v>2</v>
      </c>
      <c r="B1253" s="3" t="str">
        <f>'II.) ODSEK LA-CE'!D1388</f>
        <v>C.20.) PREPUST 523+125</v>
      </c>
      <c r="C1253" s="126">
        <f>'II.) ODSEK LA-CE'!H1388</f>
        <v>0</v>
      </c>
      <c r="D1253" s="62"/>
      <c r="F1253" s="67"/>
    </row>
    <row r="1254" spans="1:6">
      <c r="A1254" s="136">
        <f>'II.) ODSEK LA-CE'!A1389</f>
        <v>4</v>
      </c>
      <c r="B1254" s="121" t="str">
        <f>'II.) ODSEK LA-CE'!D1389</f>
        <v>1 PREDDELA</v>
      </c>
      <c r="C1254" s="127">
        <f>'II.) ODSEK LA-CE'!H1389</f>
        <v>0</v>
      </c>
      <c r="D1254" s="62"/>
      <c r="F1254" s="67"/>
    </row>
    <row r="1255" spans="1:6" hidden="1">
      <c r="A1255" s="136">
        <f>'II.) ODSEK LA-CE'!A1390</f>
        <v>5</v>
      </c>
      <c r="B1255" s="32" t="str">
        <f>'II.) ODSEK LA-CE'!D1390</f>
        <v>1.1 GEODETSKA DELA</v>
      </c>
      <c r="C1255" s="128">
        <f>'II.) ODSEK LA-CE'!H1390</f>
        <v>0</v>
      </c>
      <c r="D1255" s="62"/>
      <c r="F1255" s="67"/>
    </row>
    <row r="1256" spans="1:6" hidden="1">
      <c r="A1256" s="136">
        <f>'II.) ODSEK LA-CE'!A1393</f>
        <v>5</v>
      </c>
      <c r="B1256" s="32" t="str">
        <f>'II.) ODSEK LA-CE'!D1393</f>
        <v>1.2 ČIŠČENJE TERENA</v>
      </c>
      <c r="C1256" s="128">
        <f>'II.) ODSEK LA-CE'!H1393</f>
        <v>0</v>
      </c>
      <c r="D1256" s="62"/>
      <c r="F1256" s="67"/>
    </row>
    <row r="1257" spans="1:6" hidden="1">
      <c r="A1257" s="136">
        <f>'II.) ODSEK LA-CE'!A1398</f>
        <v>5</v>
      </c>
      <c r="B1257" s="32" t="str">
        <f>'II.) ODSEK LA-CE'!D1398</f>
        <v>1.3 OSTALA PREDDELA</v>
      </c>
      <c r="C1257" s="128">
        <f>'II.) ODSEK LA-CE'!H1398</f>
        <v>0</v>
      </c>
      <c r="D1257" s="62"/>
      <c r="F1257" s="67"/>
    </row>
    <row r="1258" spans="1:6" hidden="1">
      <c r="A1258" s="136">
        <f>'II.) ODSEK LA-CE'!A1402</f>
        <v>5</v>
      </c>
      <c r="B1258" s="32" t="str">
        <f>'II.) ODSEK LA-CE'!D1402</f>
        <v>1.4 PREDHODNA DELA ZA POPRAVILO OBJEKTOV</v>
      </c>
      <c r="C1258" s="128">
        <f>'II.) ODSEK LA-CE'!H1402</f>
        <v>0</v>
      </c>
      <c r="D1258" s="62"/>
      <c r="F1258" s="67"/>
    </row>
    <row r="1259" spans="1:6">
      <c r="A1259" s="136">
        <f>'II.) ODSEK LA-CE'!A1406</f>
        <v>4</v>
      </c>
      <c r="B1259" s="121" t="str">
        <f>'II.) ODSEK LA-CE'!D1406</f>
        <v>2 ZEMELJSKA DELA IN TEMELJENJE</v>
      </c>
      <c r="C1259" s="127">
        <f>'II.) ODSEK LA-CE'!H1406</f>
        <v>0</v>
      </c>
      <c r="D1259" s="62"/>
      <c r="F1259" s="67"/>
    </row>
    <row r="1260" spans="1:6" hidden="1">
      <c r="A1260" s="136">
        <f>'II.) ODSEK LA-CE'!A1407</f>
        <v>5</v>
      </c>
      <c r="B1260" s="32" t="str">
        <f>'II.) ODSEK LA-CE'!D1407</f>
        <v>2.1 IZKOPI</v>
      </c>
      <c r="C1260" s="128">
        <f>'II.) ODSEK LA-CE'!H1407</f>
        <v>0</v>
      </c>
      <c r="D1260" s="62"/>
      <c r="F1260" s="67"/>
    </row>
    <row r="1261" spans="1:6" ht="25.5" hidden="1">
      <c r="A1261" s="136">
        <f>'II.) ODSEK LA-CE'!A1410</f>
        <v>5</v>
      </c>
      <c r="B1261" s="32" t="str">
        <f>'II.) ODSEK LA-CE'!D1410</f>
        <v>2.3 LOČILNE, DRENAŽNE IN FILTRSKE PLASTI TER DELOVNI PLATO</v>
      </c>
      <c r="C1261" s="128">
        <f>'II.) ODSEK LA-CE'!H1410</f>
        <v>0</v>
      </c>
      <c r="D1261" s="62"/>
      <c r="F1261" s="67"/>
    </row>
    <row r="1262" spans="1:6" hidden="1">
      <c r="A1262" s="136">
        <f>'II.) ODSEK LA-CE'!A1412</f>
        <v>5</v>
      </c>
      <c r="B1262" s="32" t="str">
        <f>'II.) ODSEK LA-CE'!D1412</f>
        <v>2.4 NASIPI, ZASIPI, KLINI, POSTELJICA IN GLINASTI NABOJ</v>
      </c>
      <c r="C1262" s="128">
        <f>'II.) ODSEK LA-CE'!H1412</f>
        <v>0</v>
      </c>
      <c r="D1262" s="62"/>
      <c r="F1262" s="67"/>
    </row>
    <row r="1263" spans="1:6" hidden="1">
      <c r="A1263" s="136">
        <f>'II.) ODSEK LA-CE'!A1414</f>
        <v>5</v>
      </c>
      <c r="B1263" s="32" t="str">
        <f>'II.) ODSEK LA-CE'!D1414</f>
        <v>2.5 BREŽINE IN ZELENICE</v>
      </c>
      <c r="C1263" s="128">
        <f>'II.) ODSEK LA-CE'!H1414</f>
        <v>0</v>
      </c>
      <c r="D1263" s="62"/>
      <c r="F1263" s="67"/>
    </row>
    <row r="1264" spans="1:6">
      <c r="A1264" s="136">
        <f>'II.) ODSEK LA-CE'!A1417</f>
        <v>4</v>
      </c>
      <c r="B1264" s="121" t="str">
        <f>'II.) ODSEK LA-CE'!D1417</f>
        <v>4 ODVODNJAVANJE</v>
      </c>
      <c r="C1264" s="127">
        <f>'II.) ODSEK LA-CE'!H1417</f>
        <v>0</v>
      </c>
      <c r="D1264" s="62"/>
      <c r="F1264" s="67"/>
    </row>
    <row r="1265" spans="1:6" hidden="1">
      <c r="A1265" s="136">
        <f>'II.) ODSEK LA-CE'!A1418</f>
        <v>5</v>
      </c>
      <c r="B1265" s="32" t="str">
        <f>'II.) ODSEK LA-CE'!D1418</f>
        <v>4.2 GLOBINSKO ODVODNJAVANJE - DRENAŽE</v>
      </c>
      <c r="C1265" s="128">
        <f>'II.) ODSEK LA-CE'!H1418</f>
        <v>0</v>
      </c>
      <c r="D1265" s="62"/>
      <c r="F1265" s="67"/>
    </row>
    <row r="1266" spans="1:6" hidden="1">
      <c r="A1266" s="136">
        <f>'II.) ODSEK LA-CE'!A1421</f>
        <v>5</v>
      </c>
      <c r="B1266" s="32" t="str">
        <f>'II.) ODSEK LA-CE'!D1421</f>
        <v>4.4 JAŠKI</v>
      </c>
      <c r="C1266" s="128">
        <f>'II.) ODSEK LA-CE'!H1421</f>
        <v>0</v>
      </c>
      <c r="D1266" s="62"/>
      <c r="F1266" s="67"/>
    </row>
    <row r="1267" spans="1:6">
      <c r="A1267" s="136">
        <f>'II.) ODSEK LA-CE'!A1423</f>
        <v>4</v>
      </c>
      <c r="B1267" s="121" t="str">
        <f>'II.) ODSEK LA-CE'!D1423</f>
        <v>5 GRADBENA IN OBRTNIŠKA DELA</v>
      </c>
      <c r="C1267" s="127">
        <f>'II.) ODSEK LA-CE'!H1423</f>
        <v>0</v>
      </c>
      <c r="D1267" s="62"/>
      <c r="F1267" s="67"/>
    </row>
    <row r="1268" spans="1:6" hidden="1">
      <c r="A1268" s="136">
        <f>'II.) ODSEK LA-CE'!A1424</f>
        <v>5</v>
      </c>
      <c r="B1268" s="32" t="str">
        <f>'II.) ODSEK LA-CE'!D1424</f>
        <v>5.1 TESARSKA DELA</v>
      </c>
      <c r="C1268" s="128">
        <f>'II.) ODSEK LA-CE'!H1424</f>
        <v>0</v>
      </c>
      <c r="D1268" s="62"/>
      <c r="F1268" s="67"/>
    </row>
    <row r="1269" spans="1:6" hidden="1">
      <c r="A1269" s="136">
        <f>'II.) ODSEK LA-CE'!A1428</f>
        <v>5</v>
      </c>
      <c r="B1269" s="32" t="str">
        <f>'II.) ODSEK LA-CE'!D1428</f>
        <v>5.2 DELA Z JEKLOM ZA OJAČITEV</v>
      </c>
      <c r="C1269" s="128">
        <f>'II.) ODSEK LA-CE'!H1428</f>
        <v>0</v>
      </c>
      <c r="D1269" s="62"/>
      <c r="F1269" s="67"/>
    </row>
    <row r="1270" spans="1:6" hidden="1">
      <c r="A1270" s="136">
        <f>'II.) ODSEK LA-CE'!A1431</f>
        <v>5</v>
      </c>
      <c r="B1270" s="32" t="str">
        <f>'II.) ODSEK LA-CE'!D1431</f>
        <v>5.3 DELA S CEMENTNIM BETONOM</v>
      </c>
      <c r="C1270" s="128">
        <f>'II.) ODSEK LA-CE'!H1431</f>
        <v>0</v>
      </c>
      <c r="D1270" s="62"/>
      <c r="F1270" s="67"/>
    </row>
    <row r="1271" spans="1:6" hidden="1">
      <c r="A1271" s="136">
        <f>'II.) ODSEK LA-CE'!A1434</f>
        <v>5</v>
      </c>
      <c r="B1271" s="32" t="str">
        <f>'II.) ODSEK LA-CE'!D1434</f>
        <v>5.4 ZIDARSKA DELA IN KAMNOSEŠKA DELA</v>
      </c>
      <c r="C1271" s="128">
        <f>'II.) ODSEK LA-CE'!H1434</f>
        <v>0</v>
      </c>
      <c r="D1271" s="62"/>
      <c r="F1271" s="67"/>
    </row>
    <row r="1272" spans="1:6" hidden="1">
      <c r="A1272" s="136">
        <f>'II.) ODSEK LA-CE'!A1438</f>
        <v>5</v>
      </c>
      <c r="B1272" s="32" t="str">
        <f>'II.) ODSEK LA-CE'!D1438</f>
        <v>5.5 DELA PRI POPRAVILU OBJEKTOV</v>
      </c>
      <c r="C1272" s="128">
        <f>'II.) ODSEK LA-CE'!H1438</f>
        <v>0</v>
      </c>
      <c r="D1272" s="62"/>
      <c r="F1272" s="67"/>
    </row>
    <row r="1273" spans="1:6" hidden="1">
      <c r="A1273" s="136">
        <f>'II.) ODSEK LA-CE'!A1443</f>
        <v>5</v>
      </c>
      <c r="B1273" s="32" t="str">
        <f>'II.) ODSEK LA-CE'!D1443</f>
        <v>5.6 SIDRANJE</v>
      </c>
      <c r="C1273" s="128">
        <f>'II.) ODSEK LA-CE'!H1443</f>
        <v>0</v>
      </c>
      <c r="D1273" s="62"/>
      <c r="F1273" s="67"/>
    </row>
    <row r="1274" spans="1:6" hidden="1">
      <c r="A1274" s="136">
        <f>'II.) ODSEK LA-CE'!A1446</f>
        <v>5</v>
      </c>
      <c r="B1274" s="32" t="str">
        <f>'II.) ODSEK LA-CE'!D1446</f>
        <v>5.8 KLJUČAVNIČARSKA DELA IN DELA V JEKLU</v>
      </c>
      <c r="C1274" s="128">
        <f>'II.) ODSEK LA-CE'!H1446</f>
        <v>0</v>
      </c>
      <c r="D1274" s="62"/>
      <c r="F1274" s="67"/>
    </row>
    <row r="1275" spans="1:6" hidden="1">
      <c r="A1275" s="136">
        <f>'II.) ODSEK LA-CE'!A1449</f>
        <v>5</v>
      </c>
      <c r="B1275" s="32" t="str">
        <f>'II.) ODSEK LA-CE'!D1449</f>
        <v>5.9 ZAŠČITNA DELA</v>
      </c>
      <c r="C1275" s="128">
        <f>'II.) ODSEK LA-CE'!H1449</f>
        <v>0</v>
      </c>
      <c r="D1275" s="62"/>
      <c r="F1275" s="67"/>
    </row>
    <row r="1276" spans="1:6">
      <c r="A1276" s="136">
        <f>'II.) ODSEK LA-CE'!A1451</f>
        <v>2</v>
      </c>
      <c r="B1276" s="3" t="str">
        <f>'II.) ODSEK LA-CE'!D1451</f>
        <v>C.21.) PREPUST 523+365</v>
      </c>
      <c r="C1276" s="126">
        <f>'II.) ODSEK LA-CE'!H1451</f>
        <v>0</v>
      </c>
      <c r="D1276" s="62"/>
      <c r="F1276" s="67"/>
    </row>
    <row r="1277" spans="1:6">
      <c r="A1277" s="136">
        <f>'II.) ODSEK LA-CE'!A1452</f>
        <v>4</v>
      </c>
      <c r="B1277" s="121" t="str">
        <f>'II.) ODSEK LA-CE'!D1452</f>
        <v>1 PREDDELA</v>
      </c>
      <c r="C1277" s="127">
        <f>'II.) ODSEK LA-CE'!H1452</f>
        <v>0</v>
      </c>
      <c r="D1277" s="62"/>
      <c r="F1277" s="67"/>
    </row>
    <row r="1278" spans="1:6" hidden="1">
      <c r="A1278" s="136">
        <f>'II.) ODSEK LA-CE'!A1453</f>
        <v>5</v>
      </c>
      <c r="B1278" s="32" t="str">
        <f>'II.) ODSEK LA-CE'!D1453</f>
        <v>1.1 GEODETSKA DELA</v>
      </c>
      <c r="C1278" s="128">
        <f>'II.) ODSEK LA-CE'!H1453</f>
        <v>0</v>
      </c>
      <c r="D1278" s="62"/>
      <c r="F1278" s="67"/>
    </row>
    <row r="1279" spans="1:6" hidden="1">
      <c r="A1279" s="136">
        <f>'II.) ODSEK LA-CE'!A1456</f>
        <v>5</v>
      </c>
      <c r="B1279" s="32" t="str">
        <f>'II.) ODSEK LA-CE'!D1456</f>
        <v>1.2 ČIŠČENJE TERENA</v>
      </c>
      <c r="C1279" s="128">
        <f>'II.) ODSEK LA-CE'!H1456</f>
        <v>0</v>
      </c>
      <c r="D1279" s="62"/>
      <c r="F1279" s="67"/>
    </row>
    <row r="1280" spans="1:6" hidden="1">
      <c r="A1280" s="136">
        <f>'II.) ODSEK LA-CE'!A1461</f>
        <v>5</v>
      </c>
      <c r="B1280" s="32" t="str">
        <f>'II.) ODSEK LA-CE'!D1461</f>
        <v>1.3 OSTALA PREDDELA</v>
      </c>
      <c r="C1280" s="128">
        <f>'II.) ODSEK LA-CE'!H1461</f>
        <v>0</v>
      </c>
      <c r="D1280" s="62"/>
      <c r="F1280" s="67"/>
    </row>
    <row r="1281" spans="1:6" hidden="1">
      <c r="A1281" s="136">
        <f>'II.) ODSEK LA-CE'!A1465</f>
        <v>5</v>
      </c>
      <c r="B1281" s="32" t="str">
        <f>'II.) ODSEK LA-CE'!D1465</f>
        <v>1.4 PREDHODNA DELA ZA POPRAVILO OBJEKTOV</v>
      </c>
      <c r="C1281" s="128">
        <f>'II.) ODSEK LA-CE'!H1465</f>
        <v>0</v>
      </c>
      <c r="D1281" s="62"/>
      <c r="F1281" s="67"/>
    </row>
    <row r="1282" spans="1:6">
      <c r="A1282" s="136">
        <f>'II.) ODSEK LA-CE'!A1469</f>
        <v>4</v>
      </c>
      <c r="B1282" s="121" t="str">
        <f>'II.) ODSEK LA-CE'!D1469</f>
        <v>2 ZEMELJSKA DELA IN TEMELJENJE</v>
      </c>
      <c r="C1282" s="127">
        <f>'II.) ODSEK LA-CE'!H1469</f>
        <v>0</v>
      </c>
      <c r="D1282" s="62"/>
      <c r="F1282" s="67"/>
    </row>
    <row r="1283" spans="1:6" hidden="1">
      <c r="A1283" s="136">
        <f>'II.) ODSEK LA-CE'!A1470</f>
        <v>5</v>
      </c>
      <c r="B1283" s="32" t="str">
        <f>'II.) ODSEK LA-CE'!D1470</f>
        <v>2.1 IZKOPI</v>
      </c>
      <c r="C1283" s="128">
        <f>'II.) ODSEK LA-CE'!H1470</f>
        <v>0</v>
      </c>
      <c r="D1283" s="62"/>
      <c r="F1283" s="67"/>
    </row>
    <row r="1284" spans="1:6" ht="25.5" hidden="1">
      <c r="A1284" s="136">
        <f>'II.) ODSEK LA-CE'!A1473</f>
        <v>5</v>
      </c>
      <c r="B1284" s="32" t="str">
        <f>'II.) ODSEK LA-CE'!D1473</f>
        <v>2.3 LOČILNE, DRENAŽNE IN FILTRSKE PLASTI TER DELOVNI PLATO</v>
      </c>
      <c r="C1284" s="128">
        <f>'II.) ODSEK LA-CE'!H1473</f>
        <v>0</v>
      </c>
      <c r="D1284" s="62"/>
      <c r="F1284" s="67"/>
    </row>
    <row r="1285" spans="1:6" hidden="1">
      <c r="A1285" s="136">
        <f>'II.) ODSEK LA-CE'!A1475</f>
        <v>5</v>
      </c>
      <c r="B1285" s="32" t="str">
        <f>'II.) ODSEK LA-CE'!D1475</f>
        <v>2.4 NASIPI, ZASIPI, KLINI, POSTELJICA IN GLINASTI NABOJ</v>
      </c>
      <c r="C1285" s="128">
        <f>'II.) ODSEK LA-CE'!H1475</f>
        <v>0</v>
      </c>
      <c r="D1285" s="62"/>
      <c r="F1285" s="67"/>
    </row>
    <row r="1286" spans="1:6" hidden="1">
      <c r="A1286" s="136">
        <f>'II.) ODSEK LA-CE'!A1477</f>
        <v>5</v>
      </c>
      <c r="B1286" s="32" t="str">
        <f>'II.) ODSEK LA-CE'!D1477</f>
        <v>2.5 BREŽINE IN ZELENICE</v>
      </c>
      <c r="C1286" s="128">
        <f>'II.) ODSEK LA-CE'!H1477</f>
        <v>0</v>
      </c>
      <c r="D1286" s="62"/>
      <c r="F1286" s="67"/>
    </row>
    <row r="1287" spans="1:6">
      <c r="A1287" s="136">
        <f>'II.) ODSEK LA-CE'!A1480</f>
        <v>4</v>
      </c>
      <c r="B1287" s="121" t="str">
        <f>'II.) ODSEK LA-CE'!D1480</f>
        <v>4 ODVODNJAVANJE</v>
      </c>
      <c r="C1287" s="127">
        <f>'II.) ODSEK LA-CE'!H1480</f>
        <v>0</v>
      </c>
      <c r="D1287" s="62"/>
      <c r="F1287" s="67"/>
    </row>
    <row r="1288" spans="1:6" hidden="1">
      <c r="A1288" s="136">
        <f>'II.) ODSEK LA-CE'!A1481</f>
        <v>5</v>
      </c>
      <c r="B1288" s="32" t="str">
        <f>'II.) ODSEK LA-CE'!D1481</f>
        <v>4.2 GLOBINSKO ODVODNJAVANJE - DRENAŽE</v>
      </c>
      <c r="C1288" s="128">
        <f>'II.) ODSEK LA-CE'!H1481</f>
        <v>0</v>
      </c>
      <c r="D1288" s="62"/>
      <c r="F1288" s="67"/>
    </row>
    <row r="1289" spans="1:6" hidden="1">
      <c r="A1289" s="136">
        <f>'II.) ODSEK LA-CE'!A1483</f>
        <v>5</v>
      </c>
      <c r="B1289" s="32" t="str">
        <f>'II.) ODSEK LA-CE'!D1483</f>
        <v>4.4 JAŠKI</v>
      </c>
      <c r="C1289" s="128">
        <f>'II.) ODSEK LA-CE'!H1483</f>
        <v>0</v>
      </c>
      <c r="D1289" s="62"/>
      <c r="F1289" s="67"/>
    </row>
    <row r="1290" spans="1:6">
      <c r="A1290" s="136">
        <f>'II.) ODSEK LA-CE'!A1485</f>
        <v>4</v>
      </c>
      <c r="B1290" s="121" t="str">
        <f>'II.) ODSEK LA-CE'!D1485</f>
        <v>5 GRADBENA IN OBRTNIŠKA DELA</v>
      </c>
      <c r="C1290" s="127">
        <f>'II.) ODSEK LA-CE'!H1485</f>
        <v>0</v>
      </c>
      <c r="D1290" s="62"/>
      <c r="F1290" s="67"/>
    </row>
    <row r="1291" spans="1:6" hidden="1">
      <c r="A1291" s="136">
        <f>'II.) ODSEK LA-CE'!A1486</f>
        <v>5</v>
      </c>
      <c r="B1291" s="32" t="str">
        <f>'II.) ODSEK LA-CE'!D1486</f>
        <v>5.1 TESARSKA DELA</v>
      </c>
      <c r="C1291" s="128">
        <f>'II.) ODSEK LA-CE'!H1486</f>
        <v>0</v>
      </c>
      <c r="D1291" s="62"/>
      <c r="F1291" s="67"/>
    </row>
    <row r="1292" spans="1:6" hidden="1">
      <c r="A1292" s="136">
        <f>'II.) ODSEK LA-CE'!A1490</f>
        <v>5</v>
      </c>
      <c r="B1292" s="32" t="str">
        <f>'II.) ODSEK LA-CE'!D1490</f>
        <v>5.2 DELA Z JEKLOM ZA OJAČITEV</v>
      </c>
      <c r="C1292" s="128">
        <f>'II.) ODSEK LA-CE'!H1490</f>
        <v>0</v>
      </c>
      <c r="D1292" s="62"/>
      <c r="F1292" s="67"/>
    </row>
    <row r="1293" spans="1:6" hidden="1">
      <c r="A1293" s="136">
        <f>'II.) ODSEK LA-CE'!A1493</f>
        <v>5</v>
      </c>
      <c r="B1293" s="32" t="str">
        <f>'II.) ODSEK LA-CE'!D1493</f>
        <v>5.3 DELA S CEMENTNIM BETONOM</v>
      </c>
      <c r="C1293" s="128">
        <f>'II.) ODSEK LA-CE'!H1493</f>
        <v>0</v>
      </c>
      <c r="D1293" s="62"/>
      <c r="F1293" s="67"/>
    </row>
    <row r="1294" spans="1:6" hidden="1">
      <c r="A1294" s="136">
        <f>'II.) ODSEK LA-CE'!A1497</f>
        <v>5</v>
      </c>
      <c r="B1294" s="32" t="str">
        <f>'II.) ODSEK LA-CE'!D1497</f>
        <v>5.4 ZIDARSKA DELA IN KAMNOSEŠKA DELA</v>
      </c>
      <c r="C1294" s="128">
        <f>'II.) ODSEK LA-CE'!H1497</f>
        <v>0</v>
      </c>
      <c r="D1294" s="62"/>
      <c r="F1294" s="67"/>
    </row>
    <row r="1295" spans="1:6" hidden="1">
      <c r="A1295" s="136">
        <f>'II.) ODSEK LA-CE'!A1501</f>
        <v>5</v>
      </c>
      <c r="B1295" s="32" t="str">
        <f>'II.) ODSEK LA-CE'!D1501</f>
        <v>5.5 DELA PRI POPRAVILU OBJEKTOV</v>
      </c>
      <c r="C1295" s="128">
        <f>'II.) ODSEK LA-CE'!H1501</f>
        <v>0</v>
      </c>
      <c r="D1295" s="62"/>
      <c r="F1295" s="67"/>
    </row>
    <row r="1296" spans="1:6" hidden="1">
      <c r="A1296" s="136">
        <f>'II.) ODSEK LA-CE'!A1506</f>
        <v>5</v>
      </c>
      <c r="B1296" s="32" t="str">
        <f>'II.) ODSEK LA-CE'!D1506</f>
        <v>5.6 SIDRANJE</v>
      </c>
      <c r="C1296" s="128">
        <f>'II.) ODSEK LA-CE'!H1506</f>
        <v>0</v>
      </c>
      <c r="D1296" s="62"/>
      <c r="F1296" s="67"/>
    </row>
    <row r="1297" spans="1:6" hidden="1">
      <c r="A1297" s="136">
        <f>'II.) ODSEK LA-CE'!A1509</f>
        <v>5</v>
      </c>
      <c r="B1297" s="32" t="str">
        <f>'II.) ODSEK LA-CE'!D1509</f>
        <v>5.8 KLJUČAVNIČARSKA DELA IN DELA V JEKLU</v>
      </c>
      <c r="C1297" s="128">
        <f>'II.) ODSEK LA-CE'!H1509</f>
        <v>0</v>
      </c>
      <c r="D1297" s="62"/>
      <c r="F1297" s="67"/>
    </row>
    <row r="1298" spans="1:6" hidden="1">
      <c r="A1298" s="136">
        <f>'II.) ODSEK LA-CE'!A1512</f>
        <v>5</v>
      </c>
      <c r="B1298" s="32" t="str">
        <f>'II.) ODSEK LA-CE'!D1512</f>
        <v>5.9 ZAŠČITNA DELA</v>
      </c>
      <c r="C1298" s="128">
        <f>'II.) ODSEK LA-CE'!H1512</f>
        <v>0</v>
      </c>
      <c r="D1298" s="62"/>
      <c r="F1298" s="67"/>
    </row>
    <row r="1299" spans="1:6">
      <c r="A1299" s="136">
        <f>'II.) ODSEK LA-CE'!A1514</f>
        <v>2</v>
      </c>
      <c r="B1299" s="3" t="str">
        <f>'II.) ODSEK LA-CE'!D1514</f>
        <v>C.22.) PREPUST 523+674</v>
      </c>
      <c r="C1299" s="126">
        <f>'II.) ODSEK LA-CE'!H1514</f>
        <v>0</v>
      </c>
      <c r="D1299" s="62"/>
      <c r="F1299" s="67"/>
    </row>
    <row r="1300" spans="1:6">
      <c r="A1300" s="136">
        <f>'II.) ODSEK LA-CE'!A1515</f>
        <v>4</v>
      </c>
      <c r="B1300" s="121" t="str">
        <f>'II.) ODSEK LA-CE'!D1515</f>
        <v>1 PREDDELA</v>
      </c>
      <c r="C1300" s="127">
        <f>'II.) ODSEK LA-CE'!H1515</f>
        <v>0</v>
      </c>
      <c r="D1300" s="62"/>
      <c r="F1300" s="67"/>
    </row>
    <row r="1301" spans="1:6" hidden="1">
      <c r="A1301" s="136">
        <f>'II.) ODSEK LA-CE'!A1516</f>
        <v>5</v>
      </c>
      <c r="B1301" s="32" t="str">
        <f>'II.) ODSEK LA-CE'!D1516</f>
        <v>1.1 GEODETSKA DELA</v>
      </c>
      <c r="C1301" s="128">
        <f>'II.) ODSEK LA-CE'!H1516</f>
        <v>0</v>
      </c>
      <c r="D1301" s="62"/>
      <c r="F1301" s="67"/>
    </row>
    <row r="1302" spans="1:6" hidden="1">
      <c r="A1302" s="136">
        <f>'II.) ODSEK LA-CE'!A1519</f>
        <v>5</v>
      </c>
      <c r="B1302" s="32" t="str">
        <f>'II.) ODSEK LA-CE'!D1519</f>
        <v>1.2 ČIŠČENJE TERENA</v>
      </c>
      <c r="C1302" s="128">
        <f>'II.) ODSEK LA-CE'!H1519</f>
        <v>0</v>
      </c>
      <c r="D1302" s="62"/>
      <c r="F1302" s="67"/>
    </row>
    <row r="1303" spans="1:6" hidden="1">
      <c r="A1303" s="136">
        <f>'II.) ODSEK LA-CE'!A1524</f>
        <v>5</v>
      </c>
      <c r="B1303" s="32" t="str">
        <f>'II.) ODSEK LA-CE'!D1524</f>
        <v>1.3 OSTALA PREDDELA</v>
      </c>
      <c r="C1303" s="128">
        <f>'II.) ODSEK LA-CE'!H1524</f>
        <v>0</v>
      </c>
      <c r="D1303" s="62"/>
      <c r="F1303" s="67"/>
    </row>
    <row r="1304" spans="1:6" hidden="1">
      <c r="A1304" s="136">
        <f>'II.) ODSEK LA-CE'!A1528</f>
        <v>5</v>
      </c>
      <c r="B1304" s="32" t="str">
        <f>'II.) ODSEK LA-CE'!D1528</f>
        <v>1.4 PREDHODNA DELA ZA POPRAVILO OBJEKTOV</v>
      </c>
      <c r="C1304" s="128">
        <f>'II.) ODSEK LA-CE'!H1528</f>
        <v>0</v>
      </c>
      <c r="D1304" s="62"/>
      <c r="F1304" s="67"/>
    </row>
    <row r="1305" spans="1:6">
      <c r="A1305" s="136">
        <f>'II.) ODSEK LA-CE'!A1532</f>
        <v>4</v>
      </c>
      <c r="B1305" s="121" t="str">
        <f>'II.) ODSEK LA-CE'!D1532</f>
        <v>2 ZEMELJSKA DELA IN TEMELJENJE</v>
      </c>
      <c r="C1305" s="127">
        <f>'II.) ODSEK LA-CE'!H1532</f>
        <v>0</v>
      </c>
      <c r="D1305" s="62"/>
      <c r="F1305" s="67"/>
    </row>
    <row r="1306" spans="1:6" hidden="1">
      <c r="A1306" s="136">
        <f>'II.) ODSEK LA-CE'!A1533</f>
        <v>5</v>
      </c>
      <c r="B1306" s="32" t="str">
        <f>'II.) ODSEK LA-CE'!D1533</f>
        <v>2.1 IZKOPI</v>
      </c>
      <c r="C1306" s="128">
        <f>'II.) ODSEK LA-CE'!H1533</f>
        <v>0</v>
      </c>
      <c r="D1306" s="62"/>
      <c r="F1306" s="67"/>
    </row>
    <row r="1307" spans="1:6" ht="25.5" hidden="1">
      <c r="A1307" s="136">
        <f>'II.) ODSEK LA-CE'!A1536</f>
        <v>5</v>
      </c>
      <c r="B1307" s="32" t="str">
        <f>'II.) ODSEK LA-CE'!D1536</f>
        <v>2.3 LOČILNE, DRENAŽNE IN FILTRSKE PLASTI TER DELOVNI PLATO</v>
      </c>
      <c r="C1307" s="128">
        <f>'II.) ODSEK LA-CE'!H1536</f>
        <v>0</v>
      </c>
      <c r="D1307" s="62"/>
      <c r="F1307" s="67"/>
    </row>
    <row r="1308" spans="1:6" hidden="1">
      <c r="A1308" s="136">
        <f>'II.) ODSEK LA-CE'!A1538</f>
        <v>5</v>
      </c>
      <c r="B1308" s="32" t="str">
        <f>'II.) ODSEK LA-CE'!D1538</f>
        <v>2.4 NASIPI, ZASIPI, KLINI, POSTELJICA IN GLINASTI NABOJ</v>
      </c>
      <c r="C1308" s="128">
        <f>'II.) ODSEK LA-CE'!H1538</f>
        <v>0</v>
      </c>
      <c r="D1308" s="62"/>
      <c r="F1308" s="67"/>
    </row>
    <row r="1309" spans="1:6" hidden="1">
      <c r="A1309" s="136">
        <f>'II.) ODSEK LA-CE'!A1540</f>
        <v>5</v>
      </c>
      <c r="B1309" s="32" t="str">
        <f>'II.) ODSEK LA-CE'!D1540</f>
        <v>2.5 BREŽINE IN ZELENICE</v>
      </c>
      <c r="C1309" s="128">
        <f>'II.) ODSEK LA-CE'!H1540</f>
        <v>0</v>
      </c>
      <c r="D1309" s="62"/>
      <c r="F1309" s="67"/>
    </row>
    <row r="1310" spans="1:6">
      <c r="A1310" s="136">
        <f>'II.) ODSEK LA-CE'!A1543</f>
        <v>4</v>
      </c>
      <c r="B1310" s="121" t="str">
        <f>'II.) ODSEK LA-CE'!D1543</f>
        <v>4 ODVODNJAVANJE</v>
      </c>
      <c r="C1310" s="127">
        <f>'II.) ODSEK LA-CE'!H1543</f>
        <v>0</v>
      </c>
      <c r="D1310" s="62"/>
      <c r="F1310" s="67"/>
    </row>
    <row r="1311" spans="1:6" hidden="1">
      <c r="A1311" s="136">
        <f>'II.) ODSEK LA-CE'!A1544</f>
        <v>5</v>
      </c>
      <c r="B1311" s="32" t="str">
        <f>'II.) ODSEK LA-CE'!D1544</f>
        <v>4.2 GLOBINSKO ODVODNJAVANJE - DRENAŽE</v>
      </c>
      <c r="C1311" s="128">
        <f>'II.) ODSEK LA-CE'!H1544</f>
        <v>0</v>
      </c>
      <c r="D1311" s="62"/>
      <c r="F1311" s="67"/>
    </row>
    <row r="1312" spans="1:6" hidden="1">
      <c r="A1312" s="136">
        <f>'II.) ODSEK LA-CE'!A1547</f>
        <v>5</v>
      </c>
      <c r="B1312" s="32" t="str">
        <f>'II.) ODSEK LA-CE'!D1547</f>
        <v>4.4 JAŠKI</v>
      </c>
      <c r="C1312" s="128">
        <f>'II.) ODSEK LA-CE'!H1547</f>
        <v>0</v>
      </c>
      <c r="D1312" s="62"/>
      <c r="F1312" s="67"/>
    </row>
    <row r="1313" spans="1:6">
      <c r="A1313" s="136">
        <f>'II.) ODSEK LA-CE'!A1549</f>
        <v>4</v>
      </c>
      <c r="B1313" s="121" t="str">
        <f>'II.) ODSEK LA-CE'!D1549</f>
        <v>5 GRADBENA IN OBRTNIŠKA DELA</v>
      </c>
      <c r="C1313" s="127">
        <f>'II.) ODSEK LA-CE'!H1549</f>
        <v>0</v>
      </c>
      <c r="D1313" s="62"/>
      <c r="F1313" s="67"/>
    </row>
    <row r="1314" spans="1:6" hidden="1">
      <c r="A1314" s="136">
        <f>'II.) ODSEK LA-CE'!A1550</f>
        <v>5</v>
      </c>
      <c r="B1314" s="32" t="str">
        <f>'II.) ODSEK LA-CE'!D1550</f>
        <v>5.1 TESARSKA DELA</v>
      </c>
      <c r="C1314" s="128">
        <f>'II.) ODSEK LA-CE'!H1550</f>
        <v>0</v>
      </c>
      <c r="D1314" s="62"/>
      <c r="F1314" s="67"/>
    </row>
    <row r="1315" spans="1:6" hidden="1">
      <c r="A1315" s="136">
        <f>'II.) ODSEK LA-CE'!A1554</f>
        <v>5</v>
      </c>
      <c r="B1315" s="32" t="str">
        <f>'II.) ODSEK LA-CE'!D1554</f>
        <v>5.2 DELA Z JEKLOM ZA OJAČITEV</v>
      </c>
      <c r="C1315" s="128">
        <f>'II.) ODSEK LA-CE'!H1554</f>
        <v>0</v>
      </c>
      <c r="D1315" s="62"/>
      <c r="F1315" s="67"/>
    </row>
    <row r="1316" spans="1:6" hidden="1">
      <c r="A1316" s="136">
        <f>'II.) ODSEK LA-CE'!A1557</f>
        <v>5</v>
      </c>
      <c r="B1316" s="32" t="str">
        <f>'II.) ODSEK LA-CE'!D1557</f>
        <v>5.3 DELA S CEMENTNIM BETONOM</v>
      </c>
      <c r="C1316" s="128">
        <f>'II.) ODSEK LA-CE'!H1557</f>
        <v>0</v>
      </c>
      <c r="D1316" s="62"/>
      <c r="F1316" s="67"/>
    </row>
    <row r="1317" spans="1:6" hidden="1">
      <c r="A1317" s="136">
        <f>'II.) ODSEK LA-CE'!A1561</f>
        <v>5</v>
      </c>
      <c r="B1317" s="32" t="str">
        <f>'II.) ODSEK LA-CE'!D1561</f>
        <v>5.4 ZIDARSKA DELA IN KAMNOSEŠKA DELA</v>
      </c>
      <c r="C1317" s="128">
        <f>'II.) ODSEK LA-CE'!H1561</f>
        <v>0</v>
      </c>
      <c r="D1317" s="62"/>
      <c r="F1317" s="67"/>
    </row>
    <row r="1318" spans="1:6" hidden="1">
      <c r="A1318" s="136">
        <f>'II.) ODSEK LA-CE'!A1565</f>
        <v>5</v>
      </c>
      <c r="B1318" s="32" t="str">
        <f>'II.) ODSEK LA-CE'!D1565</f>
        <v>5.5 DELA PRI POPRAVILU OBJEKTOV</v>
      </c>
      <c r="C1318" s="128">
        <f>'II.) ODSEK LA-CE'!H1565</f>
        <v>0</v>
      </c>
      <c r="D1318" s="62"/>
      <c r="F1318" s="67"/>
    </row>
    <row r="1319" spans="1:6" hidden="1">
      <c r="A1319" s="136">
        <f>'II.) ODSEK LA-CE'!A1570</f>
        <v>5</v>
      </c>
      <c r="B1319" s="32" t="str">
        <f>'II.) ODSEK LA-CE'!D1570</f>
        <v>5.6 SIDRANJE</v>
      </c>
      <c r="C1319" s="128">
        <f>'II.) ODSEK LA-CE'!H1570</f>
        <v>0</v>
      </c>
      <c r="D1319" s="62"/>
      <c r="F1319" s="67"/>
    </row>
    <row r="1320" spans="1:6" hidden="1">
      <c r="A1320" s="136">
        <f>'II.) ODSEK LA-CE'!A1573</f>
        <v>5</v>
      </c>
      <c r="B1320" s="32" t="str">
        <f>'II.) ODSEK LA-CE'!D1573</f>
        <v>5.8 KLJUČAVNIČARSKA DELA IN DELA V JEKLU</v>
      </c>
      <c r="C1320" s="128">
        <f>'II.) ODSEK LA-CE'!H1573</f>
        <v>0</v>
      </c>
      <c r="D1320" s="62"/>
      <c r="F1320" s="67"/>
    </row>
    <row r="1321" spans="1:6" hidden="1">
      <c r="A1321" s="136">
        <f>'II.) ODSEK LA-CE'!A1576</f>
        <v>5</v>
      </c>
      <c r="B1321" s="32" t="str">
        <f>'II.) ODSEK LA-CE'!D1576</f>
        <v>5.9 ZAŠČITNA DELA</v>
      </c>
      <c r="C1321" s="128">
        <f>'II.) ODSEK LA-CE'!H1576</f>
        <v>0</v>
      </c>
      <c r="D1321" s="62"/>
      <c r="F1321" s="67"/>
    </row>
    <row r="1322" spans="1:6">
      <c r="A1322" s="136">
        <f>'II.) ODSEK LA-CE'!A1578</f>
        <v>2</v>
      </c>
      <c r="B1322" s="3" t="str">
        <f>'II.) ODSEK LA-CE'!D1578</f>
        <v>C.23.) PREPUST 524+196</v>
      </c>
      <c r="C1322" s="126">
        <f>'II.) ODSEK LA-CE'!H1578</f>
        <v>0</v>
      </c>
      <c r="D1322" s="62"/>
      <c r="F1322" s="67"/>
    </row>
    <row r="1323" spans="1:6">
      <c r="A1323" s="136">
        <f>'II.) ODSEK LA-CE'!A1579</f>
        <v>4</v>
      </c>
      <c r="B1323" s="121" t="str">
        <f>'II.) ODSEK LA-CE'!D1579</f>
        <v>1 PREDDELA</v>
      </c>
      <c r="C1323" s="127">
        <f>'II.) ODSEK LA-CE'!H1579</f>
        <v>0</v>
      </c>
      <c r="D1323" s="62"/>
      <c r="F1323" s="67"/>
    </row>
    <row r="1324" spans="1:6" hidden="1">
      <c r="A1324" s="136">
        <f>'II.) ODSEK LA-CE'!A1580</f>
        <v>5</v>
      </c>
      <c r="B1324" s="32" t="str">
        <f>'II.) ODSEK LA-CE'!D1580</f>
        <v>1.1 GEODETSKA DELA</v>
      </c>
      <c r="C1324" s="128">
        <f>'II.) ODSEK LA-CE'!H1580</f>
        <v>0</v>
      </c>
      <c r="D1324" s="62"/>
      <c r="F1324" s="67"/>
    </row>
    <row r="1325" spans="1:6" hidden="1">
      <c r="A1325" s="136">
        <f>'II.) ODSEK LA-CE'!A1583</f>
        <v>5</v>
      </c>
      <c r="B1325" s="32" t="str">
        <f>'II.) ODSEK LA-CE'!D1583</f>
        <v>1.2 ČIŠČENJE TERENA</v>
      </c>
      <c r="C1325" s="128">
        <f>'II.) ODSEK LA-CE'!H1583</f>
        <v>0</v>
      </c>
      <c r="D1325" s="62"/>
      <c r="F1325" s="67"/>
    </row>
    <row r="1326" spans="1:6" hidden="1">
      <c r="A1326" s="136">
        <f>'II.) ODSEK LA-CE'!A1586</f>
        <v>5</v>
      </c>
      <c r="B1326" s="32" t="str">
        <f>'II.) ODSEK LA-CE'!D1586</f>
        <v>1.3 OSTALA PREDDELA</v>
      </c>
      <c r="C1326" s="128">
        <f>'II.) ODSEK LA-CE'!H1586</f>
        <v>0</v>
      </c>
      <c r="D1326" s="62"/>
      <c r="F1326" s="67"/>
    </row>
    <row r="1327" spans="1:6" hidden="1">
      <c r="A1327" s="136">
        <f>'II.) ODSEK LA-CE'!A1588</f>
        <v>5</v>
      </c>
      <c r="B1327" s="32" t="str">
        <f>'II.) ODSEK LA-CE'!D1588</f>
        <v>1.4 PREDHODNA DELA ZA POPRAVILO OBJEKTOV</v>
      </c>
      <c r="C1327" s="128">
        <f>'II.) ODSEK LA-CE'!H1588</f>
        <v>0</v>
      </c>
      <c r="D1327" s="62"/>
      <c r="F1327" s="67"/>
    </row>
    <row r="1328" spans="1:6">
      <c r="A1328" s="136">
        <f>'II.) ODSEK LA-CE'!A1590</f>
        <v>4</v>
      </c>
      <c r="B1328" s="121" t="str">
        <f>'II.) ODSEK LA-CE'!D1590</f>
        <v>5 GRADBENA IN OBRTNIŠKA DELA</v>
      </c>
      <c r="C1328" s="127">
        <f>'II.) ODSEK LA-CE'!H1590</f>
        <v>0</v>
      </c>
      <c r="D1328" s="62"/>
      <c r="F1328" s="67"/>
    </row>
    <row r="1329" spans="1:6" hidden="1">
      <c r="A1329" s="136">
        <f>'II.) ODSEK LA-CE'!A1591</f>
        <v>5</v>
      </c>
      <c r="B1329" s="32" t="str">
        <f>'II.) ODSEK LA-CE'!D1591</f>
        <v>5.5 DELA PRI POPRAVILU OBJEKTOV</v>
      </c>
      <c r="C1329" s="128">
        <f>'II.) ODSEK LA-CE'!H1591</f>
        <v>0</v>
      </c>
      <c r="D1329" s="62"/>
      <c r="F1329" s="67"/>
    </row>
    <row r="1330" spans="1:6">
      <c r="A1330" s="136">
        <f>'II.) ODSEK LA-CE'!A1593</f>
        <v>2</v>
      </c>
      <c r="B1330" s="3" t="str">
        <f>'II.) ODSEK LA-CE'!D1593</f>
        <v>C.24.) PREPUST 524+632</v>
      </c>
      <c r="C1330" s="126">
        <f>'II.) ODSEK LA-CE'!H1593</f>
        <v>0</v>
      </c>
      <c r="D1330" s="62"/>
      <c r="F1330" s="67"/>
    </row>
    <row r="1331" spans="1:6">
      <c r="A1331" s="136">
        <f>'II.) ODSEK LA-CE'!A1594</f>
        <v>4</v>
      </c>
      <c r="B1331" s="121" t="str">
        <f>'II.) ODSEK LA-CE'!D1594</f>
        <v>1 PREDDELA</v>
      </c>
      <c r="C1331" s="127">
        <f>'II.) ODSEK LA-CE'!H1594</f>
        <v>0</v>
      </c>
      <c r="D1331" s="62"/>
      <c r="F1331" s="67"/>
    </row>
    <row r="1332" spans="1:6" hidden="1">
      <c r="A1332" s="136">
        <f>'II.) ODSEK LA-CE'!A1595</f>
        <v>5</v>
      </c>
      <c r="B1332" s="32" t="str">
        <f>'II.) ODSEK LA-CE'!D1595</f>
        <v>1.1 GEODETSKA DELA</v>
      </c>
      <c r="C1332" s="128">
        <f>'II.) ODSEK LA-CE'!H1595</f>
        <v>0</v>
      </c>
      <c r="D1332" s="62"/>
      <c r="F1332" s="67"/>
    </row>
    <row r="1333" spans="1:6" hidden="1">
      <c r="A1333" s="136">
        <f>'II.) ODSEK LA-CE'!A1598</f>
        <v>5</v>
      </c>
      <c r="B1333" s="32" t="str">
        <f>'II.) ODSEK LA-CE'!D1598</f>
        <v>1.2 ČIŠČENJE TERENA</v>
      </c>
      <c r="C1333" s="128">
        <f>'II.) ODSEK LA-CE'!H1598</f>
        <v>0</v>
      </c>
      <c r="D1333" s="62"/>
      <c r="F1333" s="67"/>
    </row>
    <row r="1334" spans="1:6" hidden="1">
      <c r="A1334" s="136">
        <f>'II.) ODSEK LA-CE'!A1600</f>
        <v>5</v>
      </c>
      <c r="B1334" s="32" t="str">
        <f>'II.) ODSEK LA-CE'!D1600</f>
        <v>1.3 OSTALA PREDDELA</v>
      </c>
      <c r="C1334" s="128">
        <f>'II.) ODSEK LA-CE'!H1600</f>
        <v>0</v>
      </c>
      <c r="D1334" s="62"/>
      <c r="F1334" s="67"/>
    </row>
    <row r="1335" spans="1:6" hidden="1">
      <c r="A1335" s="136">
        <f>'II.) ODSEK LA-CE'!A1604</f>
        <v>5</v>
      </c>
      <c r="B1335" s="32" t="str">
        <f>'II.) ODSEK LA-CE'!D1604</f>
        <v>1.4 PREDHODNA DELA ZA POPRAVILO OBJEKTOV</v>
      </c>
      <c r="C1335" s="128">
        <f>'II.) ODSEK LA-CE'!H1604</f>
        <v>0</v>
      </c>
      <c r="D1335" s="62"/>
      <c r="F1335" s="67"/>
    </row>
    <row r="1336" spans="1:6">
      <c r="A1336" s="136">
        <f>'II.) ODSEK LA-CE'!A1607</f>
        <v>4</v>
      </c>
      <c r="B1336" s="121" t="str">
        <f>'II.) ODSEK LA-CE'!D1607</f>
        <v>2 ZEMELJSKA DELA IN TEMELJENJE</v>
      </c>
      <c r="C1336" s="127">
        <f>'II.) ODSEK LA-CE'!H1607</f>
        <v>0</v>
      </c>
      <c r="D1336" s="62"/>
      <c r="F1336" s="67"/>
    </row>
    <row r="1337" spans="1:6" hidden="1">
      <c r="A1337" s="136">
        <f>'II.) ODSEK LA-CE'!A1608</f>
        <v>5</v>
      </c>
      <c r="B1337" s="32" t="str">
        <f>'II.) ODSEK LA-CE'!D1608</f>
        <v>2.1 IZKOPI</v>
      </c>
      <c r="C1337" s="128">
        <f>'II.) ODSEK LA-CE'!H1608</f>
        <v>0</v>
      </c>
      <c r="D1337" s="62"/>
      <c r="F1337" s="67"/>
    </row>
    <row r="1338" spans="1:6" ht="25.5" hidden="1">
      <c r="A1338" s="136">
        <f>'II.) ODSEK LA-CE'!A1611</f>
        <v>5</v>
      </c>
      <c r="B1338" s="32" t="str">
        <f>'II.) ODSEK LA-CE'!D1611</f>
        <v>2.3 LOČILNE, DRENAŽNE IN FILTRSKE PLASTI TER DELOVNI PLATO</v>
      </c>
      <c r="C1338" s="128">
        <f>'II.) ODSEK LA-CE'!H1611</f>
        <v>0</v>
      </c>
      <c r="D1338" s="62"/>
      <c r="F1338" s="67"/>
    </row>
    <row r="1339" spans="1:6" hidden="1">
      <c r="A1339" s="136">
        <f>'II.) ODSEK LA-CE'!A1613</f>
        <v>5</v>
      </c>
      <c r="B1339" s="32" t="str">
        <f>'II.) ODSEK LA-CE'!D1613</f>
        <v>2.4 NASIPI, ZASIPI, KLINI, POSTELJICA IN GLINASTI NABOJ</v>
      </c>
      <c r="C1339" s="128">
        <f>'II.) ODSEK LA-CE'!H1613</f>
        <v>0</v>
      </c>
      <c r="D1339" s="62"/>
      <c r="F1339" s="67"/>
    </row>
    <row r="1340" spans="1:6" hidden="1">
      <c r="A1340" s="136">
        <f>'II.) ODSEK LA-CE'!A1615</f>
        <v>5</v>
      </c>
      <c r="B1340" s="32" t="str">
        <f>'II.) ODSEK LA-CE'!D1615</f>
        <v>2.5 BREŽINE IN ZELENICE</v>
      </c>
      <c r="C1340" s="128">
        <f>'II.) ODSEK LA-CE'!H1615</f>
        <v>0</v>
      </c>
      <c r="D1340" s="62"/>
      <c r="F1340" s="67"/>
    </row>
    <row r="1341" spans="1:6">
      <c r="A1341" s="136">
        <f>'II.) ODSEK LA-CE'!A1618</f>
        <v>4</v>
      </c>
      <c r="B1341" s="121" t="str">
        <f>'II.) ODSEK LA-CE'!D1618</f>
        <v>4 ODVODNJAVANJE</v>
      </c>
      <c r="C1341" s="127">
        <f>'II.) ODSEK LA-CE'!H1618</f>
        <v>0</v>
      </c>
      <c r="D1341" s="62"/>
      <c r="F1341" s="67"/>
    </row>
    <row r="1342" spans="1:6" hidden="1">
      <c r="A1342" s="136">
        <f>'II.) ODSEK LA-CE'!A1619</f>
        <v>5</v>
      </c>
      <c r="B1342" s="32" t="str">
        <f>'II.) ODSEK LA-CE'!D1619</f>
        <v>4.2 GLOBINSKO ODVODNJAVANJE - DRENAŽE</v>
      </c>
      <c r="C1342" s="128">
        <f>'II.) ODSEK LA-CE'!H1619</f>
        <v>0</v>
      </c>
      <c r="D1342" s="62"/>
      <c r="F1342" s="67"/>
    </row>
    <row r="1343" spans="1:6" hidden="1">
      <c r="A1343" s="136">
        <f>'II.) ODSEK LA-CE'!A1622</f>
        <v>5</v>
      </c>
      <c r="B1343" s="32" t="str">
        <f>'II.) ODSEK LA-CE'!D1622</f>
        <v>4.4 JAŠKI</v>
      </c>
      <c r="C1343" s="128">
        <f>'II.) ODSEK LA-CE'!H1622</f>
        <v>0</v>
      </c>
      <c r="D1343" s="62"/>
      <c r="F1343" s="67"/>
    </row>
    <row r="1344" spans="1:6">
      <c r="A1344" s="136">
        <f>'II.) ODSEK LA-CE'!A1624</f>
        <v>4</v>
      </c>
      <c r="B1344" s="121" t="str">
        <f>'II.) ODSEK LA-CE'!D1624</f>
        <v>5 GRADBENA IN OBRTNIŠKA DELA</v>
      </c>
      <c r="C1344" s="127">
        <f>'II.) ODSEK LA-CE'!H1624</f>
        <v>0</v>
      </c>
      <c r="D1344" s="62"/>
      <c r="F1344" s="67"/>
    </row>
    <row r="1345" spans="1:6" hidden="1">
      <c r="A1345" s="136">
        <f>'II.) ODSEK LA-CE'!A1625</f>
        <v>5</v>
      </c>
      <c r="B1345" s="32" t="str">
        <f>'II.) ODSEK LA-CE'!D1625</f>
        <v>5.4 ZIDARSKA DELA IN KAMNOSEŠKA DELA</v>
      </c>
      <c r="C1345" s="128">
        <f>'II.) ODSEK LA-CE'!H1625</f>
        <v>0</v>
      </c>
      <c r="D1345" s="62"/>
      <c r="F1345" s="67"/>
    </row>
    <row r="1346" spans="1:6" hidden="1">
      <c r="A1346" s="136">
        <f>'II.) ODSEK LA-CE'!A1628</f>
        <v>5</v>
      </c>
      <c r="B1346" s="32" t="str">
        <f>'II.) ODSEK LA-CE'!D1628</f>
        <v>5.5 DELA PRI POPRAVILU OBJEKTOV</v>
      </c>
      <c r="C1346" s="128">
        <f>'II.) ODSEK LA-CE'!H1628</f>
        <v>0</v>
      </c>
      <c r="D1346" s="62"/>
      <c r="F1346" s="67"/>
    </row>
    <row r="1347" spans="1:6">
      <c r="A1347" s="136">
        <f>'II.) ODSEK LA-CE'!A1634</f>
        <v>2</v>
      </c>
      <c r="B1347" s="3" t="str">
        <f>'II.) ODSEK LA-CE'!D1634</f>
        <v>C.25.) PREPUST 524+783</v>
      </c>
      <c r="C1347" s="126">
        <f>'II.) ODSEK LA-CE'!H1634</f>
        <v>0</v>
      </c>
      <c r="D1347" s="62"/>
      <c r="F1347" s="67"/>
    </row>
    <row r="1348" spans="1:6">
      <c r="A1348" s="136">
        <f>'II.) ODSEK LA-CE'!A1635</f>
        <v>4</v>
      </c>
      <c r="B1348" s="121" t="str">
        <f>'II.) ODSEK LA-CE'!D1635</f>
        <v>1 PREDDELA</v>
      </c>
      <c r="C1348" s="127">
        <f>'II.) ODSEK LA-CE'!H1635</f>
        <v>0</v>
      </c>
      <c r="D1348" s="62"/>
      <c r="F1348" s="67"/>
    </row>
    <row r="1349" spans="1:6" hidden="1">
      <c r="A1349" s="136">
        <f>'II.) ODSEK LA-CE'!A1636</f>
        <v>5</v>
      </c>
      <c r="B1349" s="32" t="str">
        <f>'II.) ODSEK LA-CE'!D1636</f>
        <v>1.1 GEODETSKA DELA</v>
      </c>
      <c r="C1349" s="128">
        <f>'II.) ODSEK LA-CE'!H1636</f>
        <v>0</v>
      </c>
      <c r="D1349" s="62"/>
      <c r="F1349" s="67"/>
    </row>
    <row r="1350" spans="1:6" hidden="1">
      <c r="A1350" s="136">
        <f>'II.) ODSEK LA-CE'!A1639</f>
        <v>5</v>
      </c>
      <c r="B1350" s="32" t="str">
        <f>'II.) ODSEK LA-CE'!D1639</f>
        <v>1.2 ČIŠČENJE TERENA</v>
      </c>
      <c r="C1350" s="128">
        <f>'II.) ODSEK LA-CE'!H1639</f>
        <v>0</v>
      </c>
      <c r="D1350" s="62"/>
      <c r="F1350" s="67"/>
    </row>
    <row r="1351" spans="1:6" hidden="1">
      <c r="A1351" s="136">
        <f>'II.) ODSEK LA-CE'!A1644</f>
        <v>5</v>
      </c>
      <c r="B1351" s="32" t="str">
        <f>'II.) ODSEK LA-CE'!D1644</f>
        <v>1.3 OSTALA PREDDELA</v>
      </c>
      <c r="C1351" s="128">
        <f>'II.) ODSEK LA-CE'!H1644</f>
        <v>0</v>
      </c>
      <c r="D1351" s="62"/>
      <c r="F1351" s="67"/>
    </row>
    <row r="1352" spans="1:6" hidden="1">
      <c r="A1352" s="136">
        <f>'II.) ODSEK LA-CE'!A1648</f>
        <v>5</v>
      </c>
      <c r="B1352" s="32" t="str">
        <f>'II.) ODSEK LA-CE'!D1648</f>
        <v>1.4 PREDHODNA DELA ZA POPRAVILO OBJEKTOV</v>
      </c>
      <c r="C1352" s="128">
        <f>'II.) ODSEK LA-CE'!H1648</f>
        <v>0</v>
      </c>
      <c r="D1352" s="62"/>
      <c r="F1352" s="67"/>
    </row>
    <row r="1353" spans="1:6">
      <c r="A1353" s="136">
        <f>'II.) ODSEK LA-CE'!A1653</f>
        <v>4</v>
      </c>
      <c r="B1353" s="121" t="str">
        <f>'II.) ODSEK LA-CE'!D1653</f>
        <v>2 ZEMELJSKA DELA IN TEMELJENJE</v>
      </c>
      <c r="C1353" s="127">
        <f>'II.) ODSEK LA-CE'!H1653</f>
        <v>0</v>
      </c>
      <c r="D1353" s="62"/>
      <c r="F1353" s="67"/>
    </row>
    <row r="1354" spans="1:6" hidden="1">
      <c r="A1354" s="136">
        <f>'II.) ODSEK LA-CE'!A1654</f>
        <v>5</v>
      </c>
      <c r="B1354" s="32" t="str">
        <f>'II.) ODSEK LA-CE'!D1654</f>
        <v>2.1 IZKOPI</v>
      </c>
      <c r="C1354" s="128">
        <f>'II.) ODSEK LA-CE'!H1654</f>
        <v>0</v>
      </c>
      <c r="D1354" s="62"/>
      <c r="F1354" s="67"/>
    </row>
    <row r="1355" spans="1:6" ht="25.5" hidden="1">
      <c r="A1355" s="136">
        <f>'II.) ODSEK LA-CE'!A1657</f>
        <v>5</v>
      </c>
      <c r="B1355" s="32" t="str">
        <f>'II.) ODSEK LA-CE'!D1657</f>
        <v>2.3 LOČILNE, DRENAŽNE IN FILTRSKE PLASTI TER DELOVNI PLATO</v>
      </c>
      <c r="C1355" s="128">
        <f>'II.) ODSEK LA-CE'!H1657</f>
        <v>0</v>
      </c>
      <c r="D1355" s="62"/>
      <c r="F1355" s="67"/>
    </row>
    <row r="1356" spans="1:6" hidden="1">
      <c r="A1356" s="136">
        <f>'II.) ODSEK LA-CE'!A1659</f>
        <v>5</v>
      </c>
      <c r="B1356" s="32" t="str">
        <f>'II.) ODSEK LA-CE'!D1659</f>
        <v>2.4 NASIPI, ZASIPI, KLINI, POSTELJICA IN GLINASTI NABOJ</v>
      </c>
      <c r="C1356" s="128">
        <f>'II.) ODSEK LA-CE'!H1659</f>
        <v>0</v>
      </c>
      <c r="D1356" s="62"/>
      <c r="F1356" s="67"/>
    </row>
    <row r="1357" spans="1:6" hidden="1">
      <c r="A1357" s="136">
        <f>'II.) ODSEK LA-CE'!A1661</f>
        <v>5</v>
      </c>
      <c r="B1357" s="32" t="str">
        <f>'II.) ODSEK LA-CE'!D1661</f>
        <v>2.5 BREŽINE IN ZELENICE</v>
      </c>
      <c r="C1357" s="128">
        <f>'II.) ODSEK LA-CE'!H1661</f>
        <v>0</v>
      </c>
      <c r="D1357" s="62"/>
      <c r="F1357" s="67"/>
    </row>
    <row r="1358" spans="1:6">
      <c r="A1358" s="136">
        <f>'II.) ODSEK LA-CE'!A1664</f>
        <v>4</v>
      </c>
      <c r="B1358" s="121" t="str">
        <f>'II.) ODSEK LA-CE'!D1664</f>
        <v>4 ODVODNJAVANJE</v>
      </c>
      <c r="C1358" s="127">
        <f>'II.) ODSEK LA-CE'!H1664</f>
        <v>0</v>
      </c>
      <c r="D1358" s="62"/>
      <c r="F1358" s="67"/>
    </row>
    <row r="1359" spans="1:6" hidden="1">
      <c r="A1359" s="136">
        <f>'II.) ODSEK LA-CE'!A1665</f>
        <v>5</v>
      </c>
      <c r="B1359" s="32" t="str">
        <f>'II.) ODSEK LA-CE'!D1665</f>
        <v>4.2 GLOBINSKO ODVODNJAVANJE - DRENAŽE</v>
      </c>
      <c r="C1359" s="128">
        <f>'II.) ODSEK LA-CE'!H1665</f>
        <v>0</v>
      </c>
      <c r="D1359" s="62"/>
      <c r="F1359" s="67"/>
    </row>
    <row r="1360" spans="1:6" hidden="1">
      <c r="A1360" s="136">
        <f>'II.) ODSEK LA-CE'!A1668</f>
        <v>5</v>
      </c>
      <c r="B1360" s="32" t="str">
        <f>'II.) ODSEK LA-CE'!D1668</f>
        <v>4.4 JAŠKI</v>
      </c>
      <c r="C1360" s="128">
        <f>'II.) ODSEK LA-CE'!H1668</f>
        <v>0</v>
      </c>
      <c r="D1360" s="62"/>
      <c r="F1360" s="67"/>
    </row>
    <row r="1361" spans="1:6">
      <c r="A1361" s="136">
        <f>'II.) ODSEK LA-CE'!A1670</f>
        <v>4</v>
      </c>
      <c r="B1361" s="121" t="str">
        <f>'II.) ODSEK LA-CE'!D1670</f>
        <v>5 GRADBENA IN OBRTNIŠKA DELA</v>
      </c>
      <c r="C1361" s="127">
        <f>'II.) ODSEK LA-CE'!H1670</f>
        <v>0</v>
      </c>
      <c r="D1361" s="62"/>
      <c r="F1361" s="67"/>
    </row>
    <row r="1362" spans="1:6" hidden="1">
      <c r="A1362" s="136">
        <f>'II.) ODSEK LA-CE'!A1671</f>
        <v>5</v>
      </c>
      <c r="B1362" s="32" t="str">
        <f>'II.) ODSEK LA-CE'!D1671</f>
        <v>5.1 TESARSKA DELA</v>
      </c>
      <c r="C1362" s="128">
        <f>'II.) ODSEK LA-CE'!H1671</f>
        <v>0</v>
      </c>
      <c r="D1362" s="62"/>
      <c r="F1362" s="67"/>
    </row>
    <row r="1363" spans="1:6" hidden="1">
      <c r="A1363" s="136">
        <f>'II.) ODSEK LA-CE'!A1675</f>
        <v>5</v>
      </c>
      <c r="B1363" s="32" t="str">
        <f>'II.) ODSEK LA-CE'!D1675</f>
        <v>5.2 DELA Z JEKLOM ZA OJAČITEV</v>
      </c>
      <c r="C1363" s="128">
        <f>'II.) ODSEK LA-CE'!H1675</f>
        <v>0</v>
      </c>
      <c r="D1363" s="62"/>
      <c r="F1363" s="67"/>
    </row>
    <row r="1364" spans="1:6" hidden="1">
      <c r="A1364" s="136">
        <f>'II.) ODSEK LA-CE'!A1678</f>
        <v>5</v>
      </c>
      <c r="B1364" s="32" t="str">
        <f>'II.) ODSEK LA-CE'!D1678</f>
        <v>5.3 DELA S CEMENTNIM BETONOM</v>
      </c>
      <c r="C1364" s="128">
        <f>'II.) ODSEK LA-CE'!H1678</f>
        <v>0</v>
      </c>
      <c r="D1364" s="62"/>
      <c r="F1364" s="67"/>
    </row>
    <row r="1365" spans="1:6" hidden="1">
      <c r="A1365" s="136">
        <f>'II.) ODSEK LA-CE'!A1682</f>
        <v>5</v>
      </c>
      <c r="B1365" s="32" t="str">
        <f>'II.) ODSEK LA-CE'!D1682</f>
        <v>5.4 ZIDARSKA DELA IN KAMNOSEŠKA DELA</v>
      </c>
      <c r="C1365" s="128">
        <f>'II.) ODSEK LA-CE'!H1682</f>
        <v>0</v>
      </c>
      <c r="D1365" s="62"/>
      <c r="F1365" s="67"/>
    </row>
    <row r="1366" spans="1:6" hidden="1">
      <c r="A1366" s="136">
        <f>'II.) ODSEK LA-CE'!A1686</f>
        <v>5</v>
      </c>
      <c r="B1366" s="32" t="str">
        <f>'II.) ODSEK LA-CE'!D1686</f>
        <v>5.5 DELA PRI POPRAVILU OBJEKTOV</v>
      </c>
      <c r="C1366" s="128">
        <f>'II.) ODSEK LA-CE'!H1686</f>
        <v>0</v>
      </c>
      <c r="D1366" s="62"/>
      <c r="F1366" s="67"/>
    </row>
    <row r="1367" spans="1:6" hidden="1">
      <c r="A1367" s="136">
        <f>'II.) ODSEK LA-CE'!A1691</f>
        <v>5</v>
      </c>
      <c r="B1367" s="32" t="str">
        <f>'II.) ODSEK LA-CE'!D1691</f>
        <v>5.6 SIDRANJE</v>
      </c>
      <c r="C1367" s="128">
        <f>'II.) ODSEK LA-CE'!H1691</f>
        <v>0</v>
      </c>
      <c r="D1367" s="62"/>
      <c r="F1367" s="67"/>
    </row>
    <row r="1368" spans="1:6" hidden="1">
      <c r="A1368" s="136">
        <f>'II.) ODSEK LA-CE'!A1694</f>
        <v>5</v>
      </c>
      <c r="B1368" s="32" t="str">
        <f>'II.) ODSEK LA-CE'!D1694</f>
        <v>5.8 KLJUČAVNIČARSKA DELA IN DELA V JEKLU</v>
      </c>
      <c r="C1368" s="128">
        <f>'II.) ODSEK LA-CE'!H1694</f>
        <v>0</v>
      </c>
      <c r="D1368" s="62"/>
      <c r="F1368" s="67"/>
    </row>
    <row r="1369" spans="1:6" hidden="1">
      <c r="A1369" s="136">
        <f>'II.) ODSEK LA-CE'!A1697</f>
        <v>5</v>
      </c>
      <c r="B1369" s="32" t="str">
        <f>'II.) ODSEK LA-CE'!D1697</f>
        <v>5.9 ZAŠČITNA DELA</v>
      </c>
      <c r="C1369" s="128">
        <f>'II.) ODSEK LA-CE'!H1697</f>
        <v>0</v>
      </c>
      <c r="D1369" s="62"/>
      <c r="F1369" s="67"/>
    </row>
    <row r="1370" spans="1:6">
      <c r="A1370" s="136">
        <f>'II.) ODSEK LA-CE'!A1699</f>
        <v>2</v>
      </c>
      <c r="B1370" s="3" t="str">
        <f>'II.) ODSEK LA-CE'!D1699</f>
        <v>C.26.) PREPUST 525+557</v>
      </c>
      <c r="C1370" s="126">
        <f>'II.) ODSEK LA-CE'!H1699</f>
        <v>0</v>
      </c>
      <c r="D1370" s="62"/>
      <c r="F1370" s="67"/>
    </row>
    <row r="1371" spans="1:6">
      <c r="A1371" s="136">
        <f>'II.) ODSEK LA-CE'!A1700</f>
        <v>4</v>
      </c>
      <c r="B1371" s="121" t="str">
        <f>'II.) ODSEK LA-CE'!D1700</f>
        <v>1 PREDDELA</v>
      </c>
      <c r="C1371" s="127">
        <f>'II.) ODSEK LA-CE'!H1700</f>
        <v>0</v>
      </c>
      <c r="D1371" s="62"/>
      <c r="F1371" s="67"/>
    </row>
    <row r="1372" spans="1:6" hidden="1">
      <c r="A1372" s="136">
        <f>'II.) ODSEK LA-CE'!A1701</f>
        <v>5</v>
      </c>
      <c r="B1372" s="32" t="str">
        <f>'II.) ODSEK LA-CE'!D1701</f>
        <v>1.1 GEODETSKA DELA</v>
      </c>
      <c r="C1372" s="128">
        <f>'II.) ODSEK LA-CE'!H1701</f>
        <v>0</v>
      </c>
      <c r="D1372" s="62"/>
      <c r="F1372" s="67"/>
    </row>
    <row r="1373" spans="1:6" hidden="1">
      <c r="A1373" s="136">
        <f>'II.) ODSEK LA-CE'!A1704</f>
        <v>5</v>
      </c>
      <c r="B1373" s="32" t="str">
        <f>'II.) ODSEK LA-CE'!D1704</f>
        <v>1.2 ČIŠČENJE TERENA</v>
      </c>
      <c r="C1373" s="128">
        <f>'II.) ODSEK LA-CE'!H1704</f>
        <v>0</v>
      </c>
      <c r="D1373" s="62"/>
      <c r="F1373" s="67"/>
    </row>
    <row r="1374" spans="1:6" hidden="1">
      <c r="A1374" s="136">
        <f>'II.) ODSEK LA-CE'!A1709</f>
        <v>5</v>
      </c>
      <c r="B1374" s="32" t="str">
        <f>'II.) ODSEK LA-CE'!D1709</f>
        <v>1.3 OSTALA PREDDELA</v>
      </c>
      <c r="C1374" s="128">
        <f>'II.) ODSEK LA-CE'!H1709</f>
        <v>0</v>
      </c>
      <c r="D1374" s="62"/>
      <c r="F1374" s="67"/>
    </row>
    <row r="1375" spans="1:6" hidden="1">
      <c r="A1375" s="136">
        <f>'II.) ODSEK LA-CE'!A1713</f>
        <v>5</v>
      </c>
      <c r="B1375" s="32" t="str">
        <f>'II.) ODSEK LA-CE'!D1713</f>
        <v>1.4 PREDHODNA DELA ZA POPRAVILO OBJEKTOV</v>
      </c>
      <c r="C1375" s="128">
        <f>'II.) ODSEK LA-CE'!H1713</f>
        <v>0</v>
      </c>
      <c r="D1375" s="62"/>
      <c r="F1375" s="67"/>
    </row>
    <row r="1376" spans="1:6">
      <c r="A1376" s="136">
        <f>'II.) ODSEK LA-CE'!A1718</f>
        <v>4</v>
      </c>
      <c r="B1376" s="121" t="str">
        <f>'II.) ODSEK LA-CE'!D1718</f>
        <v>2 ZEMELJSKA DELA IN TEMELJENJE</v>
      </c>
      <c r="C1376" s="127">
        <f>'II.) ODSEK LA-CE'!H1718</f>
        <v>0</v>
      </c>
      <c r="D1376" s="62"/>
      <c r="F1376" s="67"/>
    </row>
    <row r="1377" spans="1:6" hidden="1">
      <c r="A1377" s="136">
        <f>'II.) ODSEK LA-CE'!A1719</f>
        <v>5</v>
      </c>
      <c r="B1377" s="32" t="str">
        <f>'II.) ODSEK LA-CE'!D1719</f>
        <v>2.1 IZKOPI</v>
      </c>
      <c r="C1377" s="128">
        <f>'II.) ODSEK LA-CE'!H1719</f>
        <v>0</v>
      </c>
      <c r="D1377" s="62"/>
      <c r="F1377" s="67"/>
    </row>
    <row r="1378" spans="1:6" ht="25.5" hidden="1">
      <c r="A1378" s="136">
        <f>'II.) ODSEK LA-CE'!A1722</f>
        <v>5</v>
      </c>
      <c r="B1378" s="32" t="str">
        <f>'II.) ODSEK LA-CE'!D1722</f>
        <v>2.3 LOČILNE, DRENAŽNE IN FILTRSKE PLASTI TER DELOVNI PLATO</v>
      </c>
      <c r="C1378" s="128">
        <f>'II.) ODSEK LA-CE'!H1722</f>
        <v>0</v>
      </c>
      <c r="D1378" s="62"/>
      <c r="F1378" s="67"/>
    </row>
    <row r="1379" spans="1:6" hidden="1">
      <c r="A1379" s="136">
        <f>'II.) ODSEK LA-CE'!A1724</f>
        <v>5</v>
      </c>
      <c r="B1379" s="32" t="str">
        <f>'II.) ODSEK LA-CE'!D1724</f>
        <v>2.4 NASIPI, ZASIPI, KLINI, POSTELJICA IN GLINASTI NABOJ</v>
      </c>
      <c r="C1379" s="128">
        <f>'II.) ODSEK LA-CE'!H1724</f>
        <v>0</v>
      </c>
      <c r="D1379" s="62"/>
      <c r="F1379" s="67"/>
    </row>
    <row r="1380" spans="1:6" hidden="1">
      <c r="A1380" s="136">
        <f>'II.) ODSEK LA-CE'!A1726</f>
        <v>5</v>
      </c>
      <c r="B1380" s="32" t="str">
        <f>'II.) ODSEK LA-CE'!D1726</f>
        <v>2.5 BREŽINE IN ZELENICE</v>
      </c>
      <c r="C1380" s="128">
        <f>'II.) ODSEK LA-CE'!H1726</f>
        <v>0</v>
      </c>
      <c r="D1380" s="62"/>
      <c r="F1380" s="67"/>
    </row>
    <row r="1381" spans="1:6">
      <c r="A1381" s="136">
        <f>'II.) ODSEK LA-CE'!A1729</f>
        <v>4</v>
      </c>
      <c r="B1381" s="121" t="str">
        <f>'II.) ODSEK LA-CE'!D1729</f>
        <v>4 ODVODNJAVANJE</v>
      </c>
      <c r="C1381" s="127">
        <f>'II.) ODSEK LA-CE'!H1729</f>
        <v>0</v>
      </c>
      <c r="D1381" s="62"/>
      <c r="F1381" s="67"/>
    </row>
    <row r="1382" spans="1:6" hidden="1">
      <c r="A1382" s="136">
        <f>'II.) ODSEK LA-CE'!A1730</f>
        <v>5</v>
      </c>
      <c r="B1382" s="32" t="str">
        <f>'II.) ODSEK LA-CE'!D1730</f>
        <v>4.2 GLOBINSKO ODVODNJAVANJE - DRENAŽE</v>
      </c>
      <c r="C1382" s="128">
        <f>'II.) ODSEK LA-CE'!H1730</f>
        <v>0</v>
      </c>
      <c r="D1382" s="62"/>
      <c r="F1382" s="67"/>
    </row>
    <row r="1383" spans="1:6" hidden="1">
      <c r="A1383" s="136">
        <f>'II.) ODSEK LA-CE'!A1733</f>
        <v>5</v>
      </c>
      <c r="B1383" s="32" t="str">
        <f>'II.) ODSEK LA-CE'!D1733</f>
        <v>4.4 JAŠKI</v>
      </c>
      <c r="C1383" s="128">
        <f>'II.) ODSEK LA-CE'!H1733</f>
        <v>0</v>
      </c>
      <c r="D1383" s="62"/>
      <c r="F1383" s="67"/>
    </row>
    <row r="1384" spans="1:6">
      <c r="A1384" s="136">
        <f>'II.) ODSEK LA-CE'!A1735</f>
        <v>4</v>
      </c>
      <c r="B1384" s="121" t="str">
        <f>'II.) ODSEK LA-CE'!D1735</f>
        <v>5 GRADBENA IN OBRTNIŠKA DELA</v>
      </c>
      <c r="C1384" s="127">
        <f>'II.) ODSEK LA-CE'!H1735</f>
        <v>0</v>
      </c>
      <c r="D1384" s="62"/>
      <c r="F1384" s="67"/>
    </row>
    <row r="1385" spans="1:6" hidden="1">
      <c r="A1385" s="136">
        <f>'II.) ODSEK LA-CE'!A1736</f>
        <v>5</v>
      </c>
      <c r="B1385" s="32" t="str">
        <f>'II.) ODSEK LA-CE'!D1736</f>
        <v>5.1 TESARSKA DELA</v>
      </c>
      <c r="C1385" s="128">
        <f>'II.) ODSEK LA-CE'!H1736</f>
        <v>0</v>
      </c>
      <c r="D1385" s="62"/>
      <c r="F1385" s="67"/>
    </row>
    <row r="1386" spans="1:6" hidden="1">
      <c r="A1386" s="136">
        <f>'II.) ODSEK LA-CE'!A1740</f>
        <v>5</v>
      </c>
      <c r="B1386" s="32" t="str">
        <f>'II.) ODSEK LA-CE'!D1740</f>
        <v>5.2 DELA Z JEKLOM ZA OJAČITEV</v>
      </c>
      <c r="C1386" s="128">
        <f>'II.) ODSEK LA-CE'!H1740</f>
        <v>0</v>
      </c>
      <c r="D1386" s="62"/>
      <c r="F1386" s="67"/>
    </row>
    <row r="1387" spans="1:6" hidden="1">
      <c r="A1387" s="136">
        <f>'II.) ODSEK LA-CE'!A1743</f>
        <v>5</v>
      </c>
      <c r="B1387" s="32" t="str">
        <f>'II.) ODSEK LA-CE'!D1743</f>
        <v>5.3 DELA S CEMENTNIM BETONOM</v>
      </c>
      <c r="C1387" s="128">
        <f>'II.) ODSEK LA-CE'!H1743</f>
        <v>0</v>
      </c>
      <c r="D1387" s="62"/>
      <c r="F1387" s="67"/>
    </row>
    <row r="1388" spans="1:6" hidden="1">
      <c r="A1388" s="136">
        <f>'II.) ODSEK LA-CE'!A1747</f>
        <v>5</v>
      </c>
      <c r="B1388" s="32" t="str">
        <f>'II.) ODSEK LA-CE'!D1747</f>
        <v>5.4 ZIDARSKA DELA IN KAMNOSEŠKA DELA</v>
      </c>
      <c r="C1388" s="128">
        <f>'II.) ODSEK LA-CE'!H1747</f>
        <v>0</v>
      </c>
      <c r="D1388" s="62"/>
      <c r="F1388" s="67"/>
    </row>
    <row r="1389" spans="1:6" hidden="1">
      <c r="A1389" s="136">
        <f>'II.) ODSEK LA-CE'!A1749</f>
        <v>5</v>
      </c>
      <c r="B1389" s="32" t="str">
        <f>'II.) ODSEK LA-CE'!D1749</f>
        <v>5.5 DELA PRI POPRAVILU OBJEKTOV</v>
      </c>
      <c r="C1389" s="128">
        <f>'II.) ODSEK LA-CE'!H1749</f>
        <v>0</v>
      </c>
      <c r="D1389" s="62"/>
      <c r="F1389" s="67"/>
    </row>
    <row r="1390" spans="1:6" hidden="1">
      <c r="A1390" s="136">
        <f>'II.) ODSEK LA-CE'!A1754</f>
        <v>5</v>
      </c>
      <c r="B1390" s="32" t="str">
        <f>'II.) ODSEK LA-CE'!D1754</f>
        <v>5.6 SIDRANJE</v>
      </c>
      <c r="C1390" s="128">
        <f>'II.) ODSEK LA-CE'!H1754</f>
        <v>0</v>
      </c>
      <c r="D1390" s="62"/>
      <c r="F1390" s="67"/>
    </row>
    <row r="1391" spans="1:6" hidden="1">
      <c r="A1391" s="136">
        <f>'II.) ODSEK LA-CE'!A1757</f>
        <v>5</v>
      </c>
      <c r="B1391" s="32" t="str">
        <f>'II.) ODSEK LA-CE'!D1757</f>
        <v>5.8 KLJUČAVNIČARSKA DELA IN DELA V JEKLU</v>
      </c>
      <c r="C1391" s="128">
        <f>'II.) ODSEK LA-CE'!H1757</f>
        <v>0</v>
      </c>
      <c r="D1391" s="62"/>
      <c r="F1391" s="67"/>
    </row>
    <row r="1392" spans="1:6" hidden="1">
      <c r="A1392" s="136">
        <f>'II.) ODSEK LA-CE'!A1760</f>
        <v>5</v>
      </c>
      <c r="B1392" s="32" t="str">
        <f>'II.) ODSEK LA-CE'!D1760</f>
        <v>5.9 ZAŠČITNA DELA</v>
      </c>
      <c r="C1392" s="128">
        <f>'II.) ODSEK LA-CE'!H1760</f>
        <v>0</v>
      </c>
      <c r="D1392" s="62"/>
      <c r="F1392" s="67"/>
    </row>
    <row r="1393" spans="1:6">
      <c r="A1393" s="136">
        <f>'II.) ODSEK LA-CE'!A1762</f>
        <v>2</v>
      </c>
      <c r="B1393" s="3" t="str">
        <f>'II.) ODSEK LA-CE'!D1762</f>
        <v>C.27.) PREPUST 525+765</v>
      </c>
      <c r="C1393" s="126">
        <f>'II.) ODSEK LA-CE'!H1762</f>
        <v>0</v>
      </c>
      <c r="D1393" s="62"/>
      <c r="F1393" s="67"/>
    </row>
    <row r="1394" spans="1:6">
      <c r="A1394" s="136">
        <f>'II.) ODSEK LA-CE'!A1763</f>
        <v>4</v>
      </c>
      <c r="B1394" s="121" t="str">
        <f>'II.) ODSEK LA-CE'!D1763</f>
        <v>1 PREDDELA</v>
      </c>
      <c r="C1394" s="127">
        <f>'II.) ODSEK LA-CE'!H1763</f>
        <v>0</v>
      </c>
      <c r="D1394" s="62"/>
      <c r="F1394" s="67"/>
    </row>
    <row r="1395" spans="1:6" hidden="1">
      <c r="A1395" s="136">
        <f>'II.) ODSEK LA-CE'!A1764</f>
        <v>5</v>
      </c>
      <c r="B1395" s="32" t="str">
        <f>'II.) ODSEK LA-CE'!D1764</f>
        <v>1.1 GEODETSKA DELA</v>
      </c>
      <c r="C1395" s="128">
        <f>'II.) ODSEK LA-CE'!H1764</f>
        <v>0</v>
      </c>
      <c r="D1395" s="62"/>
      <c r="F1395" s="67"/>
    </row>
    <row r="1396" spans="1:6" hidden="1">
      <c r="A1396" s="136">
        <f>'II.) ODSEK LA-CE'!A1767</f>
        <v>5</v>
      </c>
      <c r="B1396" s="32" t="str">
        <f>'II.) ODSEK LA-CE'!D1767</f>
        <v>1.2 ČIŠČENJE TERENA</v>
      </c>
      <c r="C1396" s="128">
        <f>'II.) ODSEK LA-CE'!H1767</f>
        <v>0</v>
      </c>
      <c r="D1396" s="62"/>
      <c r="F1396" s="67"/>
    </row>
    <row r="1397" spans="1:6" hidden="1">
      <c r="A1397" s="136">
        <f>'II.) ODSEK LA-CE'!A1772</f>
        <v>5</v>
      </c>
      <c r="B1397" s="32" t="str">
        <f>'II.) ODSEK LA-CE'!D1772</f>
        <v>1.3 OSTALA PREDDELA</v>
      </c>
      <c r="C1397" s="128">
        <f>'II.) ODSEK LA-CE'!H1772</f>
        <v>0</v>
      </c>
      <c r="D1397" s="62"/>
      <c r="F1397" s="67"/>
    </row>
    <row r="1398" spans="1:6" hidden="1">
      <c r="A1398" s="136">
        <f>'II.) ODSEK LA-CE'!A1776</f>
        <v>5</v>
      </c>
      <c r="B1398" s="32" t="str">
        <f>'II.) ODSEK LA-CE'!D1776</f>
        <v>1.4 PREDHODNA DELA ZA POPRAVILO OBJEKTOV</v>
      </c>
      <c r="C1398" s="128">
        <f>'II.) ODSEK LA-CE'!H1776</f>
        <v>0</v>
      </c>
      <c r="D1398" s="62"/>
      <c r="F1398" s="67"/>
    </row>
    <row r="1399" spans="1:6">
      <c r="A1399" s="136">
        <f>'II.) ODSEK LA-CE'!A1781</f>
        <v>4</v>
      </c>
      <c r="B1399" s="121" t="str">
        <f>'II.) ODSEK LA-CE'!D1781</f>
        <v>2 ZEMELJSKA DELA IN TEMELJENJE</v>
      </c>
      <c r="C1399" s="127">
        <f>'II.) ODSEK LA-CE'!H1781</f>
        <v>0</v>
      </c>
      <c r="D1399" s="62"/>
      <c r="F1399" s="67"/>
    </row>
    <row r="1400" spans="1:6" hidden="1">
      <c r="A1400" s="136">
        <f>'II.) ODSEK LA-CE'!A1782</f>
        <v>5</v>
      </c>
      <c r="B1400" s="32" t="str">
        <f>'II.) ODSEK LA-CE'!D1782</f>
        <v>2.1 IZKOPI</v>
      </c>
      <c r="C1400" s="128">
        <f>'II.) ODSEK LA-CE'!H1782</f>
        <v>0</v>
      </c>
      <c r="D1400" s="62"/>
      <c r="F1400" s="67"/>
    </row>
    <row r="1401" spans="1:6" ht="25.5" hidden="1">
      <c r="A1401" s="136">
        <f>'II.) ODSEK LA-CE'!A1785</f>
        <v>5</v>
      </c>
      <c r="B1401" s="32" t="str">
        <f>'II.) ODSEK LA-CE'!D1785</f>
        <v>2.3 LOČILNE, DRENAŽNE IN FILTRSKE PLASTI TER DELOVNI PLATO</v>
      </c>
      <c r="C1401" s="128">
        <f>'II.) ODSEK LA-CE'!H1785</f>
        <v>0</v>
      </c>
      <c r="D1401" s="62"/>
      <c r="F1401" s="67"/>
    </row>
    <row r="1402" spans="1:6" hidden="1">
      <c r="A1402" s="136">
        <f>'II.) ODSEK LA-CE'!A1787</f>
        <v>5</v>
      </c>
      <c r="B1402" s="32" t="str">
        <f>'II.) ODSEK LA-CE'!D1787</f>
        <v>2.4 NASIPI, ZASIPI, KLINI, POSTELJICA IN GLINASTI NABOJ</v>
      </c>
      <c r="C1402" s="128">
        <f>'II.) ODSEK LA-CE'!H1787</f>
        <v>0</v>
      </c>
      <c r="D1402" s="62"/>
      <c r="F1402" s="67"/>
    </row>
    <row r="1403" spans="1:6" hidden="1">
      <c r="A1403" s="136">
        <f>'II.) ODSEK LA-CE'!A1789</f>
        <v>5</v>
      </c>
      <c r="B1403" s="32" t="str">
        <f>'II.) ODSEK LA-CE'!D1789</f>
        <v>2.5 BREŽINE IN ZELENICE</v>
      </c>
      <c r="C1403" s="128">
        <f>'II.) ODSEK LA-CE'!H1789</f>
        <v>0</v>
      </c>
      <c r="D1403" s="62"/>
      <c r="F1403" s="67"/>
    </row>
    <row r="1404" spans="1:6">
      <c r="A1404" s="136">
        <f>'II.) ODSEK LA-CE'!A1792</f>
        <v>4</v>
      </c>
      <c r="B1404" s="121" t="str">
        <f>'II.) ODSEK LA-CE'!D1792</f>
        <v>4 ODVODNJAVANJE</v>
      </c>
      <c r="C1404" s="127">
        <f>'II.) ODSEK LA-CE'!H1792</f>
        <v>0</v>
      </c>
      <c r="D1404" s="62"/>
      <c r="F1404" s="67"/>
    </row>
    <row r="1405" spans="1:6" hidden="1">
      <c r="A1405" s="136">
        <f>'II.) ODSEK LA-CE'!A1793</f>
        <v>5</v>
      </c>
      <c r="B1405" s="32" t="str">
        <f>'II.) ODSEK LA-CE'!D1793</f>
        <v>4.2 GLOBINSKO ODVODNJAVANJE - DRENAŽE</v>
      </c>
      <c r="C1405" s="128">
        <f>'II.) ODSEK LA-CE'!H1793</f>
        <v>0</v>
      </c>
      <c r="D1405" s="62"/>
      <c r="F1405" s="67"/>
    </row>
    <row r="1406" spans="1:6" hidden="1">
      <c r="A1406" s="136">
        <f>'II.) ODSEK LA-CE'!A1796</f>
        <v>5</v>
      </c>
      <c r="B1406" s="32" t="str">
        <f>'II.) ODSEK LA-CE'!D1796</f>
        <v>4.4 JAŠKI</v>
      </c>
      <c r="C1406" s="128">
        <f>'II.) ODSEK LA-CE'!H1796</f>
        <v>0</v>
      </c>
      <c r="D1406" s="62"/>
      <c r="F1406" s="67"/>
    </row>
    <row r="1407" spans="1:6">
      <c r="A1407" s="136">
        <f>'II.) ODSEK LA-CE'!A1798</f>
        <v>4</v>
      </c>
      <c r="B1407" s="121" t="str">
        <f>'II.) ODSEK LA-CE'!D1798</f>
        <v>5 GRADBENA IN OBRTNIŠKA DELA</v>
      </c>
      <c r="C1407" s="127">
        <f>'II.) ODSEK LA-CE'!H1798</f>
        <v>0</v>
      </c>
      <c r="D1407" s="62"/>
      <c r="F1407" s="67"/>
    </row>
    <row r="1408" spans="1:6" hidden="1">
      <c r="A1408" s="136">
        <f>'II.) ODSEK LA-CE'!A1799</f>
        <v>5</v>
      </c>
      <c r="B1408" s="32" t="str">
        <f>'II.) ODSEK LA-CE'!D1799</f>
        <v>5.1 TESARSKA DELA</v>
      </c>
      <c r="C1408" s="128">
        <f>'II.) ODSEK LA-CE'!H1799</f>
        <v>0</v>
      </c>
      <c r="D1408" s="62"/>
      <c r="F1408" s="67"/>
    </row>
    <row r="1409" spans="1:6" hidden="1">
      <c r="A1409" s="136">
        <f>'II.) ODSEK LA-CE'!A1803</f>
        <v>5</v>
      </c>
      <c r="B1409" s="32" t="str">
        <f>'II.) ODSEK LA-CE'!D1803</f>
        <v>5.2 DELA Z JEKLOM ZA OJAČITEV</v>
      </c>
      <c r="C1409" s="128">
        <f>'II.) ODSEK LA-CE'!H1803</f>
        <v>0</v>
      </c>
      <c r="D1409" s="62"/>
      <c r="F1409" s="67"/>
    </row>
    <row r="1410" spans="1:6" hidden="1">
      <c r="A1410" s="136">
        <f>'II.) ODSEK LA-CE'!A1806</f>
        <v>5</v>
      </c>
      <c r="B1410" s="32" t="str">
        <f>'II.) ODSEK LA-CE'!D1806</f>
        <v>5.3 DELA S CEMENTNIM BETONOM</v>
      </c>
      <c r="C1410" s="128">
        <f>'II.) ODSEK LA-CE'!H1806</f>
        <v>0</v>
      </c>
      <c r="D1410" s="62"/>
      <c r="F1410" s="67"/>
    </row>
    <row r="1411" spans="1:6" hidden="1">
      <c r="A1411" s="136">
        <f>'II.) ODSEK LA-CE'!A1810</f>
        <v>5</v>
      </c>
      <c r="B1411" s="32" t="str">
        <f>'II.) ODSEK LA-CE'!D1810</f>
        <v>5.4 ZIDARSKA DELA IN KAMNOSEŠKA DELA</v>
      </c>
      <c r="C1411" s="128">
        <f>'II.) ODSEK LA-CE'!H1810</f>
        <v>0</v>
      </c>
      <c r="D1411" s="62"/>
      <c r="F1411" s="67"/>
    </row>
    <row r="1412" spans="1:6" hidden="1">
      <c r="A1412" s="136">
        <f>'II.) ODSEK LA-CE'!A1814</f>
        <v>5</v>
      </c>
      <c r="B1412" s="32" t="str">
        <f>'II.) ODSEK LA-CE'!D1814</f>
        <v>5.5 DELA PRI POPRAVILU OBJEKTOV</v>
      </c>
      <c r="C1412" s="128">
        <f>'II.) ODSEK LA-CE'!H1814</f>
        <v>0</v>
      </c>
      <c r="D1412" s="62"/>
      <c r="F1412" s="67"/>
    </row>
    <row r="1413" spans="1:6" hidden="1">
      <c r="A1413" s="136">
        <f>'II.) ODSEK LA-CE'!A1819</f>
        <v>5</v>
      </c>
      <c r="B1413" s="32" t="str">
        <f>'II.) ODSEK LA-CE'!D1819</f>
        <v>5.6 SIDRANJE</v>
      </c>
      <c r="C1413" s="128">
        <f>'II.) ODSEK LA-CE'!H1819</f>
        <v>0</v>
      </c>
      <c r="D1413" s="62"/>
      <c r="F1413" s="67"/>
    </row>
    <row r="1414" spans="1:6" hidden="1">
      <c r="A1414" s="136">
        <f>'II.) ODSEK LA-CE'!A1822</f>
        <v>5</v>
      </c>
      <c r="B1414" s="32" t="str">
        <f>'II.) ODSEK LA-CE'!D1822</f>
        <v>5.8 KLJUČAVNIČARSKA DELA IN DELA V JEKLU</v>
      </c>
      <c r="C1414" s="128">
        <f>'II.) ODSEK LA-CE'!H1822</f>
        <v>0</v>
      </c>
      <c r="D1414" s="62"/>
      <c r="F1414" s="67"/>
    </row>
    <row r="1415" spans="1:6" hidden="1">
      <c r="A1415" s="136">
        <f>'II.) ODSEK LA-CE'!A1825</f>
        <v>5</v>
      </c>
      <c r="B1415" s="32" t="str">
        <f>'II.) ODSEK LA-CE'!D1825</f>
        <v>5.9 ZAŠČITNA DELA</v>
      </c>
      <c r="C1415" s="128">
        <f>'II.) ODSEK LA-CE'!H1825</f>
        <v>0</v>
      </c>
      <c r="D1415" s="62"/>
      <c r="F1415" s="67"/>
    </row>
    <row r="1416" spans="1:6">
      <c r="A1416" s="190"/>
      <c r="B1416" s="32"/>
      <c r="C1416" s="128"/>
      <c r="D1416" s="62"/>
      <c r="F1416" s="67"/>
    </row>
    <row r="1417" spans="1:6">
      <c r="A1417" s="136">
        <f>'II.) ODSEK LA-CE'!A1828</f>
        <v>1</v>
      </c>
      <c r="B1417" s="5" t="str">
        <f>'II.) ODSEK LA-CE'!D1828</f>
        <v>D.) OBJEKTI SPODNJEGA USTROJA - MOSTOVI IN PODVOZI</v>
      </c>
      <c r="C1417" s="133">
        <f>'II.) ODSEK LA-CE'!H1828</f>
        <v>0</v>
      </c>
      <c r="D1417" s="62"/>
      <c r="F1417" s="67"/>
    </row>
    <row r="1418" spans="1:6">
      <c r="A1418" s="136">
        <f>'II.) ODSEK LA-CE'!A1829</f>
        <v>2</v>
      </c>
      <c r="B1418" s="3" t="str">
        <f>'II.) ODSEK LA-CE'!D1829</f>
        <v>D.1.) MOST 521+306</v>
      </c>
      <c r="C1418" s="126">
        <f>'II.) ODSEK LA-CE'!H1829</f>
        <v>0</v>
      </c>
      <c r="D1418" s="62"/>
      <c r="F1418" s="67"/>
    </row>
    <row r="1419" spans="1:6">
      <c r="A1419" s="136">
        <f>'II.) ODSEK LA-CE'!A1830</f>
        <v>4</v>
      </c>
      <c r="B1419" s="121" t="str">
        <f>'II.) ODSEK LA-CE'!D1830</f>
        <v>1 PREDDELA</v>
      </c>
      <c r="C1419" s="127">
        <f>'II.) ODSEK LA-CE'!H1830</f>
        <v>0</v>
      </c>
      <c r="D1419" s="62"/>
      <c r="F1419" s="67"/>
    </row>
    <row r="1420" spans="1:6" hidden="1">
      <c r="A1420" s="136">
        <f>'II.) ODSEK LA-CE'!A1831</f>
        <v>5</v>
      </c>
      <c r="B1420" s="32" t="str">
        <f>'II.) ODSEK LA-CE'!D1831</f>
        <v>1.1 GEODETSKA DELA</v>
      </c>
      <c r="C1420" s="128">
        <f>'II.) ODSEK LA-CE'!H1831</f>
        <v>0</v>
      </c>
      <c r="D1420" s="62"/>
      <c r="F1420" s="67"/>
    </row>
    <row r="1421" spans="1:6" hidden="1">
      <c r="A1421" s="136">
        <f>'II.) ODSEK LA-CE'!A1834</f>
        <v>5</v>
      </c>
      <c r="B1421" s="32" t="str">
        <f>'II.) ODSEK LA-CE'!D1834</f>
        <v>1.2 ČIŠČENJE TERENA</v>
      </c>
      <c r="C1421" s="128">
        <f>'II.) ODSEK LA-CE'!H1834</f>
        <v>0</v>
      </c>
      <c r="D1421" s="62"/>
      <c r="F1421" s="67"/>
    </row>
    <row r="1422" spans="1:6" hidden="1">
      <c r="A1422" s="136">
        <f>'II.) ODSEK LA-CE'!A1839</f>
        <v>5</v>
      </c>
      <c r="B1422" s="32" t="str">
        <f>'II.) ODSEK LA-CE'!D1839</f>
        <v>1.3 OSTALA PREDDELA</v>
      </c>
      <c r="C1422" s="128">
        <f>'II.) ODSEK LA-CE'!H1839</f>
        <v>0</v>
      </c>
      <c r="D1422" s="62"/>
      <c r="F1422" s="67"/>
    </row>
    <row r="1423" spans="1:6" hidden="1">
      <c r="A1423" s="136">
        <f>'II.) ODSEK LA-CE'!A1843</f>
        <v>5</v>
      </c>
      <c r="B1423" s="32" t="str">
        <f>'II.) ODSEK LA-CE'!D1843</f>
        <v>1.4 PREDHODNA DELA ZA POPRAVILO OBJEKTOV</v>
      </c>
      <c r="C1423" s="128">
        <f>'II.) ODSEK LA-CE'!H1843</f>
        <v>0</v>
      </c>
      <c r="D1423" s="62"/>
      <c r="F1423" s="67"/>
    </row>
    <row r="1424" spans="1:6">
      <c r="A1424" s="136">
        <f>'II.) ODSEK LA-CE'!A1847</f>
        <v>4</v>
      </c>
      <c r="B1424" s="121" t="str">
        <f>'II.) ODSEK LA-CE'!D1847</f>
        <v>2 ZEMELJSKA DELA IN TEMELJENJE</v>
      </c>
      <c r="C1424" s="127">
        <f>'II.) ODSEK LA-CE'!H1847</f>
        <v>0</v>
      </c>
      <c r="D1424" s="62"/>
      <c r="F1424" s="67"/>
    </row>
    <row r="1425" spans="1:6" hidden="1">
      <c r="A1425" s="136">
        <f>'II.) ODSEK LA-CE'!A1848</f>
        <v>5</v>
      </c>
      <c r="B1425" s="32" t="str">
        <f>'II.) ODSEK LA-CE'!D1848</f>
        <v>2.1 IZKOPI</v>
      </c>
      <c r="C1425" s="128">
        <f>'II.) ODSEK LA-CE'!H1848</f>
        <v>0</v>
      </c>
      <c r="D1425" s="62"/>
      <c r="F1425" s="67"/>
    </row>
    <row r="1426" spans="1:6" ht="25.5" hidden="1">
      <c r="A1426" s="136">
        <f>'II.) ODSEK LA-CE'!A1851</f>
        <v>5</v>
      </c>
      <c r="B1426" s="32" t="str">
        <f>'II.) ODSEK LA-CE'!D1851</f>
        <v>2.3 LOČILNE, DRENAŽNE IN FILTRSKE PLASTI TER DELOVNI PLATO</v>
      </c>
      <c r="C1426" s="128">
        <f>'II.) ODSEK LA-CE'!H1851</f>
        <v>0</v>
      </c>
      <c r="D1426" s="62"/>
      <c r="F1426" s="67"/>
    </row>
    <row r="1427" spans="1:6" hidden="1">
      <c r="A1427" s="136">
        <f>'II.) ODSEK LA-CE'!A1853</f>
        <v>5</v>
      </c>
      <c r="B1427" s="32" t="str">
        <f>'II.) ODSEK LA-CE'!D1853</f>
        <v>2.4 NASIPI, ZASIPI, KLINI, POSTELJICA IN GLINASTI NABOJ</v>
      </c>
      <c r="C1427" s="128">
        <f>'II.) ODSEK LA-CE'!H1853</f>
        <v>0</v>
      </c>
      <c r="D1427" s="62"/>
      <c r="F1427" s="67"/>
    </row>
    <row r="1428" spans="1:6" hidden="1">
      <c r="A1428" s="136">
        <f>'II.) ODSEK LA-CE'!A1855</f>
        <v>5</v>
      </c>
      <c r="B1428" s="32" t="str">
        <f>'II.) ODSEK LA-CE'!D1855</f>
        <v>2.5 BREŽINE IN ZELENICE</v>
      </c>
      <c r="C1428" s="128">
        <f>'II.) ODSEK LA-CE'!H1855</f>
        <v>0</v>
      </c>
      <c r="D1428" s="62"/>
      <c r="F1428" s="67"/>
    </row>
    <row r="1429" spans="1:6">
      <c r="A1429" s="136">
        <f>'II.) ODSEK LA-CE'!A1858</f>
        <v>4</v>
      </c>
      <c r="B1429" s="121" t="str">
        <f>'II.) ODSEK LA-CE'!D1858</f>
        <v>4 ODVODNJAVANJE</v>
      </c>
      <c r="C1429" s="127">
        <f>'II.) ODSEK LA-CE'!H1858</f>
        <v>0</v>
      </c>
      <c r="D1429" s="62"/>
      <c r="F1429" s="67"/>
    </row>
    <row r="1430" spans="1:6" hidden="1">
      <c r="A1430" s="136">
        <f>'II.) ODSEK LA-CE'!A1859</f>
        <v>5</v>
      </c>
      <c r="B1430" s="32" t="str">
        <f>'II.) ODSEK LA-CE'!D1859</f>
        <v>4.2 GLOBINSKO ODVODNJAVANJE - DRENAŽE</v>
      </c>
      <c r="C1430" s="128">
        <f>'II.) ODSEK LA-CE'!H1859</f>
        <v>0</v>
      </c>
      <c r="D1430" s="62"/>
      <c r="F1430" s="67"/>
    </row>
    <row r="1431" spans="1:6">
      <c r="A1431" s="136">
        <f>'II.) ODSEK LA-CE'!A1861</f>
        <v>4</v>
      </c>
      <c r="B1431" s="121" t="str">
        <f>'II.) ODSEK LA-CE'!D1861</f>
        <v>5 GRADBENA IN OBRTNIŠKA DELA</v>
      </c>
      <c r="C1431" s="127">
        <f>'II.) ODSEK LA-CE'!H1861</f>
        <v>0</v>
      </c>
      <c r="D1431" s="62"/>
      <c r="F1431" s="67"/>
    </row>
    <row r="1432" spans="1:6" hidden="1">
      <c r="A1432" s="136">
        <f>'II.) ODSEK LA-CE'!A1862</f>
        <v>5</v>
      </c>
      <c r="B1432" s="32" t="str">
        <f>'II.) ODSEK LA-CE'!D1862</f>
        <v>5.1 TESARSKA DELA</v>
      </c>
      <c r="C1432" s="128">
        <f>'II.) ODSEK LA-CE'!H1862</f>
        <v>0</v>
      </c>
      <c r="D1432" s="62"/>
      <c r="F1432" s="67"/>
    </row>
    <row r="1433" spans="1:6" hidden="1">
      <c r="A1433" s="136">
        <f>'II.) ODSEK LA-CE'!A1866</f>
        <v>5</v>
      </c>
      <c r="B1433" s="32" t="str">
        <f>'II.) ODSEK LA-CE'!D1866</f>
        <v>5.2 DELA Z JEKLOM ZA OJAČITEV</v>
      </c>
      <c r="C1433" s="128">
        <f>'II.) ODSEK LA-CE'!H1866</f>
        <v>0</v>
      </c>
      <c r="D1433" s="62"/>
      <c r="F1433" s="67"/>
    </row>
    <row r="1434" spans="1:6" hidden="1">
      <c r="A1434" s="136">
        <f>'II.) ODSEK LA-CE'!A1869</f>
        <v>5</v>
      </c>
      <c r="B1434" s="32" t="str">
        <f>'II.) ODSEK LA-CE'!D1869</f>
        <v>5.3 DELA S CEMENTNIM BETONOM</v>
      </c>
      <c r="C1434" s="128">
        <f>'II.) ODSEK LA-CE'!H1869</f>
        <v>0</v>
      </c>
      <c r="D1434" s="62"/>
      <c r="F1434" s="67"/>
    </row>
    <row r="1435" spans="1:6" hidden="1">
      <c r="A1435" s="136">
        <f>'II.) ODSEK LA-CE'!A1872</f>
        <v>5</v>
      </c>
      <c r="B1435" s="32" t="str">
        <f>'II.) ODSEK LA-CE'!D1872</f>
        <v>5.4 ZIDARSKA DELA IN KAMNOSEŠKA DELA</v>
      </c>
      <c r="C1435" s="128">
        <f>'II.) ODSEK LA-CE'!H1872</f>
        <v>0</v>
      </c>
      <c r="D1435" s="62"/>
      <c r="F1435" s="67"/>
    </row>
    <row r="1436" spans="1:6" hidden="1">
      <c r="A1436" s="136">
        <f>'II.) ODSEK LA-CE'!A1876</f>
        <v>5</v>
      </c>
      <c r="B1436" s="32" t="str">
        <f>'II.) ODSEK LA-CE'!D1876</f>
        <v>5.5 DELA PRI POPRAVILU OBJEKTOV</v>
      </c>
      <c r="C1436" s="128">
        <f>'II.) ODSEK LA-CE'!H1876</f>
        <v>0</v>
      </c>
      <c r="D1436" s="62"/>
      <c r="F1436" s="67"/>
    </row>
    <row r="1437" spans="1:6" hidden="1">
      <c r="A1437" s="136">
        <f>'II.) ODSEK LA-CE'!A1881</f>
        <v>5</v>
      </c>
      <c r="B1437" s="32" t="str">
        <f>'II.) ODSEK LA-CE'!D1881</f>
        <v>5.6 SIDRANJE</v>
      </c>
      <c r="C1437" s="128">
        <f>'II.) ODSEK LA-CE'!H1881</f>
        <v>0</v>
      </c>
      <c r="D1437" s="62"/>
      <c r="F1437" s="67"/>
    </row>
    <row r="1438" spans="1:6" hidden="1">
      <c r="A1438" s="136">
        <f>'II.) ODSEK LA-CE'!A1884</f>
        <v>5</v>
      </c>
      <c r="B1438" s="32" t="str">
        <f>'II.) ODSEK LA-CE'!D1884</f>
        <v>5.8 KLJUČAVNIČARSKA DELA IN DELA V JEKLU</v>
      </c>
      <c r="C1438" s="128">
        <f>'II.) ODSEK LA-CE'!H1884</f>
        <v>0</v>
      </c>
      <c r="D1438" s="62"/>
      <c r="F1438" s="67"/>
    </row>
    <row r="1439" spans="1:6" hidden="1">
      <c r="A1439" s="136">
        <f>'II.) ODSEK LA-CE'!A1887</f>
        <v>5</v>
      </c>
      <c r="B1439" s="32" t="str">
        <f>'II.) ODSEK LA-CE'!D1887</f>
        <v>5.9 ZAŠČITNA DELA</v>
      </c>
      <c r="C1439" s="128">
        <f>'II.) ODSEK LA-CE'!H1887</f>
        <v>0</v>
      </c>
      <c r="D1439" s="62"/>
      <c r="F1439" s="67"/>
    </row>
    <row r="1440" spans="1:6">
      <c r="A1440" s="136">
        <f>'II.) ODSEK LA-CE'!A1889</f>
        <v>2</v>
      </c>
      <c r="B1440" s="3" t="str">
        <f>'II.) ODSEK LA-CE'!D1889</f>
        <v>D.2.) PODVOZ 524+558</v>
      </c>
      <c r="C1440" s="126">
        <f>'II.) ODSEK LA-CE'!H1889</f>
        <v>0</v>
      </c>
      <c r="D1440" s="62"/>
      <c r="F1440" s="67"/>
    </row>
    <row r="1441" spans="1:6">
      <c r="A1441" s="136">
        <f>'II.) ODSEK LA-CE'!A1890</f>
        <v>4</v>
      </c>
      <c r="B1441" s="121" t="str">
        <f>'II.) ODSEK LA-CE'!D1890</f>
        <v>1 PREDDELA</v>
      </c>
      <c r="C1441" s="127">
        <f>'II.) ODSEK LA-CE'!H1890</f>
        <v>0</v>
      </c>
      <c r="D1441" s="62"/>
      <c r="F1441" s="67"/>
    </row>
    <row r="1442" spans="1:6" hidden="1">
      <c r="A1442" s="136">
        <f>'II.) ODSEK LA-CE'!A1891</f>
        <v>5</v>
      </c>
      <c r="B1442" s="32" t="str">
        <f>'II.) ODSEK LA-CE'!D1891</f>
        <v>1.1 GEODETSKA DELA</v>
      </c>
      <c r="C1442" s="128">
        <f>'II.) ODSEK LA-CE'!H1891</f>
        <v>0</v>
      </c>
      <c r="D1442" s="62"/>
      <c r="F1442" s="67"/>
    </row>
    <row r="1443" spans="1:6" hidden="1">
      <c r="A1443" s="136">
        <f>'II.) ODSEK LA-CE'!A1894</f>
        <v>5</v>
      </c>
      <c r="B1443" s="32" t="str">
        <f>'II.) ODSEK LA-CE'!D1894</f>
        <v>1.2 ČIŠČENJE TERENA</v>
      </c>
      <c r="C1443" s="128">
        <f>'II.) ODSEK LA-CE'!H1894</f>
        <v>0</v>
      </c>
      <c r="D1443" s="62"/>
      <c r="F1443" s="67"/>
    </row>
    <row r="1444" spans="1:6" hidden="1">
      <c r="A1444" s="136">
        <f>'II.) ODSEK LA-CE'!A1899</f>
        <v>5</v>
      </c>
      <c r="B1444" s="32" t="str">
        <f>'II.) ODSEK LA-CE'!D1899</f>
        <v>1.3 OSTALA PREDDELA</v>
      </c>
      <c r="C1444" s="128">
        <f>'II.) ODSEK LA-CE'!H1899</f>
        <v>0</v>
      </c>
      <c r="D1444" s="62"/>
      <c r="F1444" s="67"/>
    </row>
    <row r="1445" spans="1:6" hidden="1">
      <c r="A1445" s="136">
        <f>'II.) ODSEK LA-CE'!A1903</f>
        <v>5</v>
      </c>
      <c r="B1445" s="32" t="str">
        <f>'II.) ODSEK LA-CE'!D1903</f>
        <v>1.4 PREDHODNA DELA ZA POPRAVILO OBJEKTOV</v>
      </c>
      <c r="C1445" s="128">
        <f>'II.) ODSEK LA-CE'!H1903</f>
        <v>0</v>
      </c>
      <c r="D1445" s="62"/>
      <c r="F1445" s="67"/>
    </row>
    <row r="1446" spans="1:6">
      <c r="A1446" s="136">
        <f>'II.) ODSEK LA-CE'!A1907</f>
        <v>4</v>
      </c>
      <c r="B1446" s="121" t="str">
        <f>'II.) ODSEK LA-CE'!D1907</f>
        <v>2 ZEMELJSKA DELA IN TEMELJENJE</v>
      </c>
      <c r="C1446" s="127">
        <f>'II.) ODSEK LA-CE'!H1907</f>
        <v>0</v>
      </c>
      <c r="D1446" s="62"/>
      <c r="F1446" s="67"/>
    </row>
    <row r="1447" spans="1:6" hidden="1">
      <c r="A1447" s="136">
        <f>'II.) ODSEK LA-CE'!A1908</f>
        <v>5</v>
      </c>
      <c r="B1447" s="32" t="str">
        <f>'II.) ODSEK LA-CE'!D1908</f>
        <v>2.1 IZKOPI</v>
      </c>
      <c r="C1447" s="128">
        <f>'II.) ODSEK LA-CE'!H1908</f>
        <v>0</v>
      </c>
      <c r="D1447" s="62"/>
      <c r="F1447" s="67"/>
    </row>
    <row r="1448" spans="1:6" ht="25.5" hidden="1">
      <c r="A1448" s="136">
        <f>'II.) ODSEK LA-CE'!A1911</f>
        <v>5</v>
      </c>
      <c r="B1448" s="32" t="str">
        <f>'II.) ODSEK LA-CE'!D1911</f>
        <v>2.3 LOČILNE, DRENAŽNE IN FILTRSKE PLASTI TER DELOVNI PLATO</v>
      </c>
      <c r="C1448" s="128">
        <f>'II.) ODSEK LA-CE'!H1911</f>
        <v>0</v>
      </c>
      <c r="D1448" s="62"/>
      <c r="F1448" s="67"/>
    </row>
    <row r="1449" spans="1:6" hidden="1">
      <c r="A1449" s="136">
        <f>'II.) ODSEK LA-CE'!A1913</f>
        <v>5</v>
      </c>
      <c r="B1449" s="32" t="str">
        <f>'II.) ODSEK LA-CE'!D1913</f>
        <v>2.4 NASIPI, ZASIPI, KLINI, POSTELJICA IN GLINASTI NABOJ</v>
      </c>
      <c r="C1449" s="128">
        <f>'II.) ODSEK LA-CE'!H1913</f>
        <v>0</v>
      </c>
      <c r="D1449" s="62"/>
      <c r="F1449" s="67"/>
    </row>
    <row r="1450" spans="1:6" hidden="1">
      <c r="A1450" s="136">
        <f>'II.) ODSEK LA-CE'!A1915</f>
        <v>5</v>
      </c>
      <c r="B1450" s="32" t="str">
        <f>'II.) ODSEK LA-CE'!D1915</f>
        <v>2.5 BREŽINE IN ZELENICE</v>
      </c>
      <c r="C1450" s="128">
        <f>'II.) ODSEK LA-CE'!H1915</f>
        <v>0</v>
      </c>
      <c r="D1450" s="62"/>
      <c r="F1450" s="67"/>
    </row>
    <row r="1451" spans="1:6">
      <c r="A1451" s="136">
        <f>'II.) ODSEK LA-CE'!A1918</f>
        <v>4</v>
      </c>
      <c r="B1451" s="121" t="str">
        <f>'II.) ODSEK LA-CE'!D1918</f>
        <v>4 ODVODNJAVANJE</v>
      </c>
      <c r="C1451" s="127">
        <f>'II.) ODSEK LA-CE'!H1918</f>
        <v>0</v>
      </c>
      <c r="D1451" s="62"/>
      <c r="F1451" s="67"/>
    </row>
    <row r="1452" spans="1:6" hidden="1">
      <c r="A1452" s="136">
        <f>'II.) ODSEK LA-CE'!A1919</f>
        <v>5</v>
      </c>
      <c r="B1452" s="32" t="str">
        <f>'II.) ODSEK LA-CE'!D1919</f>
        <v>4.2 GLOBINSKO ODVODNJAVANJE - DRENAŽE</v>
      </c>
      <c r="C1452" s="128">
        <f>'II.) ODSEK LA-CE'!H1919</f>
        <v>0</v>
      </c>
      <c r="D1452" s="62"/>
      <c r="F1452" s="67"/>
    </row>
    <row r="1453" spans="1:6" hidden="1">
      <c r="A1453" s="136">
        <f>'II.) ODSEK LA-CE'!A1922</f>
        <v>5</v>
      </c>
      <c r="B1453" s="32" t="str">
        <f>'II.) ODSEK LA-CE'!D1922</f>
        <v>4.4 JAŠKI</v>
      </c>
      <c r="C1453" s="128">
        <f>'II.) ODSEK LA-CE'!H1922</f>
        <v>0</v>
      </c>
      <c r="D1453" s="62"/>
      <c r="F1453" s="67"/>
    </row>
    <row r="1454" spans="1:6">
      <c r="A1454" s="136">
        <f>'II.) ODSEK LA-CE'!A1924</f>
        <v>4</v>
      </c>
      <c r="B1454" s="121" t="str">
        <f>'II.) ODSEK LA-CE'!D1924</f>
        <v>5 GRADBENA IN OBRTNIŠKA DELA</v>
      </c>
      <c r="C1454" s="127">
        <f>'II.) ODSEK LA-CE'!H1924</f>
        <v>0</v>
      </c>
      <c r="D1454" s="62"/>
      <c r="F1454" s="67"/>
    </row>
    <row r="1455" spans="1:6" hidden="1">
      <c r="A1455" s="136">
        <f>'II.) ODSEK LA-CE'!A1925</f>
        <v>5</v>
      </c>
      <c r="B1455" s="32" t="str">
        <f>'II.) ODSEK LA-CE'!D1925</f>
        <v>5.1 TESARSKA DELA</v>
      </c>
      <c r="C1455" s="128">
        <f>'II.) ODSEK LA-CE'!H1925</f>
        <v>0</v>
      </c>
      <c r="D1455" s="62"/>
      <c r="F1455" s="67"/>
    </row>
    <row r="1456" spans="1:6" hidden="1">
      <c r="A1456" s="136">
        <f>'II.) ODSEK LA-CE'!A1929</f>
        <v>5</v>
      </c>
      <c r="B1456" s="32" t="str">
        <f>'II.) ODSEK LA-CE'!D1929</f>
        <v>5.2 DELA Z JEKLOM ZA OJAČITEV</v>
      </c>
      <c r="C1456" s="128">
        <f>'II.) ODSEK LA-CE'!H1929</f>
        <v>0</v>
      </c>
      <c r="D1456" s="62"/>
      <c r="F1456" s="67"/>
    </row>
    <row r="1457" spans="1:6" hidden="1">
      <c r="A1457" s="136">
        <f>'II.) ODSEK LA-CE'!A1932</f>
        <v>5</v>
      </c>
      <c r="B1457" s="32" t="str">
        <f>'II.) ODSEK LA-CE'!D1932</f>
        <v>5.3 DELA S CEMENTNIM BETONOM</v>
      </c>
      <c r="C1457" s="128">
        <f>'II.) ODSEK LA-CE'!H1932</f>
        <v>0</v>
      </c>
      <c r="D1457" s="62"/>
      <c r="F1457" s="67"/>
    </row>
    <row r="1458" spans="1:6" hidden="1">
      <c r="A1458" s="136">
        <f>'II.) ODSEK LA-CE'!A1936</f>
        <v>5</v>
      </c>
      <c r="B1458" s="32" t="str">
        <f>'II.) ODSEK LA-CE'!D1936</f>
        <v>5.4 ZIDARSKA DELA IN KAMNOSEŠKA DELA</v>
      </c>
      <c r="C1458" s="128">
        <f>'II.) ODSEK LA-CE'!H1936</f>
        <v>0</v>
      </c>
      <c r="D1458" s="62"/>
      <c r="F1458" s="67"/>
    </row>
    <row r="1459" spans="1:6" hidden="1">
      <c r="A1459" s="136">
        <f>'II.) ODSEK LA-CE'!A1940</f>
        <v>5</v>
      </c>
      <c r="B1459" s="32" t="str">
        <f>'II.) ODSEK LA-CE'!D1940</f>
        <v>5.5 DELA PRI POPRAVILU OBJEKTOV</v>
      </c>
      <c r="C1459" s="128">
        <f>'II.) ODSEK LA-CE'!H1940</f>
        <v>0</v>
      </c>
      <c r="D1459" s="62"/>
      <c r="F1459" s="67"/>
    </row>
    <row r="1460" spans="1:6" hidden="1">
      <c r="A1460" s="136">
        <f>'II.) ODSEK LA-CE'!A1945</f>
        <v>5</v>
      </c>
      <c r="B1460" s="32" t="str">
        <f>'II.) ODSEK LA-CE'!D1945</f>
        <v>5.6 SIDRANJE</v>
      </c>
      <c r="C1460" s="128">
        <f>'II.) ODSEK LA-CE'!H1945</f>
        <v>0</v>
      </c>
      <c r="D1460" s="62"/>
      <c r="F1460" s="67"/>
    </row>
    <row r="1461" spans="1:6" hidden="1">
      <c r="A1461" s="136">
        <f>'II.) ODSEK LA-CE'!A1948</f>
        <v>5</v>
      </c>
      <c r="B1461" s="32" t="str">
        <f>'II.) ODSEK LA-CE'!D1948</f>
        <v>5.8 KLJUČAVNIČARSKA DELA IN DELA V JEKLU</v>
      </c>
      <c r="C1461" s="128">
        <f>'II.) ODSEK LA-CE'!H1948</f>
        <v>0</v>
      </c>
      <c r="D1461" s="62"/>
      <c r="F1461" s="67"/>
    </row>
    <row r="1462" spans="1:6" hidden="1">
      <c r="A1462" s="136">
        <f>'II.) ODSEK LA-CE'!A1951</f>
        <v>5</v>
      </c>
      <c r="B1462" s="32" t="str">
        <f>'II.) ODSEK LA-CE'!D1951</f>
        <v>5.9 ZAŠČITNA DELA</v>
      </c>
      <c r="C1462" s="128">
        <f>'II.) ODSEK LA-CE'!H1951</f>
        <v>0</v>
      </c>
      <c r="D1462" s="62"/>
      <c r="F1462" s="67"/>
    </row>
    <row r="1463" spans="1:6">
      <c r="A1463" s="136">
        <f>'II.) ODSEK LA-CE'!A1953</f>
        <v>2</v>
      </c>
      <c r="B1463" s="3" t="str">
        <f>'II.) ODSEK LA-CE'!D1953</f>
        <v>D.3.) MOST km 517+261</v>
      </c>
      <c r="C1463" s="126">
        <f>'II.) ODSEK LA-CE'!H1953</f>
        <v>0</v>
      </c>
      <c r="D1463" s="62"/>
      <c r="F1463" s="67"/>
    </row>
    <row r="1464" spans="1:6">
      <c r="A1464" s="136">
        <f>'II.) ODSEK LA-CE'!A1955</f>
        <v>3</v>
      </c>
      <c r="B1464" s="145" t="str">
        <f>'II.) ODSEK LA-CE'!D1955</f>
        <v>A. SKUPNO (zajema TIP6 in TIP8)</v>
      </c>
      <c r="C1464" s="146">
        <f>'II.) ODSEK LA-CE'!H1955</f>
        <v>0</v>
      </c>
      <c r="D1464" s="62"/>
      <c r="F1464" s="67"/>
    </row>
    <row r="1465" spans="1:6">
      <c r="A1465" s="136">
        <f>'II.) ODSEK LA-CE'!A1956</f>
        <v>4</v>
      </c>
      <c r="B1465" s="121" t="str">
        <f>'II.) ODSEK LA-CE'!D1956</f>
        <v>1 PREDDELA</v>
      </c>
      <c r="C1465" s="127">
        <f>'II.) ODSEK LA-CE'!H1956</f>
        <v>0</v>
      </c>
      <c r="D1465" s="62"/>
      <c r="F1465" s="67"/>
    </row>
    <row r="1466" spans="1:6" hidden="1">
      <c r="A1466" s="136">
        <f>'II.) ODSEK LA-CE'!A1957</f>
        <v>5</v>
      </c>
      <c r="B1466" s="32" t="str">
        <f>'II.) ODSEK LA-CE'!D1957</f>
        <v>1.1 GEODETSKA DELA</v>
      </c>
      <c r="C1466" s="128">
        <f>'II.) ODSEK LA-CE'!H1957</f>
        <v>0</v>
      </c>
      <c r="D1466" s="62"/>
      <c r="F1466" s="67"/>
    </row>
    <row r="1467" spans="1:6" hidden="1">
      <c r="A1467" s="136">
        <f>'II.) ODSEK LA-CE'!A1959</f>
        <v>5</v>
      </c>
      <c r="B1467" s="32" t="str">
        <f>'II.) ODSEK LA-CE'!D1959</f>
        <v>1.2 ČIŠČENJE TERENA</v>
      </c>
      <c r="C1467" s="128">
        <f>'II.) ODSEK LA-CE'!H1959</f>
        <v>0</v>
      </c>
      <c r="D1467" s="62"/>
      <c r="F1467" s="67"/>
    </row>
    <row r="1468" spans="1:6" hidden="1">
      <c r="A1468" s="136">
        <f>'II.) ODSEK LA-CE'!A1961</f>
        <v>5</v>
      </c>
      <c r="B1468" s="32" t="str">
        <f>'II.) ODSEK LA-CE'!D1961</f>
        <v>1.3 OSTALA PREDDELA</v>
      </c>
      <c r="C1468" s="128">
        <f>'II.) ODSEK LA-CE'!H1961</f>
        <v>0</v>
      </c>
      <c r="D1468" s="62"/>
      <c r="F1468" s="67"/>
    </row>
    <row r="1469" spans="1:6">
      <c r="A1469" s="136">
        <f>'II.) ODSEK LA-CE'!A1964</f>
        <v>4</v>
      </c>
      <c r="B1469" s="121" t="str">
        <f>'II.) ODSEK LA-CE'!D1964</f>
        <v>2 ZEMELJSKA DELA IN TEMELJENJE</v>
      </c>
      <c r="C1469" s="127">
        <f>'II.) ODSEK LA-CE'!H1964</f>
        <v>0</v>
      </c>
      <c r="D1469" s="62"/>
      <c r="F1469" s="67"/>
    </row>
    <row r="1470" spans="1:6" hidden="1">
      <c r="A1470" s="136">
        <f>'II.) ODSEK LA-CE'!A1965</f>
        <v>5</v>
      </c>
      <c r="B1470" s="32" t="str">
        <f>'II.) ODSEK LA-CE'!D1965</f>
        <v>2.1 IZKOPI</v>
      </c>
      <c r="C1470" s="128">
        <f>'II.) ODSEK LA-CE'!H1965</f>
        <v>0</v>
      </c>
      <c r="D1470" s="62"/>
      <c r="F1470" s="67"/>
    </row>
    <row r="1471" spans="1:6" hidden="1">
      <c r="A1471" s="136">
        <f>'II.) ODSEK LA-CE'!A1967</f>
        <v>5</v>
      </c>
      <c r="B1471" s="32" t="str">
        <f>'II.) ODSEK LA-CE'!D1967</f>
        <v>2.4 NASIPI, ZASIPI, KLINI, POSTELJICA IN GLINASTI NABOJ</v>
      </c>
      <c r="C1471" s="128">
        <f>'II.) ODSEK LA-CE'!H1967</f>
        <v>0</v>
      </c>
      <c r="D1471" s="62"/>
      <c r="F1471" s="67"/>
    </row>
    <row r="1472" spans="1:6" ht="25.5" hidden="1">
      <c r="A1472" s="136">
        <f>'II.) ODSEK LA-CE'!A1969</f>
        <v>5</v>
      </c>
      <c r="B1472" s="32" t="str">
        <f>'II.) ODSEK LA-CE'!D1969</f>
        <v>2.9 PREVOZI, RAZPOROSTIRANJE IN UREDITEV DEPONIJ MATERIALA</v>
      </c>
      <c r="C1472" s="128">
        <f>'II.) ODSEK LA-CE'!H1969</f>
        <v>0</v>
      </c>
      <c r="D1472" s="62"/>
      <c r="F1472" s="67"/>
    </row>
    <row r="1473" spans="1:6">
      <c r="A1473" s="136">
        <f>'II.) ODSEK LA-CE'!A1972</f>
        <v>4</v>
      </c>
      <c r="B1473" s="121" t="str">
        <f>'II.) ODSEK LA-CE'!D1972</f>
        <v>4 ODVODNJAVANJE</v>
      </c>
      <c r="C1473" s="127">
        <f>'II.) ODSEK LA-CE'!H1972</f>
        <v>0</v>
      </c>
      <c r="D1473" s="62"/>
      <c r="F1473" s="67"/>
    </row>
    <row r="1474" spans="1:6" hidden="1">
      <c r="A1474" s="136">
        <f>'II.) ODSEK LA-CE'!A1973</f>
        <v>5</v>
      </c>
      <c r="B1474" s="32" t="str">
        <f>'II.) ODSEK LA-CE'!D1973</f>
        <v>4.2 GLOBINSKO ODVODNJAVANJE - DRENAŽE</v>
      </c>
      <c r="C1474" s="128">
        <f>'II.) ODSEK LA-CE'!H1973</f>
        <v>0</v>
      </c>
      <c r="D1474" s="62"/>
      <c r="F1474" s="67"/>
    </row>
    <row r="1475" spans="1:6">
      <c r="A1475" s="136">
        <f>'II.) ODSEK LA-CE'!A1975</f>
        <v>4</v>
      </c>
      <c r="B1475" s="121" t="str">
        <f>'II.) ODSEK LA-CE'!D1975</f>
        <v>5 GRADBENA IN OBRTNIŠKA DELA</v>
      </c>
      <c r="C1475" s="127">
        <f>'II.) ODSEK LA-CE'!H1975</f>
        <v>0</v>
      </c>
      <c r="D1475" s="62"/>
      <c r="F1475" s="67"/>
    </row>
    <row r="1476" spans="1:6" hidden="1">
      <c r="A1476" s="136">
        <f>'II.) ODSEK LA-CE'!A1976</f>
        <v>5</v>
      </c>
      <c r="B1476" s="32" t="str">
        <f>'II.) ODSEK LA-CE'!D1976</f>
        <v>5.1 TESARSKA DELA</v>
      </c>
      <c r="C1476" s="128">
        <f>'II.) ODSEK LA-CE'!H1976</f>
        <v>0</v>
      </c>
      <c r="D1476" s="62"/>
      <c r="F1476" s="67"/>
    </row>
    <row r="1477" spans="1:6" hidden="1">
      <c r="A1477" s="136">
        <f>'II.) ODSEK LA-CE'!A1980</f>
        <v>5</v>
      </c>
      <c r="B1477" s="32" t="str">
        <f>'II.) ODSEK LA-CE'!D1980</f>
        <v>5.2 DELA Z JEKLOM ZA OJAČITEV</v>
      </c>
      <c r="C1477" s="128">
        <f>'II.) ODSEK LA-CE'!H1980</f>
        <v>0</v>
      </c>
      <c r="D1477" s="62"/>
      <c r="F1477" s="67"/>
    </row>
    <row r="1478" spans="1:6" hidden="1">
      <c r="A1478" s="136">
        <f>'II.) ODSEK LA-CE'!A1982</f>
        <v>5</v>
      </c>
      <c r="B1478" s="32" t="str">
        <f>'II.) ODSEK LA-CE'!D1982</f>
        <v>5.3 DELA S CEMENTNIM BETONOM</v>
      </c>
      <c r="C1478" s="128">
        <f>'II.) ODSEK LA-CE'!H1982</f>
        <v>0</v>
      </c>
      <c r="D1478" s="62"/>
      <c r="F1478" s="67"/>
    </row>
    <row r="1479" spans="1:6" hidden="1">
      <c r="A1479" s="136">
        <f>'II.) ODSEK LA-CE'!A1985</f>
        <v>5</v>
      </c>
      <c r="B1479" s="32" t="str">
        <f>'II.) ODSEK LA-CE'!D1985</f>
        <v>5.6 INJEKTIRANJE</v>
      </c>
      <c r="C1479" s="128">
        <f>'II.) ODSEK LA-CE'!H1985</f>
        <v>0</v>
      </c>
      <c r="D1479" s="62"/>
      <c r="F1479" s="67"/>
    </row>
    <row r="1480" spans="1:6" hidden="1">
      <c r="A1480" s="136">
        <f>'II.) ODSEK LA-CE'!A1987</f>
        <v>5</v>
      </c>
      <c r="B1480" s="32" t="str">
        <f>'II.) ODSEK LA-CE'!D1987</f>
        <v>5.7 HIDROIZOLACIJA (TIP6)</v>
      </c>
      <c r="C1480" s="128">
        <f>'II.) ODSEK LA-CE'!H1987</f>
        <v>0</v>
      </c>
      <c r="D1480" s="62"/>
      <c r="F1480" s="67"/>
    </row>
    <row r="1481" spans="1:6" hidden="1">
      <c r="A1481" s="136">
        <f>'II.) ODSEK LA-CE'!A1989</f>
        <v>5</v>
      </c>
      <c r="B1481" s="32" t="str">
        <f>'II.) ODSEK LA-CE'!D1989</f>
        <v>5.8 KLJUČAVNIČARSKA DELA IN DELA V JEKLU</v>
      </c>
      <c r="C1481" s="128">
        <f>'II.) ODSEK LA-CE'!H1989</f>
        <v>0</v>
      </c>
      <c r="D1481" s="62"/>
      <c r="F1481" s="67"/>
    </row>
    <row r="1482" spans="1:6">
      <c r="A1482" s="136">
        <f>'II.) ODSEK LA-CE'!A1992</f>
        <v>4</v>
      </c>
      <c r="B1482" s="121" t="str">
        <f>'II.) ODSEK LA-CE'!D1992</f>
        <v>7 TUJE STORITVE</v>
      </c>
      <c r="C1482" s="127">
        <f>'II.) ODSEK LA-CE'!H1992</f>
        <v>0</v>
      </c>
      <c r="D1482" s="62"/>
      <c r="F1482" s="67"/>
    </row>
    <row r="1483" spans="1:6" hidden="1">
      <c r="A1483" s="136">
        <f>'II.) ODSEK LA-CE'!A1993</f>
        <v>5</v>
      </c>
      <c r="B1483" s="32" t="str">
        <f>'II.) ODSEK LA-CE'!D1993</f>
        <v>7.9 PRESKUSI, NADZOR IN TEHNIČNA DOKUMENTACIJA</v>
      </c>
      <c r="C1483" s="128">
        <f>'II.) ODSEK LA-CE'!H1993</f>
        <v>0</v>
      </c>
      <c r="D1483" s="62"/>
      <c r="F1483" s="67"/>
    </row>
    <row r="1484" spans="1:6">
      <c r="A1484" s="136">
        <f>'II.) ODSEK LA-CE'!A1995</f>
        <v>3</v>
      </c>
      <c r="B1484" s="145" t="str">
        <f>'II.) ODSEK LA-CE'!D1995</f>
        <v>C. SANACIJA TIP 2 - IZBOČEN ZID</v>
      </c>
      <c r="C1484" s="146">
        <f>'II.) ODSEK LA-CE'!H1995</f>
        <v>0</v>
      </c>
      <c r="D1484" s="62"/>
      <c r="F1484" s="67"/>
    </row>
    <row r="1485" spans="1:6" hidden="1">
      <c r="A1485" s="136">
        <f>'II.) ODSEK LA-CE'!A1996</f>
        <v>5</v>
      </c>
      <c r="B1485" s="32" t="str">
        <f>'II.) ODSEK LA-CE'!D1996</f>
        <v>4.2 GLOBINSKO ODVODNJAVANJE - DRENAŽE za sanacijo TIP 2B</v>
      </c>
      <c r="C1485" s="128">
        <f>'II.) ODSEK LA-CE'!H1996</f>
        <v>0</v>
      </c>
      <c r="D1485" s="62"/>
      <c r="F1485" s="67"/>
    </row>
    <row r="1486" spans="1:6">
      <c r="A1486" s="136">
        <f>'II.) ODSEK LA-CE'!A1998</f>
        <v>3</v>
      </c>
      <c r="B1486" s="145" t="str">
        <f>'II.) ODSEK LA-CE'!D1998</f>
        <v>D. SANACIJA TIP 3 - INJEKTIRANJE RAZPOK</v>
      </c>
      <c r="C1486" s="146">
        <f>'II.) ODSEK LA-CE'!H1998</f>
        <v>0</v>
      </c>
      <c r="D1486" s="62"/>
      <c r="F1486" s="67"/>
    </row>
    <row r="1487" spans="1:6" hidden="1">
      <c r="A1487" s="136">
        <f>'II.) ODSEK LA-CE'!A1999</f>
        <v>5</v>
      </c>
      <c r="B1487" s="32" t="str">
        <f>'II.) ODSEK LA-CE'!D1999</f>
        <v>5.6 INJEKTIRANJE za sanacijo TIP 3</v>
      </c>
      <c r="C1487" s="128">
        <f>'II.) ODSEK LA-CE'!H1999</f>
        <v>0</v>
      </c>
      <c r="D1487" s="62"/>
      <c r="F1487" s="67"/>
    </row>
    <row r="1488" spans="1:6">
      <c r="A1488" s="136">
        <f>'II.) ODSEK LA-CE'!A2001</f>
        <v>3</v>
      </c>
      <c r="B1488" s="145" t="str">
        <f>'II.) ODSEK LA-CE'!D2001</f>
        <v>E. SANACIJA TIP 4 - SANACIJA BETONSKIH POVRŠIN</v>
      </c>
      <c r="C1488" s="146">
        <f>'II.) ODSEK LA-CE'!H2001</f>
        <v>0</v>
      </c>
      <c r="D1488" s="62"/>
      <c r="F1488" s="67"/>
    </row>
    <row r="1489" spans="1:6" hidden="1">
      <c r="A1489" s="136">
        <f>'II.) ODSEK LA-CE'!A2002</f>
        <v>5</v>
      </c>
      <c r="B1489" s="32" t="str">
        <f>'II.) ODSEK LA-CE'!D2002</f>
        <v>1.2 ČIŠČENJE TERENA za sanacijo TIP 4</v>
      </c>
      <c r="C1489" s="128">
        <f>'II.) ODSEK LA-CE'!H2002</f>
        <v>0</v>
      </c>
      <c r="D1489" s="62"/>
      <c r="F1489" s="67"/>
    </row>
    <row r="1490" spans="1:6" hidden="1">
      <c r="A1490" s="136">
        <f>'II.) ODSEK LA-CE'!A2004</f>
        <v>5</v>
      </c>
      <c r="B1490" s="32" t="str">
        <f>'II.) ODSEK LA-CE'!D2004</f>
        <v>5.4 ZIDARSKA DELA za sanacijo TIP 4</v>
      </c>
      <c r="C1490" s="128">
        <f>'II.) ODSEK LA-CE'!H2004</f>
        <v>0</v>
      </c>
      <c r="D1490" s="62"/>
      <c r="F1490" s="67"/>
    </row>
    <row r="1491" spans="1:6">
      <c r="A1491" s="136">
        <f>'II.) ODSEK LA-CE'!A2006</f>
        <v>3</v>
      </c>
      <c r="B1491" s="145" t="str">
        <f>'II.) ODSEK LA-CE'!D2006</f>
        <v>F. SANACIJA TIP 7 - ODSTRANJEVANJE RASTLINJA</v>
      </c>
      <c r="C1491" s="146">
        <f>'II.) ODSEK LA-CE'!H2006</f>
        <v>0</v>
      </c>
      <c r="D1491" s="62"/>
      <c r="F1491" s="67"/>
    </row>
    <row r="1492" spans="1:6" ht="25.5" hidden="1">
      <c r="A1492" s="136">
        <f>'II.) ODSEK LA-CE'!A2007</f>
        <v>5</v>
      </c>
      <c r="B1492" s="32" t="str">
        <f>'II.) ODSEK LA-CE'!D2007</f>
        <v>1.4 PREDHODNA DELA ZA POPRAVILO OBJEKTOV za sanacijo TIP 7</v>
      </c>
      <c r="C1492" s="128">
        <f>'II.) ODSEK LA-CE'!H2007</f>
        <v>0</v>
      </c>
      <c r="D1492" s="62"/>
      <c r="F1492" s="67"/>
    </row>
    <row r="1493" spans="1:6">
      <c r="A1493" s="136">
        <f>'II.) ODSEK LA-CE'!A2009</f>
        <v>2</v>
      </c>
      <c r="B1493" s="3" t="str">
        <f>'II.) ODSEK LA-CE'!D2009</f>
        <v>D.4.) MOST km 517+963</v>
      </c>
      <c r="C1493" s="126">
        <f>'II.) ODSEK LA-CE'!H2009</f>
        <v>0</v>
      </c>
      <c r="D1493" s="62"/>
      <c r="F1493" s="67"/>
    </row>
    <row r="1494" spans="1:6">
      <c r="A1494" s="136">
        <f>'II.) ODSEK LA-CE'!A2011</f>
        <v>3</v>
      </c>
      <c r="B1494" s="145" t="str">
        <f>'II.) ODSEK LA-CE'!D2011</f>
        <v>A. SKUPNO (zajema TIP6 in TIP8)</v>
      </c>
      <c r="C1494" s="146">
        <f>'II.) ODSEK LA-CE'!H2011</f>
        <v>0</v>
      </c>
      <c r="D1494" s="62"/>
      <c r="F1494" s="67"/>
    </row>
    <row r="1495" spans="1:6">
      <c r="A1495" s="136">
        <f>'II.) ODSEK LA-CE'!A2012</f>
        <v>4</v>
      </c>
      <c r="B1495" s="121" t="str">
        <f>'II.) ODSEK LA-CE'!D2012</f>
        <v>1 PREDDELA</v>
      </c>
      <c r="C1495" s="127">
        <f>'II.) ODSEK LA-CE'!H2012</f>
        <v>0</v>
      </c>
      <c r="D1495" s="62"/>
      <c r="F1495" s="67"/>
    </row>
    <row r="1496" spans="1:6" hidden="1">
      <c r="A1496" s="136">
        <f>'II.) ODSEK LA-CE'!A2013</f>
        <v>5</v>
      </c>
      <c r="B1496" s="32" t="str">
        <f>'II.) ODSEK LA-CE'!D2013</f>
        <v>1.1 GEODETSKA DELA</v>
      </c>
      <c r="C1496" s="128">
        <f>'II.) ODSEK LA-CE'!H2013</f>
        <v>0</v>
      </c>
      <c r="D1496" s="62"/>
      <c r="F1496" s="67"/>
    </row>
    <row r="1497" spans="1:6" hidden="1">
      <c r="A1497" s="136">
        <f>'II.) ODSEK LA-CE'!A2015</f>
        <v>5</v>
      </c>
      <c r="B1497" s="32" t="str">
        <f>'II.) ODSEK LA-CE'!D2015</f>
        <v>1.3 OSTALA PREDDELA</v>
      </c>
      <c r="C1497" s="128">
        <f>'II.) ODSEK LA-CE'!H2015</f>
        <v>0</v>
      </c>
      <c r="D1497" s="62"/>
      <c r="F1497" s="67"/>
    </row>
    <row r="1498" spans="1:6">
      <c r="A1498" s="136">
        <f>'II.) ODSEK LA-CE'!A2018</f>
        <v>4</v>
      </c>
      <c r="B1498" s="121" t="str">
        <f>'II.) ODSEK LA-CE'!D2018</f>
        <v>2 ZEMELJSKA DELA IN TEMELJENJE</v>
      </c>
      <c r="C1498" s="127">
        <f>'II.) ODSEK LA-CE'!H2018</f>
        <v>0</v>
      </c>
      <c r="D1498" s="62"/>
      <c r="F1498" s="67"/>
    </row>
    <row r="1499" spans="1:6" hidden="1">
      <c r="A1499" s="136">
        <f>'II.) ODSEK LA-CE'!A2019</f>
        <v>5</v>
      </c>
      <c r="B1499" s="32" t="str">
        <f>'II.) ODSEK LA-CE'!D2019</f>
        <v>2.1 IZKOPI</v>
      </c>
      <c r="C1499" s="128">
        <f>'II.) ODSEK LA-CE'!H2019</f>
        <v>0</v>
      </c>
      <c r="D1499" s="62"/>
      <c r="F1499" s="67"/>
    </row>
    <row r="1500" spans="1:6" hidden="1">
      <c r="A1500" s="136">
        <f>'II.) ODSEK LA-CE'!A2021</f>
        <v>5</v>
      </c>
      <c r="B1500" s="32" t="str">
        <f>'II.) ODSEK LA-CE'!D2021</f>
        <v>2.4 NASIPI, ZASIPI, KLINI, POSTELJICA IN GLINASTI NABOJ</v>
      </c>
      <c r="C1500" s="128">
        <f>'II.) ODSEK LA-CE'!H2021</f>
        <v>0</v>
      </c>
      <c r="D1500" s="62"/>
      <c r="F1500" s="67"/>
    </row>
    <row r="1501" spans="1:6" ht="25.5" hidden="1">
      <c r="A1501" s="136">
        <f>'II.) ODSEK LA-CE'!A2023</f>
        <v>5</v>
      </c>
      <c r="B1501" s="32" t="str">
        <f>'II.) ODSEK LA-CE'!D2023</f>
        <v>2.9 PREVOZI, RAZPOROSTIRANJE IN UREDITEV DEPONIJ MATERIALA</v>
      </c>
      <c r="C1501" s="128">
        <f>'II.) ODSEK LA-CE'!H2023</f>
        <v>0</v>
      </c>
      <c r="D1501" s="62"/>
      <c r="F1501" s="67"/>
    </row>
    <row r="1502" spans="1:6">
      <c r="A1502" s="136">
        <f>'II.) ODSEK LA-CE'!A2025</f>
        <v>4</v>
      </c>
      <c r="B1502" s="121" t="str">
        <f>'II.) ODSEK LA-CE'!D2025</f>
        <v>4 ODVODNJAVANJE</v>
      </c>
      <c r="C1502" s="127">
        <f>'II.) ODSEK LA-CE'!H2025</f>
        <v>0</v>
      </c>
      <c r="D1502" s="62"/>
      <c r="F1502" s="67"/>
    </row>
    <row r="1503" spans="1:6" hidden="1">
      <c r="A1503" s="136">
        <f>'II.) ODSEK LA-CE'!A2026</f>
        <v>5</v>
      </c>
      <c r="B1503" s="32" t="str">
        <f>'II.) ODSEK LA-CE'!D2026</f>
        <v>4.2 GLOBINSKO ODVODNJAVANJE - DRENAŽE</v>
      </c>
      <c r="C1503" s="128">
        <f>'II.) ODSEK LA-CE'!H2026</f>
        <v>0</v>
      </c>
      <c r="D1503" s="62"/>
      <c r="F1503" s="67"/>
    </row>
    <row r="1504" spans="1:6">
      <c r="A1504" s="136">
        <f>'II.) ODSEK LA-CE'!A2028</f>
        <v>4</v>
      </c>
      <c r="B1504" s="121" t="str">
        <f>'II.) ODSEK LA-CE'!D2028</f>
        <v>5 GRADBENA IN OBRTNIŠKA DELA</v>
      </c>
      <c r="C1504" s="127">
        <f>'II.) ODSEK LA-CE'!H2028</f>
        <v>0</v>
      </c>
      <c r="D1504" s="62"/>
      <c r="F1504" s="67"/>
    </row>
    <row r="1505" spans="1:6" hidden="1">
      <c r="A1505" s="136">
        <f>'II.) ODSEK LA-CE'!A2029</f>
        <v>5</v>
      </c>
      <c r="B1505" s="32" t="str">
        <f>'II.) ODSEK LA-CE'!D2029</f>
        <v>5.1 TESARSKA DELA</v>
      </c>
      <c r="C1505" s="128">
        <f>'II.) ODSEK LA-CE'!H2029</f>
        <v>0</v>
      </c>
      <c r="D1505" s="62"/>
      <c r="F1505" s="67"/>
    </row>
    <row r="1506" spans="1:6" hidden="1">
      <c r="A1506" s="136">
        <f>'II.) ODSEK LA-CE'!A2031</f>
        <v>5</v>
      </c>
      <c r="B1506" s="32" t="str">
        <f>'II.) ODSEK LA-CE'!D2031</f>
        <v>5.7 HIDROIZOLACIJA (TIP6)</v>
      </c>
      <c r="C1506" s="128">
        <f>'II.) ODSEK LA-CE'!H2031</f>
        <v>0</v>
      </c>
      <c r="D1506" s="62"/>
      <c r="F1506" s="67"/>
    </row>
    <row r="1507" spans="1:6" hidden="1">
      <c r="A1507" s="136">
        <f>'II.) ODSEK LA-CE'!A2033</f>
        <v>5</v>
      </c>
      <c r="B1507" s="32" t="str">
        <f>'II.) ODSEK LA-CE'!D2033</f>
        <v>5.8 KLJUČAVNIČARSKA DELA IN DELA V JEKLU</v>
      </c>
      <c r="C1507" s="128">
        <f>'II.) ODSEK LA-CE'!H2033</f>
        <v>0</v>
      </c>
      <c r="D1507" s="62"/>
      <c r="F1507" s="67"/>
    </row>
    <row r="1508" spans="1:6" hidden="1">
      <c r="A1508" s="136">
        <f>'II.) ODSEK LA-CE'!A2035</f>
        <v>5</v>
      </c>
      <c r="B1508" s="32" t="str">
        <f>'II.) ODSEK LA-CE'!D2035</f>
        <v>5.9 ZAŠČITA KOVIN PROTI KOROZIJI (TIP8)</v>
      </c>
      <c r="C1508" s="128">
        <f>'II.) ODSEK LA-CE'!H2035</f>
        <v>0</v>
      </c>
      <c r="D1508" s="62"/>
      <c r="F1508" s="67"/>
    </row>
    <row r="1509" spans="1:6">
      <c r="A1509" s="136">
        <f>'II.) ODSEK LA-CE'!A2038</f>
        <v>4</v>
      </c>
      <c r="B1509" s="121" t="str">
        <f>'II.) ODSEK LA-CE'!D2038</f>
        <v>7 TUJE STORITVE</v>
      </c>
      <c r="C1509" s="127">
        <f>'II.) ODSEK LA-CE'!H2038</f>
        <v>0</v>
      </c>
      <c r="D1509" s="62"/>
      <c r="F1509" s="67"/>
    </row>
    <row r="1510" spans="1:6" hidden="1">
      <c r="A1510" s="136">
        <f>'II.) ODSEK LA-CE'!A2039</f>
        <v>5</v>
      </c>
      <c r="B1510" s="32" t="str">
        <f>'II.) ODSEK LA-CE'!D2039</f>
        <v>7.9 PRESKUSI, NADZOR IN TEHNIČNA DOKUMENTACIJA</v>
      </c>
      <c r="C1510" s="128">
        <f>'II.) ODSEK LA-CE'!H2039</f>
        <v>0</v>
      </c>
      <c r="D1510" s="62"/>
      <c r="F1510" s="67"/>
    </row>
    <row r="1511" spans="1:6">
      <c r="A1511" s="136">
        <f>'II.) ODSEK LA-CE'!A2041</f>
        <v>3</v>
      </c>
      <c r="B1511" s="145" t="str">
        <f>'II.) ODSEK LA-CE'!D2041</f>
        <v>C. SANACIJA TIP 2 - IZBOČEN ZID</v>
      </c>
      <c r="C1511" s="146">
        <f>'II.) ODSEK LA-CE'!H2041</f>
        <v>0</v>
      </c>
      <c r="D1511" s="62"/>
      <c r="F1511" s="67"/>
    </row>
    <row r="1512" spans="1:6" hidden="1">
      <c r="A1512" s="136">
        <f>'II.) ODSEK LA-CE'!A2042</f>
        <v>5</v>
      </c>
      <c r="B1512" s="32" t="str">
        <f>'II.) ODSEK LA-CE'!D2042</f>
        <v>4.2 GLOBINSKO ODVODNJAVANJE - DRENAŽE za sanacijo TIP 2B</v>
      </c>
      <c r="C1512" s="128">
        <f>'II.) ODSEK LA-CE'!H2042</f>
        <v>0</v>
      </c>
      <c r="D1512" s="62"/>
      <c r="F1512" s="67"/>
    </row>
    <row r="1513" spans="1:6">
      <c r="A1513" s="136">
        <f>'II.) ODSEK LA-CE'!A2044</f>
        <v>3</v>
      </c>
      <c r="B1513" s="145" t="str">
        <f>'II.) ODSEK LA-CE'!D2044</f>
        <v>D. SANACIJA TIP 3 - INJEKTIRANJE RAZPOK</v>
      </c>
      <c r="C1513" s="146">
        <f>'II.) ODSEK LA-CE'!H2044</f>
        <v>0</v>
      </c>
      <c r="D1513" s="62"/>
      <c r="F1513" s="67"/>
    </row>
    <row r="1514" spans="1:6" hidden="1">
      <c r="A1514" s="136">
        <f>'II.) ODSEK LA-CE'!A2045</f>
        <v>5</v>
      </c>
      <c r="B1514" s="32" t="str">
        <f>'II.) ODSEK LA-CE'!D2045</f>
        <v>5.6 INJEKTIRANJE za sanacijo TIP 3</v>
      </c>
      <c r="C1514" s="128">
        <f>'II.) ODSEK LA-CE'!H2045</f>
        <v>0</v>
      </c>
      <c r="D1514" s="62"/>
      <c r="F1514" s="67"/>
    </row>
    <row r="1515" spans="1:6">
      <c r="A1515" s="136">
        <f>'II.) ODSEK LA-CE'!A2047</f>
        <v>3</v>
      </c>
      <c r="B1515" s="145" t="str">
        <f>'II.) ODSEK LA-CE'!D2047</f>
        <v>E. SANACIJA TIP 4 - SANACIJA BETONSKIH POVRŠIN</v>
      </c>
      <c r="C1515" s="146">
        <f>'II.) ODSEK LA-CE'!H2047</f>
        <v>0</v>
      </c>
      <c r="D1515" s="62"/>
      <c r="F1515" s="67"/>
    </row>
    <row r="1516" spans="1:6" hidden="1">
      <c r="A1516" s="136">
        <f>'II.) ODSEK LA-CE'!A2048</f>
        <v>5</v>
      </c>
      <c r="B1516" s="32" t="str">
        <f>'II.) ODSEK LA-CE'!D2048</f>
        <v>1.2 ČIŠČENJE TERENA za sanacijo TIP 4</v>
      </c>
      <c r="C1516" s="128">
        <f>'II.) ODSEK LA-CE'!H2048</f>
        <v>0</v>
      </c>
      <c r="D1516" s="62"/>
      <c r="F1516" s="67"/>
    </row>
    <row r="1517" spans="1:6" hidden="1">
      <c r="A1517" s="136">
        <f>'II.) ODSEK LA-CE'!A2050</f>
        <v>5</v>
      </c>
      <c r="B1517" s="32" t="str">
        <f>'II.) ODSEK LA-CE'!D2050</f>
        <v>5.4 ZIDARSKA DELA za sanacijo TIP 4</v>
      </c>
      <c r="C1517" s="128">
        <f>'II.) ODSEK LA-CE'!H2050</f>
        <v>0</v>
      </c>
      <c r="D1517" s="62"/>
      <c r="F1517" s="67"/>
    </row>
    <row r="1518" spans="1:6">
      <c r="A1518" s="136">
        <f>'II.) ODSEK LA-CE'!A2052</f>
        <v>3</v>
      </c>
      <c r="B1518" s="145" t="str">
        <f>'II.) ODSEK LA-CE'!D2052</f>
        <v>F. SANACIJA TIP 7 - ODSTRANJEVANJE RASTLINJA</v>
      </c>
      <c r="C1518" s="146">
        <f>'II.) ODSEK LA-CE'!H2052</f>
        <v>0</v>
      </c>
      <c r="D1518" s="62"/>
      <c r="F1518" s="67"/>
    </row>
    <row r="1519" spans="1:6" ht="25.5" hidden="1">
      <c r="A1519" s="136">
        <f>'II.) ODSEK LA-CE'!A2053</f>
        <v>5</v>
      </c>
      <c r="B1519" s="32" t="str">
        <f>'II.) ODSEK LA-CE'!D2053</f>
        <v>1.4 PREDHODNA DELA ZA POPRAVILO OBJEKTOV za sanacijo TIP 7</v>
      </c>
      <c r="C1519" s="128">
        <f>'II.) ODSEK LA-CE'!H2053</f>
        <v>0</v>
      </c>
      <c r="D1519" s="62"/>
      <c r="F1519" s="67"/>
    </row>
    <row r="1520" spans="1:6">
      <c r="A1520" s="136">
        <f>'II.) ODSEK LA-CE'!A2055</f>
        <v>2</v>
      </c>
      <c r="B1520" s="3" t="str">
        <f>'II.) ODSEK LA-CE'!D2055</f>
        <v>D.5.) MOST km 522+446</v>
      </c>
      <c r="C1520" s="126">
        <f>'II.) ODSEK LA-CE'!H2055</f>
        <v>0</v>
      </c>
      <c r="D1520" s="62"/>
      <c r="F1520" s="67"/>
    </row>
    <row r="1521" spans="1:6">
      <c r="A1521" s="136">
        <f>'II.) ODSEK LA-CE'!A2057</f>
        <v>3</v>
      </c>
      <c r="B1521" s="145" t="str">
        <f>'II.) ODSEK LA-CE'!D2057</f>
        <v>A. SKUPNO (zajema TIP6 in TIP8)</v>
      </c>
      <c r="C1521" s="146">
        <f>'II.) ODSEK LA-CE'!H2057</f>
        <v>0</v>
      </c>
      <c r="D1521" s="62"/>
      <c r="F1521" s="67"/>
    </row>
    <row r="1522" spans="1:6">
      <c r="A1522" s="136">
        <f>'II.) ODSEK LA-CE'!A2058</f>
        <v>4</v>
      </c>
      <c r="B1522" s="121" t="str">
        <f>'II.) ODSEK LA-CE'!D2058</f>
        <v>1 PREDDELA</v>
      </c>
      <c r="C1522" s="127">
        <f>'II.) ODSEK LA-CE'!H2058</f>
        <v>0</v>
      </c>
      <c r="D1522" s="62"/>
      <c r="F1522" s="67"/>
    </row>
    <row r="1523" spans="1:6" hidden="1">
      <c r="A1523" s="136">
        <f>'II.) ODSEK LA-CE'!A2059</f>
        <v>5</v>
      </c>
      <c r="B1523" s="32" t="str">
        <f>'II.) ODSEK LA-CE'!D2059</f>
        <v>1.1 GEODETSKA DELA</v>
      </c>
      <c r="C1523" s="128">
        <f>'II.) ODSEK LA-CE'!H2059</f>
        <v>0</v>
      </c>
      <c r="D1523" s="62"/>
      <c r="F1523" s="67"/>
    </row>
    <row r="1524" spans="1:6" hidden="1">
      <c r="A1524" s="136">
        <f>'II.) ODSEK LA-CE'!A2061</f>
        <v>5</v>
      </c>
      <c r="B1524" s="32" t="str">
        <f>'II.) ODSEK LA-CE'!D2061</f>
        <v>1.2 ČIŠČENJE TERENA</v>
      </c>
      <c r="C1524" s="128">
        <f>'II.) ODSEK LA-CE'!H2061</f>
        <v>0</v>
      </c>
      <c r="D1524" s="62"/>
      <c r="F1524" s="67"/>
    </row>
    <row r="1525" spans="1:6" hidden="1">
      <c r="A1525" s="136">
        <f>'II.) ODSEK LA-CE'!A2064</f>
        <v>5</v>
      </c>
      <c r="B1525" s="32" t="str">
        <f>'II.) ODSEK LA-CE'!D2064</f>
        <v>1.3 OSTALA PREDDELA</v>
      </c>
      <c r="C1525" s="128">
        <f>'II.) ODSEK LA-CE'!H2064</f>
        <v>0</v>
      </c>
      <c r="D1525" s="62"/>
      <c r="F1525" s="67"/>
    </row>
    <row r="1526" spans="1:6">
      <c r="A1526" s="136">
        <f>'II.) ODSEK LA-CE'!A2067</f>
        <v>4</v>
      </c>
      <c r="B1526" s="121" t="str">
        <f>'II.) ODSEK LA-CE'!D2067</f>
        <v>5 GRADBENA IN OBRTNIŠKA DELA</v>
      </c>
      <c r="C1526" s="127">
        <f>'II.) ODSEK LA-CE'!H2067</f>
        <v>0</v>
      </c>
      <c r="D1526" s="62"/>
      <c r="F1526" s="67"/>
    </row>
    <row r="1527" spans="1:6" hidden="1">
      <c r="A1527" s="136">
        <f>'II.) ODSEK LA-CE'!A2068</f>
        <v>5</v>
      </c>
      <c r="B1527" s="32" t="str">
        <f>'II.) ODSEK LA-CE'!D2068</f>
        <v>5.1 TESARSKA DELA</v>
      </c>
      <c r="C1527" s="128">
        <f>'II.) ODSEK LA-CE'!H2068</f>
        <v>0</v>
      </c>
      <c r="D1527" s="62"/>
      <c r="F1527" s="67"/>
    </row>
    <row r="1528" spans="1:6" hidden="1">
      <c r="A1528" s="136">
        <f>'II.) ODSEK LA-CE'!A2070</f>
        <v>5</v>
      </c>
      <c r="B1528" s="32" t="str">
        <f>'II.) ODSEK LA-CE'!D2070</f>
        <v>5.6 INJEKTIRANJE</v>
      </c>
      <c r="C1528" s="128">
        <f>'II.) ODSEK LA-CE'!H2070</f>
        <v>0</v>
      </c>
      <c r="D1528" s="62"/>
      <c r="F1528" s="67"/>
    </row>
    <row r="1529" spans="1:6" hidden="1">
      <c r="A1529" s="136">
        <f>'II.) ODSEK LA-CE'!A2072</f>
        <v>5</v>
      </c>
      <c r="B1529" s="32" t="str">
        <f>'II.) ODSEK LA-CE'!D2072</f>
        <v>5.8 KLJUČAVNIČARSKA DELA IN DELA V JEKLU</v>
      </c>
      <c r="C1529" s="128">
        <f>'II.) ODSEK LA-CE'!H2072</f>
        <v>0</v>
      </c>
      <c r="D1529" s="62"/>
      <c r="F1529" s="67"/>
    </row>
    <row r="1530" spans="1:6" hidden="1">
      <c r="A1530" s="136">
        <f>'II.) ODSEK LA-CE'!A2076</f>
        <v>5</v>
      </c>
      <c r="B1530" s="32" t="str">
        <f>'II.) ODSEK LA-CE'!D2076</f>
        <v>5.9 ZAŠČITA KOVIN PROTI KOROZIJI (TIP 8)</v>
      </c>
      <c r="C1530" s="128">
        <f>'II.) ODSEK LA-CE'!H2076</f>
        <v>0</v>
      </c>
      <c r="D1530" s="62"/>
      <c r="F1530" s="67"/>
    </row>
    <row r="1531" spans="1:6">
      <c r="A1531" s="136">
        <f>'II.) ODSEK LA-CE'!A2078</f>
        <v>4</v>
      </c>
      <c r="B1531" s="121" t="str">
        <f>'II.) ODSEK LA-CE'!D2078</f>
        <v>7 TUJE STORITVE</v>
      </c>
      <c r="C1531" s="127">
        <f>'II.) ODSEK LA-CE'!H2078</f>
        <v>0</v>
      </c>
      <c r="D1531" s="62"/>
      <c r="F1531" s="67"/>
    </row>
    <row r="1532" spans="1:6" hidden="1">
      <c r="A1532" s="136">
        <f>'II.) ODSEK LA-CE'!A2079</f>
        <v>5</v>
      </c>
      <c r="B1532" s="32" t="str">
        <f>'II.) ODSEK LA-CE'!D2079</f>
        <v>7.9 PRESKUSI, NADZOR IN TEHNIČNA DOKUMENTACIJA</v>
      </c>
      <c r="C1532" s="128">
        <f>'II.) ODSEK LA-CE'!H2079</f>
        <v>0</v>
      </c>
      <c r="D1532" s="62"/>
      <c r="F1532" s="67"/>
    </row>
    <row r="1533" spans="1:6">
      <c r="A1533" s="136">
        <f>'II.) ODSEK LA-CE'!A2082</f>
        <v>3</v>
      </c>
      <c r="B1533" s="145" t="str">
        <f>'II.) ODSEK LA-CE'!D2082</f>
        <v>B. SANACIJA TIP 1 - FUGE</v>
      </c>
      <c r="C1533" s="146">
        <f>'II.) ODSEK LA-CE'!H2082</f>
        <v>0</v>
      </c>
      <c r="D1533" s="62"/>
      <c r="F1533" s="67"/>
    </row>
    <row r="1534" spans="1:6" hidden="1">
      <c r="A1534" s="136">
        <f>'II.) ODSEK LA-CE'!A2083</f>
        <v>5</v>
      </c>
      <c r="B1534" s="32" t="str">
        <f>'II.) ODSEK LA-CE'!D2083</f>
        <v>1.2 ČIŠČENJE TERENA za sanacijo TIP 1</v>
      </c>
      <c r="C1534" s="128">
        <f>'II.) ODSEK LA-CE'!H2083</f>
        <v>0</v>
      </c>
      <c r="D1534" s="62"/>
      <c r="F1534" s="67"/>
    </row>
    <row r="1535" spans="1:6" hidden="1">
      <c r="A1535" s="136">
        <f>'II.) ODSEK LA-CE'!A2085</f>
        <v>5</v>
      </c>
      <c r="B1535" s="32" t="str">
        <f>'II.) ODSEK LA-CE'!D2085</f>
        <v>5.4 ZIDARSKA DELA za sanacijo TIP 1</v>
      </c>
      <c r="C1535" s="128">
        <f>'II.) ODSEK LA-CE'!H2085</f>
        <v>0</v>
      </c>
      <c r="D1535" s="62"/>
      <c r="F1535" s="67"/>
    </row>
    <row r="1536" spans="1:6">
      <c r="A1536" s="136">
        <f>'II.) ODSEK LA-CE'!A2087</f>
        <v>3</v>
      </c>
      <c r="B1536" s="145" t="str">
        <f>'II.) ODSEK LA-CE'!D2087</f>
        <v>C. SANACIJA TIP 2 - IZBOČEN ZID</v>
      </c>
      <c r="C1536" s="146">
        <f>'II.) ODSEK LA-CE'!H2087</f>
        <v>0</v>
      </c>
      <c r="D1536" s="62"/>
      <c r="F1536" s="67"/>
    </row>
    <row r="1537" spans="1:6" hidden="1">
      <c r="A1537" s="136">
        <f>'II.) ODSEK LA-CE'!A2088</f>
        <v>5</v>
      </c>
      <c r="B1537" s="32" t="str">
        <f>'II.) ODSEK LA-CE'!D2088</f>
        <v>4.2 GLOBINSKO ODVODNJAVANJE - DRENAŽE za sanacijo TIP 2B</v>
      </c>
      <c r="C1537" s="128">
        <f>'II.) ODSEK LA-CE'!H2088</f>
        <v>0</v>
      </c>
      <c r="D1537" s="62"/>
      <c r="F1537" s="67"/>
    </row>
    <row r="1538" spans="1:6">
      <c r="A1538" s="136">
        <f>'II.) ODSEK LA-CE'!A2090</f>
        <v>3</v>
      </c>
      <c r="B1538" s="145" t="str">
        <f>'II.) ODSEK LA-CE'!D2090</f>
        <v>E. SANACIJA TIP 4 - SANACIJA BETONSKIH POVRŠIN</v>
      </c>
      <c r="C1538" s="146">
        <f>'II.) ODSEK LA-CE'!H2090</f>
        <v>0</v>
      </c>
      <c r="D1538" s="62"/>
      <c r="F1538" s="67"/>
    </row>
    <row r="1539" spans="1:6" hidden="1">
      <c r="A1539" s="136">
        <f>'II.) ODSEK LA-CE'!A2091</f>
        <v>5</v>
      </c>
      <c r="B1539" s="32" t="str">
        <f>'II.) ODSEK LA-CE'!D2091</f>
        <v>1.2 ČIŠČENJE TERENA za sanacijo TIP 4</v>
      </c>
      <c r="C1539" s="128">
        <f>'II.) ODSEK LA-CE'!H2091</f>
        <v>0</v>
      </c>
      <c r="D1539" s="62"/>
      <c r="F1539" s="67"/>
    </row>
    <row r="1540" spans="1:6" hidden="1">
      <c r="A1540" s="136">
        <f>'II.) ODSEK LA-CE'!A2093</f>
        <v>5</v>
      </c>
      <c r="B1540" s="32" t="str">
        <f>'II.) ODSEK LA-CE'!D2093</f>
        <v>5.4 ZIDARSKA DELA za sanacijo TIP 4</v>
      </c>
      <c r="C1540" s="128">
        <f>'II.) ODSEK LA-CE'!H2093</f>
        <v>0</v>
      </c>
      <c r="D1540" s="62"/>
      <c r="F1540" s="67"/>
    </row>
    <row r="1541" spans="1:6">
      <c r="A1541" s="136">
        <f>'II.) ODSEK LA-CE'!A2095</f>
        <v>2</v>
      </c>
      <c r="B1541" s="3" t="str">
        <f>'II.) ODSEK LA-CE'!D2095</f>
        <v>D.6.) MOST km 525+041</v>
      </c>
      <c r="C1541" s="126">
        <f>'II.) ODSEK LA-CE'!H2095</f>
        <v>0</v>
      </c>
      <c r="D1541" s="62"/>
      <c r="F1541" s="67"/>
    </row>
    <row r="1542" spans="1:6">
      <c r="A1542" s="136">
        <f>'II.) ODSEK LA-CE'!A2097</f>
        <v>3</v>
      </c>
      <c r="B1542" s="145" t="str">
        <f>'II.) ODSEK LA-CE'!D2097</f>
        <v>A. SKUPNO (zajema TIP6 in TIP8)</v>
      </c>
      <c r="C1542" s="146">
        <f>'II.) ODSEK LA-CE'!H2097</f>
        <v>0</v>
      </c>
      <c r="D1542" s="62"/>
      <c r="F1542" s="67"/>
    </row>
    <row r="1543" spans="1:6">
      <c r="A1543" s="136">
        <f>'II.) ODSEK LA-CE'!A2098</f>
        <v>4</v>
      </c>
      <c r="B1543" s="121" t="str">
        <f>'II.) ODSEK LA-CE'!D2098</f>
        <v>1 PREDDELA</v>
      </c>
      <c r="C1543" s="127">
        <f>'II.) ODSEK LA-CE'!H2098</f>
        <v>0</v>
      </c>
      <c r="D1543" s="62"/>
      <c r="F1543" s="67"/>
    </row>
    <row r="1544" spans="1:6" hidden="1">
      <c r="A1544" s="136">
        <f>'II.) ODSEK LA-CE'!A2099</f>
        <v>5</v>
      </c>
      <c r="B1544" s="32" t="str">
        <f>'II.) ODSEK LA-CE'!D2099</f>
        <v>1.1 GEODETSKA DELA</v>
      </c>
      <c r="C1544" s="128">
        <f>'II.) ODSEK LA-CE'!H2099</f>
        <v>0</v>
      </c>
      <c r="D1544" s="62"/>
      <c r="F1544" s="67"/>
    </row>
    <row r="1545" spans="1:6" hidden="1">
      <c r="A1545" s="136">
        <f>'II.) ODSEK LA-CE'!A2101</f>
        <v>5</v>
      </c>
      <c r="B1545" s="32" t="str">
        <f>'II.) ODSEK LA-CE'!D2101</f>
        <v>1.2 ČIŠČENJE TERENA</v>
      </c>
      <c r="C1545" s="128">
        <f>'II.) ODSEK LA-CE'!H2101</f>
        <v>0</v>
      </c>
      <c r="D1545" s="62"/>
      <c r="F1545" s="67"/>
    </row>
    <row r="1546" spans="1:6" hidden="1">
      <c r="A1546" s="136">
        <f>'II.) ODSEK LA-CE'!A2103</f>
        <v>5</v>
      </c>
      <c r="B1546" s="32" t="str">
        <f>'II.) ODSEK LA-CE'!D2103</f>
        <v>1.3 OSTALA PREDDELA</v>
      </c>
      <c r="C1546" s="128">
        <f>'II.) ODSEK LA-CE'!H2103</f>
        <v>0</v>
      </c>
      <c r="D1546" s="62"/>
      <c r="F1546" s="67"/>
    </row>
    <row r="1547" spans="1:6">
      <c r="A1547" s="136">
        <f>'II.) ODSEK LA-CE'!A2106</f>
        <v>4</v>
      </c>
      <c r="B1547" s="121" t="str">
        <f>'II.) ODSEK LA-CE'!D2106</f>
        <v>2 ZEMELJSKA DELA IN TEMELJENJE</v>
      </c>
      <c r="C1547" s="127">
        <f>'II.) ODSEK LA-CE'!H2106</f>
        <v>0</v>
      </c>
      <c r="D1547" s="62"/>
      <c r="F1547" s="67"/>
    </row>
    <row r="1548" spans="1:6" hidden="1">
      <c r="A1548" s="136">
        <f>'II.) ODSEK LA-CE'!A2107</f>
        <v>5</v>
      </c>
      <c r="B1548" s="32" t="str">
        <f>'II.) ODSEK LA-CE'!D2107</f>
        <v>2.1 IZKOPI</v>
      </c>
      <c r="C1548" s="128">
        <f>'II.) ODSEK LA-CE'!H2107</f>
        <v>0</v>
      </c>
      <c r="D1548" s="62"/>
      <c r="F1548" s="67"/>
    </row>
    <row r="1549" spans="1:6" hidden="1">
      <c r="A1549" s="136">
        <f>'II.) ODSEK LA-CE'!A2109</f>
        <v>5</v>
      </c>
      <c r="B1549" s="32" t="str">
        <f>'II.) ODSEK LA-CE'!D2109</f>
        <v>2.4 NASIPI, ZASIPI, KLINI, POSTELJICA IN GLINASTI NABOJ</v>
      </c>
      <c r="C1549" s="128">
        <f>'II.) ODSEK LA-CE'!H2109</f>
        <v>0</v>
      </c>
      <c r="D1549" s="62"/>
      <c r="F1549" s="67"/>
    </row>
    <row r="1550" spans="1:6" ht="25.5" hidden="1">
      <c r="A1550" s="136">
        <f>'II.) ODSEK LA-CE'!A2111</f>
        <v>5</v>
      </c>
      <c r="B1550" s="32" t="str">
        <f>'II.) ODSEK LA-CE'!D2111</f>
        <v>2.9 PREVOZI, RAZPOROSTIRANJE IN UREDITEV DEPONIJ MATERIALA</v>
      </c>
      <c r="C1550" s="128">
        <f>'II.) ODSEK LA-CE'!H2111</f>
        <v>0</v>
      </c>
      <c r="D1550" s="62"/>
      <c r="F1550" s="67"/>
    </row>
    <row r="1551" spans="1:6">
      <c r="A1551" s="136">
        <f>'II.) ODSEK LA-CE'!A2115</f>
        <v>4</v>
      </c>
      <c r="B1551" s="121" t="str">
        <f>'II.) ODSEK LA-CE'!D2115</f>
        <v>5 GRADBENA IN OBRTNIŠKA DELA</v>
      </c>
      <c r="C1551" s="127">
        <f>'II.) ODSEK LA-CE'!H2115</f>
        <v>0</v>
      </c>
      <c r="D1551" s="62"/>
      <c r="F1551" s="67"/>
    </row>
    <row r="1552" spans="1:6" hidden="1">
      <c r="A1552" s="136">
        <f>'II.) ODSEK LA-CE'!A2116</f>
        <v>5</v>
      </c>
      <c r="B1552" s="32" t="str">
        <f>'II.) ODSEK LA-CE'!D2116</f>
        <v>5.1 TESARSKA DELA</v>
      </c>
      <c r="C1552" s="128">
        <f>'II.) ODSEK LA-CE'!H2116</f>
        <v>0</v>
      </c>
      <c r="D1552" s="62"/>
      <c r="F1552" s="67"/>
    </row>
    <row r="1553" spans="1:6" hidden="1">
      <c r="A1553" s="136">
        <f>'II.) ODSEK LA-CE'!A2120</f>
        <v>5</v>
      </c>
      <c r="B1553" s="32" t="str">
        <f>'II.) ODSEK LA-CE'!D2120</f>
        <v>5.2 DELA Z JEKLOM ZA OJAČITEV</v>
      </c>
      <c r="C1553" s="128">
        <f>'II.) ODSEK LA-CE'!H2120</f>
        <v>0</v>
      </c>
      <c r="D1553" s="62"/>
      <c r="F1553" s="67"/>
    </row>
    <row r="1554" spans="1:6" hidden="1">
      <c r="A1554" s="136">
        <f>'II.) ODSEK LA-CE'!A2122</f>
        <v>5</v>
      </c>
      <c r="B1554" s="32" t="str">
        <f>'II.) ODSEK LA-CE'!D2122</f>
        <v>5.3 DELA S CEMENTNIM BETONOM</v>
      </c>
      <c r="C1554" s="128">
        <f>'II.) ODSEK LA-CE'!H2122</f>
        <v>0</v>
      </c>
      <c r="D1554" s="62"/>
      <c r="F1554" s="67"/>
    </row>
    <row r="1555" spans="1:6" hidden="1">
      <c r="A1555" s="136">
        <f>'II.) ODSEK LA-CE'!A2126</f>
        <v>5</v>
      </c>
      <c r="B1555" s="32" t="str">
        <f>'II.) ODSEK LA-CE'!D2126</f>
        <v>5.6 INJEKTIRANJE</v>
      </c>
      <c r="C1555" s="128">
        <f>'II.) ODSEK LA-CE'!H2126</f>
        <v>0</v>
      </c>
      <c r="D1555" s="62"/>
      <c r="F1555" s="67"/>
    </row>
    <row r="1556" spans="1:6" hidden="1">
      <c r="A1556" s="136">
        <f>'II.) ODSEK LA-CE'!A2129</f>
        <v>5</v>
      </c>
      <c r="B1556" s="32" t="str">
        <f>'II.) ODSEK LA-CE'!D2129</f>
        <v>5.7 HIDROIZOLACIJA (TIP6)</v>
      </c>
      <c r="C1556" s="128">
        <f>'II.) ODSEK LA-CE'!H2129</f>
        <v>0</v>
      </c>
      <c r="D1556" s="62"/>
      <c r="F1556" s="67"/>
    </row>
    <row r="1557" spans="1:6" hidden="1">
      <c r="A1557" s="136">
        <f>'II.) ODSEK LA-CE'!A2131</f>
        <v>5</v>
      </c>
      <c r="B1557" s="32" t="str">
        <f>'II.) ODSEK LA-CE'!D2131</f>
        <v>5.8 KLJUČAVNIČARSKA DELA IN DELA V JEKLU</v>
      </c>
      <c r="C1557" s="128">
        <f>'II.) ODSEK LA-CE'!H2131</f>
        <v>0</v>
      </c>
      <c r="D1557" s="62"/>
      <c r="F1557" s="67"/>
    </row>
    <row r="1558" spans="1:6">
      <c r="A1558" s="136">
        <f>'II.) ODSEK LA-CE'!A2134</f>
        <v>4</v>
      </c>
      <c r="B1558" s="121" t="str">
        <f>'II.) ODSEK LA-CE'!D2134</f>
        <v>7 TUJE STORITVE</v>
      </c>
      <c r="C1558" s="127">
        <f>'II.) ODSEK LA-CE'!H2134</f>
        <v>0</v>
      </c>
      <c r="D1558" s="62"/>
      <c r="F1558" s="67"/>
    </row>
    <row r="1559" spans="1:6" hidden="1">
      <c r="A1559" s="136">
        <f>'II.) ODSEK LA-CE'!A2135</f>
        <v>5</v>
      </c>
      <c r="B1559" s="32" t="str">
        <f>'II.) ODSEK LA-CE'!D2135</f>
        <v>7.9 PRESKUSI, NADZOR IN TEHNIČNA DOKUMENTACIJA</v>
      </c>
      <c r="C1559" s="128">
        <f>'II.) ODSEK LA-CE'!H2135</f>
        <v>0</v>
      </c>
      <c r="D1559" s="62"/>
      <c r="F1559" s="67"/>
    </row>
    <row r="1560" spans="1:6">
      <c r="A1560" s="136">
        <f>'II.) ODSEK LA-CE'!A2137</f>
        <v>3</v>
      </c>
      <c r="B1560" s="145" t="str">
        <f>'II.) ODSEK LA-CE'!D2137</f>
        <v>B. SANACIJA TIP 1 - FUGE</v>
      </c>
      <c r="C1560" s="146">
        <f>'II.) ODSEK LA-CE'!H2137</f>
        <v>0</v>
      </c>
      <c r="D1560" s="62"/>
      <c r="F1560" s="67"/>
    </row>
    <row r="1561" spans="1:6" hidden="1">
      <c r="A1561" s="136">
        <f>'II.) ODSEK LA-CE'!A2138</f>
        <v>5</v>
      </c>
      <c r="B1561" s="32" t="str">
        <f>'II.) ODSEK LA-CE'!D2138</f>
        <v>1.2 ČIŠČENJE TERENA za sanacijo TIP 1</v>
      </c>
      <c r="C1561" s="128">
        <f>'II.) ODSEK LA-CE'!H2138</f>
        <v>0</v>
      </c>
      <c r="D1561" s="62"/>
      <c r="F1561" s="67"/>
    </row>
    <row r="1562" spans="1:6" hidden="1">
      <c r="A1562" s="136">
        <f>'II.) ODSEK LA-CE'!A2140</f>
        <v>5</v>
      </c>
      <c r="B1562" s="32" t="str">
        <f>'II.) ODSEK LA-CE'!D2140</f>
        <v>5.4 ZIDARSKA DELA za sanacijo TIP 1</v>
      </c>
      <c r="C1562" s="128">
        <f>'II.) ODSEK LA-CE'!H2140</f>
        <v>0</v>
      </c>
      <c r="D1562" s="62"/>
      <c r="F1562" s="67"/>
    </row>
    <row r="1563" spans="1:6">
      <c r="A1563" s="136">
        <f>'II.) ODSEK LA-CE'!A2142</f>
        <v>3</v>
      </c>
      <c r="B1563" s="145" t="str">
        <f>'II.) ODSEK LA-CE'!D2142</f>
        <v>C. SANACIJA TIP 2 - IZBOČEN ZID</v>
      </c>
      <c r="C1563" s="146">
        <f>'II.) ODSEK LA-CE'!H2142</f>
        <v>0</v>
      </c>
      <c r="D1563" s="62"/>
      <c r="F1563" s="67"/>
    </row>
    <row r="1564" spans="1:6" hidden="1">
      <c r="A1564" s="136">
        <f>'II.) ODSEK LA-CE'!A2143</f>
        <v>5</v>
      </c>
      <c r="B1564" s="32" t="str">
        <f>'II.) ODSEK LA-CE'!D2143</f>
        <v>1.2 ČIŠČENJE TERENA za sanacijo TIP 2</v>
      </c>
      <c r="C1564" s="128">
        <f>'II.) ODSEK LA-CE'!H2143</f>
        <v>0</v>
      </c>
      <c r="D1564" s="62"/>
      <c r="F1564" s="67"/>
    </row>
    <row r="1565" spans="1:6" hidden="1">
      <c r="A1565" s="136">
        <f>'II.) ODSEK LA-CE'!A2145</f>
        <v>5</v>
      </c>
      <c r="B1565" s="32" t="str">
        <f>'II.) ODSEK LA-CE'!D2145</f>
        <v>5.4 ZIDARSKA DELA za sanacijo TIP 2</v>
      </c>
      <c r="C1565" s="128">
        <f>'II.) ODSEK LA-CE'!H2145</f>
        <v>0</v>
      </c>
      <c r="D1565" s="62"/>
      <c r="F1565" s="67"/>
    </row>
    <row r="1566" spans="1:6">
      <c r="A1566" s="136">
        <f>'II.) ODSEK LA-CE'!A2147</f>
        <v>3</v>
      </c>
      <c r="B1566" s="145" t="str">
        <f>'II.) ODSEK LA-CE'!D2147</f>
        <v>D. SANACIJA TIP 3 - INJEKTIRANJE RAZPOK</v>
      </c>
      <c r="C1566" s="146">
        <f>'II.) ODSEK LA-CE'!H2147</f>
        <v>0</v>
      </c>
      <c r="D1566" s="62"/>
      <c r="F1566" s="67"/>
    </row>
    <row r="1567" spans="1:6" hidden="1">
      <c r="A1567" s="136">
        <f>'II.) ODSEK LA-CE'!A2148</f>
        <v>5</v>
      </c>
      <c r="B1567" s="32" t="str">
        <f>'II.) ODSEK LA-CE'!D2148</f>
        <v>5.6 INJEKTIRANJE za sanacijo TIP 3</v>
      </c>
      <c r="C1567" s="128">
        <f>'II.) ODSEK LA-CE'!H2148</f>
        <v>0</v>
      </c>
      <c r="D1567" s="62"/>
      <c r="F1567" s="67"/>
    </row>
    <row r="1568" spans="1:6">
      <c r="A1568" s="136">
        <f>'II.) ODSEK LA-CE'!A2150</f>
        <v>3</v>
      </c>
      <c r="B1568" s="145" t="str">
        <f>'II.) ODSEK LA-CE'!D2150</f>
        <v>E. SANACIJA TIP 4 - SANACIJA BETONSKIH POVRŠIN</v>
      </c>
      <c r="C1568" s="146">
        <f>'II.) ODSEK LA-CE'!H2150</f>
        <v>0</v>
      </c>
      <c r="D1568" s="62"/>
      <c r="F1568" s="67"/>
    </row>
    <row r="1569" spans="1:6" hidden="1">
      <c r="A1569" s="136">
        <f>'II.) ODSEK LA-CE'!A2151</f>
        <v>5</v>
      </c>
      <c r="B1569" s="32" t="str">
        <f>'II.) ODSEK LA-CE'!D2151</f>
        <v>1.2 ČIŠČENJE TERENA za sanacijo TIP 4</v>
      </c>
      <c r="C1569" s="128">
        <f>'II.) ODSEK LA-CE'!H2151</f>
        <v>0</v>
      </c>
      <c r="D1569" s="62"/>
      <c r="F1569" s="67"/>
    </row>
    <row r="1570" spans="1:6" hidden="1">
      <c r="A1570" s="136">
        <f>'II.) ODSEK LA-CE'!A2153</f>
        <v>5</v>
      </c>
      <c r="B1570" s="32" t="str">
        <f>'II.) ODSEK LA-CE'!D2153</f>
        <v>5.4 ZIDARSKA DELA za sanacijo TIP 4</v>
      </c>
      <c r="C1570" s="128">
        <f>'II.) ODSEK LA-CE'!H2153</f>
        <v>0</v>
      </c>
      <c r="D1570" s="62"/>
      <c r="F1570" s="67"/>
    </row>
    <row r="1571" spans="1:6">
      <c r="A1571" s="190"/>
      <c r="B1571" s="32"/>
      <c r="C1571" s="128"/>
      <c r="D1571" s="62"/>
      <c r="F1571" s="67"/>
    </row>
    <row r="1572" spans="1:6">
      <c r="A1572" s="136">
        <f>'II.) ODSEK LA-CE'!A2156</f>
        <v>1</v>
      </c>
      <c r="B1572" s="5" t="str">
        <f>'II.) ODSEK LA-CE'!D2156</f>
        <v>E.) OBJEKTI SPODNJEGA USTROJA - ZIDOVI</v>
      </c>
      <c r="C1572" s="133">
        <f>'II.) ODSEK LA-CE'!H2156</f>
        <v>0</v>
      </c>
      <c r="D1572" s="62"/>
      <c r="F1572" s="67"/>
    </row>
    <row r="1573" spans="1:6" ht="25.5">
      <c r="A1573" s="136">
        <f>'II.) ODSEK LA-CE'!A2157</f>
        <v>2</v>
      </c>
      <c r="B1573" s="3" t="str">
        <f>'II.) ODSEK LA-CE'!D2157</f>
        <v>E.1.) SANACIJA OPORNEGA ZIDU OZ5-1L (km 518+642 do km 518+786)</v>
      </c>
      <c r="C1573" s="126">
        <f>'II.) ODSEK LA-CE'!H2157</f>
        <v>0</v>
      </c>
      <c r="D1573" s="62"/>
      <c r="F1573" s="67"/>
    </row>
    <row r="1574" spans="1:6">
      <c r="A1574" s="136">
        <f>'II.) ODSEK LA-CE'!A2158</f>
        <v>4</v>
      </c>
      <c r="B1574" s="121" t="str">
        <f>'II.) ODSEK LA-CE'!D2158</f>
        <v>1 PREDDELA</v>
      </c>
      <c r="C1574" s="127">
        <f>'II.) ODSEK LA-CE'!H2158</f>
        <v>0</v>
      </c>
      <c r="D1574" s="62"/>
      <c r="F1574" s="67"/>
    </row>
    <row r="1575" spans="1:6" hidden="1">
      <c r="A1575" s="136">
        <f>'II.) ODSEK LA-CE'!A2159</f>
        <v>5</v>
      </c>
      <c r="B1575" s="32" t="str">
        <f>'II.) ODSEK LA-CE'!D2159</f>
        <v>1.1 GEODETSKA DELA</v>
      </c>
      <c r="C1575" s="128">
        <f>'II.) ODSEK LA-CE'!H2159</f>
        <v>0</v>
      </c>
      <c r="D1575" s="62"/>
      <c r="F1575" s="67"/>
    </row>
    <row r="1576" spans="1:6" hidden="1">
      <c r="A1576" s="136">
        <f>'II.) ODSEK LA-CE'!A2162</f>
        <v>5</v>
      </c>
      <c r="B1576" s="32" t="str">
        <f>'II.) ODSEK LA-CE'!D2162</f>
        <v>1.2 ČIŠČENJE TERENA</v>
      </c>
      <c r="C1576" s="128">
        <f>'II.) ODSEK LA-CE'!H2162</f>
        <v>0</v>
      </c>
      <c r="D1576" s="62"/>
      <c r="F1576" s="67"/>
    </row>
    <row r="1577" spans="1:6" hidden="1">
      <c r="A1577" s="136">
        <f>'II.) ODSEK LA-CE'!A2165</f>
        <v>5</v>
      </c>
      <c r="B1577" s="32" t="str">
        <f>'II.) ODSEK LA-CE'!D2165</f>
        <v>1.3 OSTALA PREDDELA</v>
      </c>
      <c r="C1577" s="128">
        <f>'II.) ODSEK LA-CE'!H2165</f>
        <v>0</v>
      </c>
      <c r="D1577" s="62"/>
      <c r="F1577" s="67"/>
    </row>
    <row r="1578" spans="1:6">
      <c r="A1578" s="136">
        <f>'II.) ODSEK LA-CE'!A2168</f>
        <v>4</v>
      </c>
      <c r="B1578" s="121" t="str">
        <f>'II.) ODSEK LA-CE'!D2168</f>
        <v>2 ZEMELJSKA DELA IN TEMELJENJE</v>
      </c>
      <c r="C1578" s="127">
        <f>'II.) ODSEK LA-CE'!H2168</f>
        <v>0</v>
      </c>
      <c r="D1578" s="62"/>
      <c r="F1578" s="67"/>
    </row>
    <row r="1579" spans="1:6" hidden="1">
      <c r="A1579" s="136">
        <f>'II.) ODSEK LA-CE'!A2169</f>
        <v>5</v>
      </c>
      <c r="B1579" s="32" t="str">
        <f>'II.) ODSEK LA-CE'!D2169</f>
        <v>2.1 IZKOPI</v>
      </c>
      <c r="C1579" s="128">
        <f>'II.) ODSEK LA-CE'!H2169</f>
        <v>0</v>
      </c>
      <c r="D1579" s="62"/>
      <c r="F1579" s="67"/>
    </row>
    <row r="1580" spans="1:6" hidden="1">
      <c r="A1580" s="136">
        <f>'II.) ODSEK LA-CE'!A2173</f>
        <v>5</v>
      </c>
      <c r="B1580" s="32" t="str">
        <f>'II.) ODSEK LA-CE'!D2173</f>
        <v>2.2 PLANUM TEMELJNIH TAL</v>
      </c>
      <c r="C1580" s="128">
        <f>'II.) ODSEK LA-CE'!H2173</f>
        <v>0</v>
      </c>
      <c r="D1580" s="62"/>
      <c r="F1580" s="67"/>
    </row>
    <row r="1581" spans="1:6" ht="25.5" hidden="1">
      <c r="A1581" s="136">
        <f>'II.) ODSEK LA-CE'!A2176</f>
        <v>5</v>
      </c>
      <c r="B1581" s="32" t="str">
        <f>'II.) ODSEK LA-CE'!D2176</f>
        <v>2.3 LOČILNE, DRENAŽNE IN FILTRSKE PLASTI TER DELOVNI PLATO</v>
      </c>
      <c r="C1581" s="128">
        <f>'II.) ODSEK LA-CE'!H2176</f>
        <v>0</v>
      </c>
      <c r="D1581" s="62"/>
      <c r="F1581" s="67"/>
    </row>
    <row r="1582" spans="1:6" hidden="1">
      <c r="A1582" s="136">
        <f>'II.) ODSEK LA-CE'!A2179</f>
        <v>5</v>
      </c>
      <c r="B1582" s="32" t="str">
        <f>'II.) ODSEK LA-CE'!D2179</f>
        <v>2.4 NASIPI, ZASIPI, KLINI, POSTELJICA IN GLINASTI NABOJ</v>
      </c>
      <c r="C1582" s="128">
        <f>'II.) ODSEK LA-CE'!H2179</f>
        <v>0</v>
      </c>
      <c r="D1582" s="62"/>
      <c r="F1582" s="67"/>
    </row>
    <row r="1583" spans="1:6" hidden="1">
      <c r="A1583" s="136">
        <f>'II.) ODSEK LA-CE'!A2182</f>
        <v>5</v>
      </c>
      <c r="B1583" s="32" t="str">
        <f>'II.) ODSEK LA-CE'!D2182</f>
        <v>2.5 BREŽINE IN ZELENICE</v>
      </c>
      <c r="C1583" s="128">
        <f>'II.) ODSEK LA-CE'!H2182</f>
        <v>0</v>
      </c>
      <c r="D1583" s="62"/>
      <c r="F1583" s="67"/>
    </row>
    <row r="1584" spans="1:6" ht="25.5" hidden="1">
      <c r="A1584" s="136">
        <f>'II.) ODSEK LA-CE'!A2186</f>
        <v>5</v>
      </c>
      <c r="B1584" s="32" t="str">
        <f>'II.) ODSEK LA-CE'!D2186</f>
        <v>2.9 PREVOZI, RAZPOROSTIRANJE IN UREDITEV DEPONIJ MATERIALA</v>
      </c>
      <c r="C1584" s="128">
        <f>'II.) ODSEK LA-CE'!H2186</f>
        <v>0</v>
      </c>
      <c r="D1584" s="62"/>
      <c r="F1584" s="67"/>
    </row>
    <row r="1585" spans="1:6">
      <c r="A1585" s="136">
        <f>'II.) ODSEK LA-CE'!A2190</f>
        <v>4</v>
      </c>
      <c r="B1585" s="121" t="str">
        <f>'II.) ODSEK LA-CE'!D2190</f>
        <v>4 ODVODNJAVANJE</v>
      </c>
      <c r="C1585" s="127">
        <f>'II.) ODSEK LA-CE'!H2190</f>
        <v>0</v>
      </c>
      <c r="D1585" s="62"/>
      <c r="F1585" s="67"/>
    </row>
    <row r="1586" spans="1:6" hidden="1">
      <c r="A1586" s="136">
        <f>'II.) ODSEK LA-CE'!A2191</f>
        <v>5</v>
      </c>
      <c r="B1586" s="32" t="str">
        <f>'II.) ODSEK LA-CE'!D2191</f>
        <v>4.1 POVRŠINSKO ODVODNJAVANJE</v>
      </c>
      <c r="C1586" s="128">
        <f>'II.) ODSEK LA-CE'!H2191</f>
        <v>0</v>
      </c>
      <c r="D1586" s="62"/>
      <c r="F1586" s="67"/>
    </row>
    <row r="1587" spans="1:6" hidden="1">
      <c r="A1587" s="136">
        <f>'II.) ODSEK LA-CE'!A2193</f>
        <v>5</v>
      </c>
      <c r="B1587" s="32" t="str">
        <f>'II.) ODSEK LA-CE'!D2193</f>
        <v>4.2 GLOBINSKO ODVODNJAVANJE - DRENAŽE</v>
      </c>
      <c r="C1587" s="128">
        <f>'II.) ODSEK LA-CE'!H2193</f>
        <v>0</v>
      </c>
      <c r="D1587" s="62"/>
      <c r="F1587" s="67"/>
    </row>
    <row r="1588" spans="1:6" hidden="1">
      <c r="A1588" s="136">
        <f>'II.) ODSEK LA-CE'!A2197</f>
        <v>5</v>
      </c>
      <c r="B1588" s="32" t="str">
        <f>'II.) ODSEK LA-CE'!D2197</f>
        <v>4.4 JAŠKI</v>
      </c>
      <c r="C1588" s="128">
        <f>'II.) ODSEK LA-CE'!H2197</f>
        <v>0</v>
      </c>
      <c r="D1588" s="62"/>
      <c r="F1588" s="67"/>
    </row>
    <row r="1589" spans="1:6">
      <c r="A1589" s="136">
        <f>'II.) ODSEK LA-CE'!A2199</f>
        <v>4</v>
      </c>
      <c r="B1589" s="121" t="str">
        <f>'II.) ODSEK LA-CE'!D2199</f>
        <v>5 GRADBENA IN OBRTNIŠKA DELA</v>
      </c>
      <c r="C1589" s="127">
        <f>'II.) ODSEK LA-CE'!H2199</f>
        <v>0</v>
      </c>
      <c r="D1589" s="62"/>
      <c r="F1589" s="67"/>
    </row>
    <row r="1590" spans="1:6" hidden="1">
      <c r="A1590" s="136">
        <f>'II.) ODSEK LA-CE'!A2200</f>
        <v>5</v>
      </c>
      <c r="B1590" s="32" t="str">
        <f>'II.) ODSEK LA-CE'!D2200</f>
        <v>5.1 TESARSKA DELA</v>
      </c>
      <c r="C1590" s="128">
        <f>'II.) ODSEK LA-CE'!H2200</f>
        <v>0</v>
      </c>
      <c r="D1590" s="62"/>
      <c r="F1590" s="67"/>
    </row>
    <row r="1591" spans="1:6" hidden="1">
      <c r="A1591" s="136">
        <f>'II.) ODSEK LA-CE'!A2204</f>
        <v>5</v>
      </c>
      <c r="B1591" s="32" t="str">
        <f>'II.) ODSEK LA-CE'!D2204</f>
        <v>5.2 DELA Z JEKLOM ZA OJAČITEV</v>
      </c>
      <c r="C1591" s="128">
        <f>'II.) ODSEK LA-CE'!H2204</f>
        <v>0</v>
      </c>
      <c r="D1591" s="62"/>
      <c r="F1591" s="67"/>
    </row>
    <row r="1592" spans="1:6" hidden="1">
      <c r="A1592" s="136">
        <f>'II.) ODSEK LA-CE'!A2207</f>
        <v>5</v>
      </c>
      <c r="B1592" s="32" t="str">
        <f>'II.) ODSEK LA-CE'!D2207</f>
        <v>5.3 DELA S CEMENTNIM BETONOM</v>
      </c>
      <c r="C1592" s="128">
        <f>'II.) ODSEK LA-CE'!H2207</f>
        <v>0</v>
      </c>
      <c r="D1592" s="62"/>
      <c r="F1592" s="67"/>
    </row>
    <row r="1593" spans="1:6" hidden="1">
      <c r="A1593" s="136">
        <f>'II.) ODSEK LA-CE'!A2212</f>
        <v>5</v>
      </c>
      <c r="B1593" s="32" t="str">
        <f>'II.) ODSEK LA-CE'!D2212</f>
        <v>5.4 ZIDARSKA DELA</v>
      </c>
      <c r="C1593" s="128">
        <f>'II.) ODSEK LA-CE'!H2212</f>
        <v>0</v>
      </c>
      <c r="D1593" s="62"/>
      <c r="F1593" s="67"/>
    </row>
    <row r="1594" spans="1:6" hidden="1">
      <c r="A1594" s="136">
        <f>'II.) ODSEK LA-CE'!A2215</f>
        <v>5</v>
      </c>
      <c r="B1594" s="32" t="str">
        <f>'II.) ODSEK LA-CE'!D2215</f>
        <v>5.8 KLJUČAVNIČARSKA DELA</v>
      </c>
      <c r="C1594" s="128">
        <f>'II.) ODSEK LA-CE'!H2215</f>
        <v>0</v>
      </c>
      <c r="D1594" s="62"/>
      <c r="F1594" s="67"/>
    </row>
    <row r="1595" spans="1:6" hidden="1">
      <c r="A1595" s="136">
        <f>'II.) ODSEK LA-CE'!A2217</f>
        <v>5</v>
      </c>
      <c r="B1595" s="32" t="str">
        <f>'II.) ODSEK LA-CE'!D2217</f>
        <v>5.9/2 HIDROIZOLACIJE</v>
      </c>
      <c r="C1595" s="128">
        <f>'II.) ODSEK LA-CE'!H2217</f>
        <v>0</v>
      </c>
      <c r="D1595" s="62"/>
      <c r="F1595" s="67"/>
    </row>
    <row r="1596" spans="1:6" ht="25.5">
      <c r="A1596" s="136">
        <f>'II.) ODSEK LA-CE'!A2219</f>
        <v>2</v>
      </c>
      <c r="B1596" s="3" t="str">
        <f>'II.) ODSEK LA-CE'!D2219</f>
        <v>E.2.) SANACIJA OPORNEGA ZIDU OZ5-2D (km 518+652 do km 518+689)</v>
      </c>
      <c r="C1596" s="126">
        <f>'II.) ODSEK LA-CE'!H2219</f>
        <v>0</v>
      </c>
      <c r="D1596" s="62"/>
      <c r="F1596" s="67"/>
    </row>
    <row r="1597" spans="1:6">
      <c r="A1597" s="136">
        <f>'II.) ODSEK LA-CE'!A2220</f>
        <v>4</v>
      </c>
      <c r="B1597" s="121" t="str">
        <f>'II.) ODSEK LA-CE'!D2220</f>
        <v>1 PREDDELA</v>
      </c>
      <c r="C1597" s="127">
        <f>'II.) ODSEK LA-CE'!H2220</f>
        <v>0</v>
      </c>
      <c r="D1597" s="62"/>
      <c r="F1597" s="67"/>
    </row>
    <row r="1598" spans="1:6" hidden="1">
      <c r="A1598" s="136">
        <f>'II.) ODSEK LA-CE'!A2221</f>
        <v>5</v>
      </c>
      <c r="B1598" s="32" t="str">
        <f>'II.) ODSEK LA-CE'!D2221</f>
        <v>1.1 GEODETSKA DELA</v>
      </c>
      <c r="C1598" s="128">
        <f>'II.) ODSEK LA-CE'!H2221</f>
        <v>0</v>
      </c>
      <c r="D1598" s="62"/>
      <c r="F1598" s="67"/>
    </row>
    <row r="1599" spans="1:6" hidden="1">
      <c r="A1599" s="136">
        <f>'II.) ODSEK LA-CE'!A2224</f>
        <v>5</v>
      </c>
      <c r="B1599" s="32" t="str">
        <f>'II.) ODSEK LA-CE'!D2224</f>
        <v>1.2 ČIŠČENJE TERENA</v>
      </c>
      <c r="C1599" s="128">
        <f>'II.) ODSEK LA-CE'!H2224</f>
        <v>0</v>
      </c>
      <c r="D1599" s="62"/>
      <c r="F1599" s="67"/>
    </row>
    <row r="1600" spans="1:6" hidden="1">
      <c r="A1600" s="136">
        <f>'II.) ODSEK LA-CE'!A2227</f>
        <v>5</v>
      </c>
      <c r="B1600" s="32" t="str">
        <f>'II.) ODSEK LA-CE'!D2227</f>
        <v>1.3 OSTALA PREDDELA</v>
      </c>
      <c r="C1600" s="128">
        <f>'II.) ODSEK LA-CE'!H2227</f>
        <v>0</v>
      </c>
      <c r="D1600" s="62"/>
      <c r="F1600" s="67"/>
    </row>
    <row r="1601" spans="1:6" hidden="1">
      <c r="A1601" s="136">
        <f>'II.) ODSEK LA-CE'!A2229</f>
        <v>5</v>
      </c>
      <c r="B1601" s="32" t="str">
        <f>'II.) ODSEK LA-CE'!D2229</f>
        <v>1.4 PREDHODNA DELA ZA POPRAVILO OBJEKTOV</v>
      </c>
      <c r="C1601" s="128">
        <f>'II.) ODSEK LA-CE'!H2229</f>
        <v>0</v>
      </c>
      <c r="D1601" s="62"/>
      <c r="F1601" s="67"/>
    </row>
    <row r="1602" spans="1:6">
      <c r="A1602" s="136">
        <f>'II.) ODSEK LA-CE'!A2232</f>
        <v>4</v>
      </c>
      <c r="B1602" s="121" t="str">
        <f>'II.) ODSEK LA-CE'!D2232</f>
        <v>5 GRADBENA IN OBRTNIŠKA DELA</v>
      </c>
      <c r="C1602" s="127">
        <f>'II.) ODSEK LA-CE'!H2232</f>
        <v>0</v>
      </c>
      <c r="D1602" s="62"/>
      <c r="F1602" s="67"/>
    </row>
    <row r="1603" spans="1:6" hidden="1">
      <c r="A1603" s="136">
        <f>'II.) ODSEK LA-CE'!A2233</f>
        <v>5</v>
      </c>
      <c r="B1603" s="32" t="str">
        <f>'II.) ODSEK LA-CE'!D2233</f>
        <v>5.3 DELA S CEMENTNIM BETONOM</v>
      </c>
      <c r="C1603" s="128">
        <f>'II.) ODSEK LA-CE'!H2233</f>
        <v>0</v>
      </c>
      <c r="D1603" s="62"/>
      <c r="F1603" s="67"/>
    </row>
    <row r="1604" spans="1:6" hidden="1">
      <c r="A1604" s="136">
        <f>'II.) ODSEK LA-CE'!A2239</f>
        <v>5</v>
      </c>
      <c r="B1604" s="32" t="str">
        <f>'II.) ODSEK LA-CE'!D2239</f>
        <v>5.4 ZIDARSKA DELA</v>
      </c>
      <c r="C1604" s="128">
        <f>'II.) ODSEK LA-CE'!H2239</f>
        <v>0</v>
      </c>
      <c r="D1604" s="62"/>
      <c r="F1604" s="67"/>
    </row>
    <row r="1605" spans="1:6" hidden="1">
      <c r="A1605" s="136">
        <f>'II.) ODSEK LA-CE'!A2242</f>
        <v>5</v>
      </c>
      <c r="B1605" s="32" t="str">
        <f>'II.) ODSEK LA-CE'!D2242</f>
        <v>5.5 DELA PRI POPRAVILU OBJEKTOV</v>
      </c>
      <c r="C1605" s="128">
        <f>'II.) ODSEK LA-CE'!H2242</f>
        <v>0</v>
      </c>
      <c r="D1605" s="62"/>
      <c r="F1605" s="67"/>
    </row>
    <row r="1606" spans="1:6" hidden="1">
      <c r="A1606" s="136">
        <f>'II.) ODSEK LA-CE'!A2246</f>
        <v>5</v>
      </c>
      <c r="B1606" s="32" t="str">
        <f>'II.) ODSEK LA-CE'!D2246</f>
        <v>5.8 KLJUČAVNIČARSKA DELA</v>
      </c>
      <c r="C1606" s="128">
        <f>'II.) ODSEK LA-CE'!H2246</f>
        <v>0</v>
      </c>
      <c r="D1606" s="62"/>
      <c r="F1606" s="67"/>
    </row>
    <row r="1607" spans="1:6" ht="25.5">
      <c r="A1607" s="136">
        <f>'II.) ODSEK LA-CE'!A2249</f>
        <v>2</v>
      </c>
      <c r="B1607" s="3" t="str">
        <f>'II.) ODSEK LA-CE'!D2249</f>
        <v>E.3.) SANACIJA OPORNEGA ZIDU OZ5-3L (km 519+012 do km 519+390)</v>
      </c>
      <c r="C1607" s="126">
        <f>'II.) ODSEK LA-CE'!H2249</f>
        <v>0</v>
      </c>
      <c r="D1607" s="62"/>
      <c r="F1607" s="67"/>
    </row>
    <row r="1608" spans="1:6">
      <c r="A1608" s="136">
        <f>'II.) ODSEK LA-CE'!A2250</f>
        <v>4</v>
      </c>
      <c r="B1608" s="121" t="str">
        <f>'II.) ODSEK LA-CE'!D2250</f>
        <v>1 PREDDELA</v>
      </c>
      <c r="C1608" s="127">
        <f>'II.) ODSEK LA-CE'!H2250</f>
        <v>0</v>
      </c>
      <c r="D1608" s="62"/>
      <c r="F1608" s="67"/>
    </row>
    <row r="1609" spans="1:6" hidden="1">
      <c r="A1609" s="136">
        <f>'II.) ODSEK LA-CE'!A2251</f>
        <v>5</v>
      </c>
      <c r="B1609" s="32" t="str">
        <f>'II.) ODSEK LA-CE'!D2251</f>
        <v>1.1 GEODETSKA DELA</v>
      </c>
      <c r="C1609" s="128">
        <f>'II.) ODSEK LA-CE'!H2251</f>
        <v>0</v>
      </c>
      <c r="D1609" s="62"/>
      <c r="F1609" s="67"/>
    </row>
    <row r="1610" spans="1:6" hidden="1">
      <c r="A1610" s="136">
        <f>'II.) ODSEK LA-CE'!A2255</f>
        <v>5</v>
      </c>
      <c r="B1610" s="32" t="str">
        <f>'II.) ODSEK LA-CE'!D2255</f>
        <v>1.2 ČIŠČENJE TERENA</v>
      </c>
      <c r="C1610" s="128">
        <f>'II.) ODSEK LA-CE'!H2255</f>
        <v>0</v>
      </c>
      <c r="D1610" s="62"/>
      <c r="F1610" s="67"/>
    </row>
    <row r="1611" spans="1:6" hidden="1">
      <c r="A1611" s="136">
        <f>'II.) ODSEK LA-CE'!A2260</f>
        <v>5</v>
      </c>
      <c r="B1611" s="32" t="str">
        <f>'II.) ODSEK LA-CE'!D2260</f>
        <v>1.3 OSTALA PREDDELA</v>
      </c>
      <c r="C1611" s="128">
        <f>'II.) ODSEK LA-CE'!H2260</f>
        <v>0</v>
      </c>
      <c r="D1611" s="62"/>
      <c r="F1611" s="67"/>
    </row>
    <row r="1612" spans="1:6" hidden="1">
      <c r="A1612" s="136">
        <f>'II.) ODSEK LA-CE'!A2264</f>
        <v>5</v>
      </c>
      <c r="B1612" s="32" t="str">
        <f>'II.) ODSEK LA-CE'!D2264</f>
        <v>1.4 PREDHODNA DELA ZA POPRAVILO OBJEKTOV</v>
      </c>
      <c r="C1612" s="128">
        <f>'II.) ODSEK LA-CE'!H2264</f>
        <v>0</v>
      </c>
      <c r="D1612" s="62"/>
      <c r="F1612" s="67"/>
    </row>
    <row r="1613" spans="1:6">
      <c r="A1613" s="136">
        <f>'II.) ODSEK LA-CE'!A2267</f>
        <v>4</v>
      </c>
      <c r="B1613" s="121" t="str">
        <f>'II.) ODSEK LA-CE'!D2267</f>
        <v>2 ZEMELJSKA DELA IN TEMELJENJE</v>
      </c>
      <c r="C1613" s="127">
        <f>'II.) ODSEK LA-CE'!H2267</f>
        <v>0</v>
      </c>
      <c r="D1613" s="62"/>
      <c r="F1613" s="67"/>
    </row>
    <row r="1614" spans="1:6" hidden="1">
      <c r="A1614" s="136">
        <f>'II.) ODSEK LA-CE'!A2268</f>
        <v>5</v>
      </c>
      <c r="B1614" s="32" t="str">
        <f>'II.) ODSEK LA-CE'!D2268</f>
        <v>2.1 IZKOPI</v>
      </c>
      <c r="C1614" s="128">
        <f>'II.) ODSEK LA-CE'!H2268</f>
        <v>0</v>
      </c>
      <c r="D1614" s="62"/>
      <c r="F1614" s="67"/>
    </row>
    <row r="1615" spans="1:6" hidden="1">
      <c r="A1615" s="136">
        <f>'II.) ODSEK LA-CE'!A2273</f>
        <v>5</v>
      </c>
      <c r="B1615" s="32" t="str">
        <f>'II.) ODSEK LA-CE'!D2273</f>
        <v>2.2 PLANUM TEMELJNIH TAL</v>
      </c>
      <c r="C1615" s="128">
        <f>'II.) ODSEK LA-CE'!H2273</f>
        <v>0</v>
      </c>
      <c r="D1615" s="62"/>
      <c r="F1615" s="67"/>
    </row>
    <row r="1616" spans="1:6" ht="25.5" hidden="1">
      <c r="A1616" s="136">
        <f>'II.) ODSEK LA-CE'!A2275</f>
        <v>5</v>
      </c>
      <c r="B1616" s="32" t="str">
        <f>'II.) ODSEK LA-CE'!D2275</f>
        <v>2.3 LOČILNE, DRENAŽNE IN FILTRSKE PLASTI TER DELOVNI PLATO</v>
      </c>
      <c r="C1616" s="128">
        <f>'II.) ODSEK LA-CE'!H2275</f>
        <v>0</v>
      </c>
      <c r="D1616" s="62"/>
      <c r="F1616" s="67"/>
    </row>
    <row r="1617" spans="1:6" hidden="1">
      <c r="A1617" s="136">
        <f>'II.) ODSEK LA-CE'!A2278</f>
        <v>5</v>
      </c>
      <c r="B1617" s="32" t="str">
        <f>'II.) ODSEK LA-CE'!D2278</f>
        <v>2.4 NASIPI, ZASIPI, KLINI, POSTELJICA IN GLINASTI NABOJ</v>
      </c>
      <c r="C1617" s="128">
        <f>'II.) ODSEK LA-CE'!H2278</f>
        <v>0</v>
      </c>
      <c r="D1617" s="62"/>
      <c r="F1617" s="67"/>
    </row>
    <row r="1618" spans="1:6" hidden="1">
      <c r="A1618" s="136">
        <f>'II.) ODSEK LA-CE'!A2280</f>
        <v>5</v>
      </c>
      <c r="B1618" s="32" t="str">
        <f>'II.) ODSEK LA-CE'!D2280</f>
        <v>2.5 BREŽINE IN ZELENICE</v>
      </c>
      <c r="C1618" s="128">
        <f>'II.) ODSEK LA-CE'!H2280</f>
        <v>0</v>
      </c>
      <c r="D1618" s="62"/>
      <c r="F1618" s="67"/>
    </row>
    <row r="1619" spans="1:6" ht="25.5" hidden="1">
      <c r="A1619" s="136">
        <f>'II.) ODSEK LA-CE'!A2285</f>
        <v>5</v>
      </c>
      <c r="B1619" s="32" t="str">
        <f>'II.) ODSEK LA-CE'!D2285</f>
        <v>2.9 PREVOZI, RAZPOROSTIRANJE IN UREDITEV DEPONIJ MATERIALA</v>
      </c>
      <c r="C1619" s="128">
        <f>'II.) ODSEK LA-CE'!H2285</f>
        <v>0</v>
      </c>
      <c r="D1619" s="62"/>
      <c r="F1619" s="67"/>
    </row>
    <row r="1620" spans="1:6">
      <c r="A1620" s="136">
        <f>'II.) ODSEK LA-CE'!A2289</f>
        <v>4</v>
      </c>
      <c r="B1620" s="121" t="str">
        <f>'II.) ODSEK LA-CE'!D2289</f>
        <v>4 ODVODNJAVANJE</v>
      </c>
      <c r="C1620" s="127">
        <f>'II.) ODSEK LA-CE'!H2289</f>
        <v>0</v>
      </c>
      <c r="D1620" s="62"/>
      <c r="F1620" s="67"/>
    </row>
    <row r="1621" spans="1:6" hidden="1">
      <c r="A1621" s="136">
        <f>'II.) ODSEK LA-CE'!A2290</f>
        <v>5</v>
      </c>
      <c r="B1621" s="32" t="str">
        <f>'II.) ODSEK LA-CE'!D2290</f>
        <v>4.1 POVRŠINSKO ODVODNJAVANJE</v>
      </c>
      <c r="C1621" s="128">
        <f>'II.) ODSEK LA-CE'!H2290</f>
        <v>0</v>
      </c>
      <c r="D1621" s="62"/>
      <c r="F1621" s="67"/>
    </row>
    <row r="1622" spans="1:6" hidden="1">
      <c r="A1622" s="136">
        <f>'II.) ODSEK LA-CE'!A2292</f>
        <v>5</v>
      </c>
      <c r="B1622" s="32" t="str">
        <f>'II.) ODSEK LA-CE'!D2292</f>
        <v>4.2 GLOBINSKO ODVODNJAVANJE - DRENAŽE</v>
      </c>
      <c r="C1622" s="128">
        <f>'II.) ODSEK LA-CE'!H2292</f>
        <v>0</v>
      </c>
      <c r="D1622" s="62"/>
      <c r="F1622" s="67"/>
    </row>
    <row r="1623" spans="1:6" hidden="1">
      <c r="A1623" s="136">
        <f>'II.) ODSEK LA-CE'!A2297</f>
        <v>5</v>
      </c>
      <c r="B1623" s="32" t="str">
        <f>'II.) ODSEK LA-CE'!D2297</f>
        <v>4.4 JAŠKI</v>
      </c>
      <c r="C1623" s="128">
        <f>'II.) ODSEK LA-CE'!H2297</f>
        <v>0</v>
      </c>
      <c r="D1623" s="62"/>
      <c r="F1623" s="67"/>
    </row>
    <row r="1624" spans="1:6">
      <c r="A1624" s="136">
        <f>'II.) ODSEK LA-CE'!A2299</f>
        <v>4</v>
      </c>
      <c r="B1624" s="121" t="str">
        <f>'II.) ODSEK LA-CE'!D2299</f>
        <v>5 GRADBENA IN OBRTNIŠKA DELA</v>
      </c>
      <c r="C1624" s="127">
        <f>'II.) ODSEK LA-CE'!H2299</f>
        <v>0</v>
      </c>
      <c r="D1624" s="62"/>
      <c r="F1624" s="67"/>
    </row>
    <row r="1625" spans="1:6" hidden="1">
      <c r="A1625" s="136">
        <f>'II.) ODSEK LA-CE'!A2300</f>
        <v>5</v>
      </c>
      <c r="B1625" s="32" t="str">
        <f>'II.) ODSEK LA-CE'!D2300</f>
        <v>5.1 TESARSKA DELA</v>
      </c>
      <c r="C1625" s="128">
        <f>'II.) ODSEK LA-CE'!H2300</f>
        <v>0</v>
      </c>
      <c r="D1625" s="62"/>
      <c r="F1625" s="67"/>
    </row>
    <row r="1626" spans="1:6" hidden="1">
      <c r="A1626" s="136">
        <f>'II.) ODSEK LA-CE'!A2304</f>
        <v>5</v>
      </c>
      <c r="B1626" s="32" t="str">
        <f>'II.) ODSEK LA-CE'!D2304</f>
        <v>5.2 DELA Z JEKLOM ZA OJAČITEV</v>
      </c>
      <c r="C1626" s="128">
        <f>'II.) ODSEK LA-CE'!H2304</f>
        <v>0</v>
      </c>
      <c r="D1626" s="62"/>
      <c r="F1626" s="67"/>
    </row>
    <row r="1627" spans="1:6" hidden="1">
      <c r="A1627" s="136">
        <f>'II.) ODSEK LA-CE'!A2307</f>
        <v>5</v>
      </c>
      <c r="B1627" s="32" t="str">
        <f>'II.) ODSEK LA-CE'!D2307</f>
        <v>5.3 DELA S CEMENTNIM BETONOM</v>
      </c>
      <c r="C1627" s="128">
        <f>'II.) ODSEK LA-CE'!H2307</f>
        <v>0</v>
      </c>
      <c r="D1627" s="62"/>
      <c r="F1627" s="67"/>
    </row>
    <row r="1628" spans="1:6" hidden="1">
      <c r="A1628" s="136">
        <f>'II.) ODSEK LA-CE'!A2313</f>
        <v>5</v>
      </c>
      <c r="B1628" s="32" t="str">
        <f>'II.) ODSEK LA-CE'!D2313</f>
        <v>5.4 ZIDARSKA DELA</v>
      </c>
      <c r="C1628" s="128">
        <f>'II.) ODSEK LA-CE'!H2313</f>
        <v>0</v>
      </c>
      <c r="D1628" s="62"/>
      <c r="F1628" s="67"/>
    </row>
    <row r="1629" spans="1:6" hidden="1">
      <c r="A1629" s="136">
        <f>'II.) ODSEK LA-CE'!A2316</f>
        <v>5</v>
      </c>
      <c r="B1629" s="32" t="str">
        <f>'II.) ODSEK LA-CE'!D2316</f>
        <v>5.8 KLJUČAVNIČARSKA DELA</v>
      </c>
      <c r="C1629" s="128">
        <f>'II.) ODSEK LA-CE'!H2316</f>
        <v>0</v>
      </c>
      <c r="D1629" s="62"/>
      <c r="F1629" s="67"/>
    </row>
    <row r="1630" spans="1:6" hidden="1">
      <c r="A1630" s="136">
        <f>'II.) ODSEK LA-CE'!A2318</f>
        <v>5</v>
      </c>
      <c r="B1630" s="32" t="str">
        <f>'II.) ODSEK LA-CE'!D2318</f>
        <v>5.5 DELA PRI POPRAVILU OBJEKTOV</v>
      </c>
      <c r="C1630" s="128">
        <f>'II.) ODSEK LA-CE'!H2318</f>
        <v>0</v>
      </c>
      <c r="D1630" s="62"/>
      <c r="F1630" s="67"/>
    </row>
    <row r="1631" spans="1:6" ht="25.5">
      <c r="A1631" s="136">
        <f>'II.) ODSEK LA-CE'!A2322</f>
        <v>2</v>
      </c>
      <c r="B1631" s="3" t="str">
        <f>'II.) ODSEK LA-CE'!D2322</f>
        <v>E.4.) SANACIJA OPORNEGA ZIDU OZ5-4L (km 520+811 do km 521+059)</v>
      </c>
      <c r="C1631" s="126">
        <f>'II.) ODSEK LA-CE'!H2322</f>
        <v>0</v>
      </c>
      <c r="D1631" s="62"/>
      <c r="F1631" s="67"/>
    </row>
    <row r="1632" spans="1:6">
      <c r="A1632" s="136">
        <f>'II.) ODSEK LA-CE'!A2323</f>
        <v>4</v>
      </c>
      <c r="B1632" s="121" t="str">
        <f>'II.) ODSEK LA-CE'!D2323</f>
        <v>1 PREDDELA</v>
      </c>
      <c r="C1632" s="127">
        <f>'II.) ODSEK LA-CE'!H2323</f>
        <v>0</v>
      </c>
      <c r="D1632" s="62"/>
      <c r="F1632" s="67"/>
    </row>
    <row r="1633" spans="1:6" hidden="1">
      <c r="A1633" s="136">
        <f>'II.) ODSEK LA-CE'!A2324</f>
        <v>5</v>
      </c>
      <c r="B1633" s="32" t="str">
        <f>'II.) ODSEK LA-CE'!D2324</f>
        <v>1.1 GEODETSKA DELA</v>
      </c>
      <c r="C1633" s="128">
        <f>'II.) ODSEK LA-CE'!H2324</f>
        <v>0</v>
      </c>
      <c r="D1633" s="62"/>
      <c r="F1633" s="67"/>
    </row>
    <row r="1634" spans="1:6" hidden="1">
      <c r="A1634" s="136">
        <f>'II.) ODSEK LA-CE'!A2328</f>
        <v>5</v>
      </c>
      <c r="B1634" s="32" t="str">
        <f>'II.) ODSEK LA-CE'!D2328</f>
        <v>1.2 ČIŠČENJE TERENA</v>
      </c>
      <c r="C1634" s="128">
        <f>'II.) ODSEK LA-CE'!H2328</f>
        <v>0</v>
      </c>
      <c r="D1634" s="62"/>
      <c r="F1634" s="67"/>
    </row>
    <row r="1635" spans="1:6" hidden="1">
      <c r="A1635" s="136">
        <f>'II.) ODSEK LA-CE'!A2333</f>
        <v>5</v>
      </c>
      <c r="B1635" s="32" t="str">
        <f>'II.) ODSEK LA-CE'!D2333</f>
        <v>1.3 OSTALA PREDDELA</v>
      </c>
      <c r="C1635" s="128">
        <f>'II.) ODSEK LA-CE'!H2333</f>
        <v>0</v>
      </c>
      <c r="D1635" s="62"/>
      <c r="F1635" s="67"/>
    </row>
    <row r="1636" spans="1:6" hidden="1">
      <c r="A1636" s="136">
        <f>'II.) ODSEK LA-CE'!A2338</f>
        <v>5</v>
      </c>
      <c r="B1636" s="32" t="str">
        <f>'II.) ODSEK LA-CE'!D2338</f>
        <v>1.4 PREDHODNA DELA ZA POPRAVILO OBJEKTOV</v>
      </c>
      <c r="C1636" s="128">
        <f>'II.) ODSEK LA-CE'!H2338</f>
        <v>0</v>
      </c>
      <c r="D1636" s="62"/>
      <c r="F1636" s="67"/>
    </row>
    <row r="1637" spans="1:6">
      <c r="A1637" s="136">
        <f>'II.) ODSEK LA-CE'!A2341</f>
        <v>4</v>
      </c>
      <c r="B1637" s="121" t="str">
        <f>'II.) ODSEK LA-CE'!D2341</f>
        <v>2 ZEMELJSKA DELA IN TEMELJENJE</v>
      </c>
      <c r="C1637" s="127">
        <f>'II.) ODSEK LA-CE'!H2341</f>
        <v>0</v>
      </c>
      <c r="D1637" s="62"/>
      <c r="F1637" s="67"/>
    </row>
    <row r="1638" spans="1:6" hidden="1">
      <c r="A1638" s="136">
        <f>'II.) ODSEK LA-CE'!A2342</f>
        <v>5</v>
      </c>
      <c r="B1638" s="32" t="str">
        <f>'II.) ODSEK LA-CE'!D2342</f>
        <v>2.1 IZKOPI</v>
      </c>
      <c r="C1638" s="128">
        <f>'II.) ODSEK LA-CE'!H2342</f>
        <v>0</v>
      </c>
      <c r="D1638" s="62"/>
      <c r="F1638" s="67"/>
    </row>
    <row r="1639" spans="1:6" hidden="1">
      <c r="A1639" s="136">
        <f>'II.) ODSEK LA-CE'!A2347</f>
        <v>5</v>
      </c>
      <c r="B1639" s="32" t="str">
        <f>'II.) ODSEK LA-CE'!D2347</f>
        <v>2.2 PLANUM TEMELJNIH TAL</v>
      </c>
      <c r="C1639" s="128">
        <f>'II.) ODSEK LA-CE'!H2347</f>
        <v>0</v>
      </c>
      <c r="D1639" s="62"/>
      <c r="F1639" s="67"/>
    </row>
    <row r="1640" spans="1:6" ht="25.5" hidden="1">
      <c r="A1640" s="136">
        <f>'II.) ODSEK LA-CE'!A2349</f>
        <v>5</v>
      </c>
      <c r="B1640" s="32" t="str">
        <f>'II.) ODSEK LA-CE'!D2349</f>
        <v>2.3 LOČILNE, DRENAŽNE IN FILTRSKE PLASTI TER DELOVNI PLATO</v>
      </c>
      <c r="C1640" s="128">
        <f>'II.) ODSEK LA-CE'!H2349</f>
        <v>0</v>
      </c>
      <c r="D1640" s="62"/>
      <c r="F1640" s="67"/>
    </row>
    <row r="1641" spans="1:6" hidden="1">
      <c r="A1641" s="136">
        <f>'II.) ODSEK LA-CE'!A2352</f>
        <v>5</v>
      </c>
      <c r="B1641" s="32" t="str">
        <f>'II.) ODSEK LA-CE'!D2352</f>
        <v>2.4 NASIPI, ZASIPI, KLINI, POSTELJICA IN GLINASTI NABOJ</v>
      </c>
      <c r="C1641" s="128">
        <f>'II.) ODSEK LA-CE'!H2352</f>
        <v>0</v>
      </c>
      <c r="D1641" s="62"/>
      <c r="F1641" s="67"/>
    </row>
    <row r="1642" spans="1:6" hidden="1">
      <c r="A1642" s="136">
        <f>'II.) ODSEK LA-CE'!A2354</f>
        <v>5</v>
      </c>
      <c r="B1642" s="32" t="str">
        <f>'II.) ODSEK LA-CE'!D2354</f>
        <v>2.5 BREŽINE IN ZELENICE</v>
      </c>
      <c r="C1642" s="128">
        <f>'II.) ODSEK LA-CE'!H2354</f>
        <v>0</v>
      </c>
      <c r="D1642" s="62"/>
      <c r="F1642" s="67"/>
    </row>
    <row r="1643" spans="1:6" ht="25.5" hidden="1">
      <c r="A1643" s="136">
        <f>'II.) ODSEK LA-CE'!A2359</f>
        <v>5</v>
      </c>
      <c r="B1643" s="32" t="str">
        <f>'II.) ODSEK LA-CE'!D2359</f>
        <v>2.9 PREVOZI, RAZPOROSTIRANJE IN UREDITEV DEPONIJ MATERIALA</v>
      </c>
      <c r="C1643" s="128">
        <f>'II.) ODSEK LA-CE'!H2359</f>
        <v>0</v>
      </c>
      <c r="D1643" s="62"/>
      <c r="F1643" s="67"/>
    </row>
    <row r="1644" spans="1:6">
      <c r="A1644" s="136">
        <f>'II.) ODSEK LA-CE'!A2362</f>
        <v>4</v>
      </c>
      <c r="B1644" s="121" t="str">
        <f>'II.) ODSEK LA-CE'!D2362</f>
        <v>4 ODVODNJAVANJE</v>
      </c>
      <c r="C1644" s="127">
        <f>'II.) ODSEK LA-CE'!H2362</f>
        <v>0</v>
      </c>
      <c r="D1644" s="62"/>
      <c r="F1644" s="67"/>
    </row>
    <row r="1645" spans="1:6" hidden="1">
      <c r="A1645" s="136">
        <f>'II.) ODSEK LA-CE'!A2363</f>
        <v>5</v>
      </c>
      <c r="B1645" s="32" t="str">
        <f>'II.) ODSEK LA-CE'!D2363</f>
        <v>4.1 POVRŠINSKO ODVODNJAVANJE</v>
      </c>
      <c r="C1645" s="128">
        <f>'II.) ODSEK LA-CE'!H2363</f>
        <v>0</v>
      </c>
      <c r="D1645" s="62"/>
      <c r="F1645" s="67"/>
    </row>
    <row r="1646" spans="1:6" hidden="1">
      <c r="A1646" s="136">
        <f>'II.) ODSEK LA-CE'!A2365</f>
        <v>5</v>
      </c>
      <c r="B1646" s="32" t="str">
        <f>'II.) ODSEK LA-CE'!D2365</f>
        <v>4.2 GLOBINSKO ODVODNJAVANJE - DRENAŽE</v>
      </c>
      <c r="C1646" s="128">
        <f>'II.) ODSEK LA-CE'!H2365</f>
        <v>0</v>
      </c>
      <c r="D1646" s="62"/>
      <c r="F1646" s="67"/>
    </row>
    <row r="1647" spans="1:6" hidden="1">
      <c r="A1647" s="136">
        <f>'II.) ODSEK LA-CE'!A2370</f>
        <v>5</v>
      </c>
      <c r="B1647" s="32" t="str">
        <f>'II.) ODSEK LA-CE'!D2370</f>
        <v>4.4 JAŠKI</v>
      </c>
      <c r="C1647" s="128">
        <f>'II.) ODSEK LA-CE'!H2370</f>
        <v>0</v>
      </c>
      <c r="D1647" s="62"/>
      <c r="F1647" s="67"/>
    </row>
    <row r="1648" spans="1:6">
      <c r="A1648" s="136">
        <f>'II.) ODSEK LA-CE'!A2372</f>
        <v>4</v>
      </c>
      <c r="B1648" s="121" t="str">
        <f>'II.) ODSEK LA-CE'!D2372</f>
        <v>5 GRADBENA IN OBRTNIŠKA DELA</v>
      </c>
      <c r="C1648" s="127">
        <f>'II.) ODSEK LA-CE'!H2372</f>
        <v>0</v>
      </c>
      <c r="D1648" s="62"/>
      <c r="F1648" s="67"/>
    </row>
    <row r="1649" spans="1:6" hidden="1">
      <c r="A1649" s="136">
        <f>'II.) ODSEK LA-CE'!A2373</f>
        <v>5</v>
      </c>
      <c r="B1649" s="32" t="str">
        <f>'II.) ODSEK LA-CE'!D2373</f>
        <v>5.1 TESARSKA DELA</v>
      </c>
      <c r="C1649" s="128">
        <f>'II.) ODSEK LA-CE'!H2373</f>
        <v>0</v>
      </c>
      <c r="D1649" s="62"/>
      <c r="F1649" s="67"/>
    </row>
    <row r="1650" spans="1:6" hidden="1">
      <c r="A1650" s="136">
        <f>'II.) ODSEK LA-CE'!A2377</f>
        <v>5</v>
      </c>
      <c r="B1650" s="32" t="str">
        <f>'II.) ODSEK LA-CE'!D2377</f>
        <v>5.2 DELA Z JEKLOM ZA OJAČITEV</v>
      </c>
      <c r="C1650" s="128">
        <f>'II.) ODSEK LA-CE'!H2377</f>
        <v>0</v>
      </c>
      <c r="D1650" s="62"/>
      <c r="F1650" s="67"/>
    </row>
    <row r="1651" spans="1:6" hidden="1">
      <c r="A1651" s="136">
        <f>'II.) ODSEK LA-CE'!A2380</f>
        <v>5</v>
      </c>
      <c r="B1651" s="32" t="str">
        <f>'II.) ODSEK LA-CE'!D2380</f>
        <v>5.3 DELA S CEMENTNIM BETONOM</v>
      </c>
      <c r="C1651" s="128">
        <f>'II.) ODSEK LA-CE'!H2380</f>
        <v>0</v>
      </c>
      <c r="D1651" s="62"/>
      <c r="F1651" s="67"/>
    </row>
    <row r="1652" spans="1:6" hidden="1">
      <c r="A1652" s="136">
        <f>'II.) ODSEK LA-CE'!A2386</f>
        <v>5</v>
      </c>
      <c r="B1652" s="32" t="str">
        <f>'II.) ODSEK LA-CE'!D2386</f>
        <v>5.4 ZIDARSKA DELA</v>
      </c>
      <c r="C1652" s="128">
        <f>'II.) ODSEK LA-CE'!H2386</f>
        <v>0</v>
      </c>
      <c r="D1652" s="62"/>
      <c r="F1652" s="67"/>
    </row>
    <row r="1653" spans="1:6" hidden="1">
      <c r="A1653" s="136">
        <f>'II.) ODSEK LA-CE'!A2389</f>
        <v>5</v>
      </c>
      <c r="B1653" s="32" t="str">
        <f>'II.) ODSEK LA-CE'!D2389</f>
        <v>5.8 KLJUČAVNIČARSKA DELA</v>
      </c>
      <c r="C1653" s="128">
        <f>'II.) ODSEK LA-CE'!H2389</f>
        <v>0</v>
      </c>
      <c r="D1653" s="62"/>
      <c r="F1653" s="67"/>
    </row>
    <row r="1654" spans="1:6" hidden="1">
      <c r="A1654" s="136">
        <f>'II.) ODSEK LA-CE'!A2391</f>
        <v>5</v>
      </c>
      <c r="B1654" s="32" t="str">
        <f>'II.) ODSEK LA-CE'!D2391</f>
        <v>5.5 DELA PRI POPRAVILU OBJEKTOV</v>
      </c>
      <c r="C1654" s="128">
        <f>'II.) ODSEK LA-CE'!H2391</f>
        <v>0</v>
      </c>
      <c r="D1654" s="62"/>
      <c r="F1654" s="67"/>
    </row>
    <row r="1655" spans="1:6" ht="25.5">
      <c r="A1655" s="136">
        <f>'II.) ODSEK LA-CE'!A2395</f>
        <v>2</v>
      </c>
      <c r="B1655" s="3" t="str">
        <f>'II.) ODSEK LA-CE'!D2395</f>
        <v>E.5.) SANACIJA OPORNEGA ZIDU OZ5-5L (km 521+100 do km 521+216)</v>
      </c>
      <c r="C1655" s="126">
        <f>'II.) ODSEK LA-CE'!H2395</f>
        <v>0</v>
      </c>
      <c r="D1655" s="62"/>
      <c r="F1655" s="67"/>
    </row>
    <row r="1656" spans="1:6">
      <c r="A1656" s="136">
        <f>'II.) ODSEK LA-CE'!A2396</f>
        <v>4</v>
      </c>
      <c r="B1656" s="121" t="str">
        <f>'II.) ODSEK LA-CE'!D2396</f>
        <v>1 PREDDELA</v>
      </c>
      <c r="C1656" s="127">
        <f>'II.) ODSEK LA-CE'!H2396</f>
        <v>0</v>
      </c>
      <c r="D1656" s="62"/>
      <c r="F1656" s="67"/>
    </row>
    <row r="1657" spans="1:6" hidden="1">
      <c r="A1657" s="136">
        <f>'II.) ODSEK LA-CE'!A2397</f>
        <v>5</v>
      </c>
      <c r="B1657" s="32" t="str">
        <f>'II.) ODSEK LA-CE'!D2397</f>
        <v>1.1 GEODETSKA DELA</v>
      </c>
      <c r="C1657" s="128">
        <f>'II.) ODSEK LA-CE'!H2397</f>
        <v>0</v>
      </c>
      <c r="D1657" s="62"/>
      <c r="F1657" s="67"/>
    </row>
    <row r="1658" spans="1:6" hidden="1">
      <c r="A1658" s="136">
        <f>'II.) ODSEK LA-CE'!A2401</f>
        <v>5</v>
      </c>
      <c r="B1658" s="32" t="str">
        <f>'II.) ODSEK LA-CE'!D2401</f>
        <v>1.2 ČIŠČENJE TERENA</v>
      </c>
      <c r="C1658" s="128">
        <f>'II.) ODSEK LA-CE'!H2401</f>
        <v>0</v>
      </c>
      <c r="D1658" s="62"/>
      <c r="F1658" s="67"/>
    </row>
    <row r="1659" spans="1:6" hidden="1">
      <c r="A1659" s="136">
        <f>'II.) ODSEK LA-CE'!A2406</f>
        <v>5</v>
      </c>
      <c r="B1659" s="32" t="str">
        <f>'II.) ODSEK LA-CE'!D2406</f>
        <v>1.3 OSTALA PREDDELA</v>
      </c>
      <c r="C1659" s="128">
        <f>'II.) ODSEK LA-CE'!H2406</f>
        <v>0</v>
      </c>
      <c r="D1659" s="62"/>
      <c r="F1659" s="67"/>
    </row>
    <row r="1660" spans="1:6" hidden="1">
      <c r="A1660" s="136">
        <f>'II.) ODSEK LA-CE'!A2409</f>
        <v>5</v>
      </c>
      <c r="B1660" s="32" t="str">
        <f>'II.) ODSEK LA-CE'!D2409</f>
        <v>1.4 PREDHODNA DELA ZA POPRAVILO OBJEKTOV</v>
      </c>
      <c r="C1660" s="128">
        <f>'II.) ODSEK LA-CE'!H2409</f>
        <v>0</v>
      </c>
      <c r="D1660" s="62"/>
      <c r="F1660" s="67"/>
    </row>
    <row r="1661" spans="1:6">
      <c r="A1661" s="136">
        <f>'II.) ODSEK LA-CE'!A2412</f>
        <v>4</v>
      </c>
      <c r="B1661" s="121" t="str">
        <f>'II.) ODSEK LA-CE'!D2412</f>
        <v>2 ZEMELJSKA DELA IN TEMELJENJE</v>
      </c>
      <c r="C1661" s="127">
        <f>'II.) ODSEK LA-CE'!H2412</f>
        <v>0</v>
      </c>
      <c r="D1661" s="62"/>
      <c r="F1661" s="67"/>
    </row>
    <row r="1662" spans="1:6" hidden="1">
      <c r="A1662" s="136">
        <f>'II.) ODSEK LA-CE'!A2413</f>
        <v>5</v>
      </c>
      <c r="B1662" s="32" t="str">
        <f>'II.) ODSEK LA-CE'!D2413</f>
        <v>2.1 IZKOPI</v>
      </c>
      <c r="C1662" s="128">
        <f>'II.) ODSEK LA-CE'!H2413</f>
        <v>0</v>
      </c>
      <c r="D1662" s="62"/>
      <c r="F1662" s="67"/>
    </row>
    <row r="1663" spans="1:6" hidden="1">
      <c r="A1663" s="136">
        <f>'II.) ODSEK LA-CE'!A2418</f>
        <v>5</v>
      </c>
      <c r="B1663" s="32" t="str">
        <f>'II.) ODSEK LA-CE'!D2418</f>
        <v>2.2 PLANUM TEMELJNIH TAL</v>
      </c>
      <c r="C1663" s="128">
        <f>'II.) ODSEK LA-CE'!H2418</f>
        <v>0</v>
      </c>
      <c r="D1663" s="62"/>
      <c r="F1663" s="67"/>
    </row>
    <row r="1664" spans="1:6" ht="25.5" hidden="1">
      <c r="A1664" s="136">
        <f>'II.) ODSEK LA-CE'!A2420</f>
        <v>5</v>
      </c>
      <c r="B1664" s="32" t="str">
        <f>'II.) ODSEK LA-CE'!D2420</f>
        <v>2.3 LOČILNE, DRENAŽNE IN FILTRSKE PLASTI TER DELOVNI PLATO</v>
      </c>
      <c r="C1664" s="128">
        <f>'II.) ODSEK LA-CE'!H2420</f>
        <v>0</v>
      </c>
      <c r="D1664" s="62"/>
      <c r="F1664" s="67"/>
    </row>
    <row r="1665" spans="1:6" hidden="1">
      <c r="A1665" s="136">
        <f>'II.) ODSEK LA-CE'!A2423</f>
        <v>5</v>
      </c>
      <c r="B1665" s="32" t="str">
        <f>'II.) ODSEK LA-CE'!D2423</f>
        <v>2.4 NASIPI, ZASIPI, KLINI, POSTELJICA IN GLINASTI NABOJ</v>
      </c>
      <c r="C1665" s="128">
        <f>'II.) ODSEK LA-CE'!H2423</f>
        <v>0</v>
      </c>
      <c r="D1665" s="62"/>
      <c r="F1665" s="67"/>
    </row>
    <row r="1666" spans="1:6" hidden="1">
      <c r="A1666" s="136">
        <f>'II.) ODSEK LA-CE'!A2425</f>
        <v>5</v>
      </c>
      <c r="B1666" s="32" t="str">
        <f>'II.) ODSEK LA-CE'!D2425</f>
        <v>2.5 BREŽINE IN ZELENICE</v>
      </c>
      <c r="C1666" s="128">
        <f>'II.) ODSEK LA-CE'!H2425</f>
        <v>0</v>
      </c>
      <c r="D1666" s="62"/>
      <c r="F1666" s="67"/>
    </row>
    <row r="1667" spans="1:6" ht="25.5" hidden="1">
      <c r="A1667" s="136">
        <f>'II.) ODSEK LA-CE'!A2430</f>
        <v>5</v>
      </c>
      <c r="B1667" s="32" t="str">
        <f>'II.) ODSEK LA-CE'!D2430</f>
        <v>2.9 PREVOZI, RAZPOROSTIRANJE IN UREDITEV DEPONIJ MATERIALA</v>
      </c>
      <c r="C1667" s="128">
        <f>'II.) ODSEK LA-CE'!H2430</f>
        <v>0</v>
      </c>
      <c r="D1667" s="62"/>
      <c r="F1667" s="67"/>
    </row>
    <row r="1668" spans="1:6">
      <c r="A1668" s="136">
        <f>'II.) ODSEK LA-CE'!A2433</f>
        <v>4</v>
      </c>
      <c r="B1668" s="121" t="str">
        <f>'II.) ODSEK LA-CE'!D2433</f>
        <v>4 ODVODNJAVANJE</v>
      </c>
      <c r="C1668" s="127">
        <f>'II.) ODSEK LA-CE'!H2433</f>
        <v>0</v>
      </c>
      <c r="D1668" s="62"/>
      <c r="F1668" s="67"/>
    </row>
    <row r="1669" spans="1:6" hidden="1">
      <c r="A1669" s="136">
        <f>'II.) ODSEK LA-CE'!A2434</f>
        <v>5</v>
      </c>
      <c r="B1669" s="32" t="str">
        <f>'II.) ODSEK LA-CE'!D2434</f>
        <v>4.1 POVRŠINSKO ODVODNJAVANJE</v>
      </c>
      <c r="C1669" s="128">
        <f>'II.) ODSEK LA-CE'!H2434</f>
        <v>0</v>
      </c>
      <c r="D1669" s="62"/>
      <c r="F1669" s="67"/>
    </row>
    <row r="1670" spans="1:6" hidden="1">
      <c r="A1670" s="136">
        <f>'II.) ODSEK LA-CE'!A2436</f>
        <v>5</v>
      </c>
      <c r="B1670" s="32" t="str">
        <f>'II.) ODSEK LA-CE'!D2436</f>
        <v>4.2 GLOBINSKO ODVODNJAVANJE - DRENAŽE</v>
      </c>
      <c r="C1670" s="128">
        <f>'II.) ODSEK LA-CE'!H2436</f>
        <v>0</v>
      </c>
      <c r="D1670" s="62"/>
      <c r="F1670" s="67"/>
    </row>
    <row r="1671" spans="1:6" hidden="1">
      <c r="A1671" s="136">
        <f>'II.) ODSEK LA-CE'!A2441</f>
        <v>5</v>
      </c>
      <c r="B1671" s="32" t="str">
        <f>'II.) ODSEK LA-CE'!D2441</f>
        <v>4.4 JAŠKI</v>
      </c>
      <c r="C1671" s="128">
        <f>'II.) ODSEK LA-CE'!H2441</f>
        <v>0</v>
      </c>
      <c r="D1671" s="62"/>
      <c r="F1671" s="67"/>
    </row>
    <row r="1672" spans="1:6">
      <c r="A1672" s="136">
        <f>'II.) ODSEK LA-CE'!A2443</f>
        <v>4</v>
      </c>
      <c r="B1672" s="121" t="str">
        <f>'II.) ODSEK LA-CE'!D2443</f>
        <v>5 GRADBENA IN OBRTNIŠKA DELA</v>
      </c>
      <c r="C1672" s="127">
        <f>'II.) ODSEK LA-CE'!H2443</f>
        <v>0</v>
      </c>
      <c r="D1672" s="62"/>
      <c r="F1672" s="67"/>
    </row>
    <row r="1673" spans="1:6" hidden="1">
      <c r="A1673" s="136">
        <f>'II.) ODSEK LA-CE'!A2444</f>
        <v>5</v>
      </c>
      <c r="B1673" s="32" t="str">
        <f>'II.) ODSEK LA-CE'!D2444</f>
        <v>5.1 TESARSKA DELA</v>
      </c>
      <c r="C1673" s="128">
        <f>'II.) ODSEK LA-CE'!H2444</f>
        <v>0</v>
      </c>
      <c r="D1673" s="62"/>
      <c r="F1673" s="67"/>
    </row>
    <row r="1674" spans="1:6" hidden="1">
      <c r="A1674" s="136">
        <f>'II.) ODSEK LA-CE'!A2448</f>
        <v>5</v>
      </c>
      <c r="B1674" s="32" t="str">
        <f>'II.) ODSEK LA-CE'!D2448</f>
        <v>5.2 DELA Z JEKLOM ZA OJAČITEV</v>
      </c>
      <c r="C1674" s="128">
        <f>'II.) ODSEK LA-CE'!H2448</f>
        <v>0</v>
      </c>
      <c r="D1674" s="62"/>
      <c r="F1674" s="67"/>
    </row>
    <row r="1675" spans="1:6" hidden="1">
      <c r="A1675" s="136">
        <f>'II.) ODSEK LA-CE'!A2451</f>
        <v>5</v>
      </c>
      <c r="B1675" s="32" t="str">
        <f>'II.) ODSEK LA-CE'!D2451</f>
        <v>5.3 DELA S CEMENTNIM BETONOM</v>
      </c>
      <c r="C1675" s="128">
        <f>'II.) ODSEK LA-CE'!H2451</f>
        <v>0</v>
      </c>
      <c r="D1675" s="62"/>
      <c r="F1675" s="67"/>
    </row>
    <row r="1676" spans="1:6" hidden="1">
      <c r="A1676" s="136">
        <f>'II.) ODSEK LA-CE'!A2457</f>
        <v>5</v>
      </c>
      <c r="B1676" s="32" t="str">
        <f>'II.) ODSEK LA-CE'!D2457</f>
        <v>5.4 ZIDARSKA DELA</v>
      </c>
      <c r="C1676" s="128">
        <f>'II.) ODSEK LA-CE'!H2457</f>
        <v>0</v>
      </c>
      <c r="D1676" s="62"/>
      <c r="F1676" s="67"/>
    </row>
    <row r="1677" spans="1:6" hidden="1">
      <c r="A1677" s="136">
        <f>'II.) ODSEK LA-CE'!A2460</f>
        <v>5</v>
      </c>
      <c r="B1677" s="32" t="str">
        <f>'II.) ODSEK LA-CE'!D2460</f>
        <v>5.8 KLJUČAVNIČARSKA DELA</v>
      </c>
      <c r="C1677" s="128">
        <f>'II.) ODSEK LA-CE'!H2460</f>
        <v>0</v>
      </c>
      <c r="D1677" s="62"/>
      <c r="F1677" s="67"/>
    </row>
    <row r="1678" spans="1:6" hidden="1">
      <c r="A1678" s="136">
        <f>'II.) ODSEK LA-CE'!A2462</f>
        <v>5</v>
      </c>
      <c r="B1678" s="32" t="str">
        <f>'II.) ODSEK LA-CE'!D2462</f>
        <v>5.5 DELA PRI POPRAVILU OBJEKTOV</v>
      </c>
      <c r="C1678" s="128">
        <f>'II.) ODSEK LA-CE'!H2462</f>
        <v>0</v>
      </c>
      <c r="D1678" s="62"/>
      <c r="F1678" s="67"/>
    </row>
    <row r="1679" spans="1:6" ht="25.5">
      <c r="A1679" s="136">
        <f>'II.) ODSEK LA-CE'!A2466</f>
        <v>2</v>
      </c>
      <c r="B1679" s="3" t="str">
        <f>'II.) ODSEK LA-CE'!D2466</f>
        <v>E.6.) SANACIJA OPORNEGA ZIDU OZ5-6D (km 523+324 do km 523+508)</v>
      </c>
      <c r="C1679" s="126">
        <f>'II.) ODSEK LA-CE'!H2466</f>
        <v>0</v>
      </c>
      <c r="D1679" s="62"/>
      <c r="F1679" s="67"/>
    </row>
    <row r="1680" spans="1:6">
      <c r="A1680" s="136">
        <f>'II.) ODSEK LA-CE'!A2467</f>
        <v>4</v>
      </c>
      <c r="B1680" s="121" t="str">
        <f>'II.) ODSEK LA-CE'!D2467</f>
        <v>1 PREDDELA</v>
      </c>
      <c r="C1680" s="127">
        <f>'II.) ODSEK LA-CE'!H2467</f>
        <v>0</v>
      </c>
      <c r="D1680" s="62"/>
      <c r="F1680" s="67"/>
    </row>
    <row r="1681" spans="1:6" hidden="1">
      <c r="A1681" s="136">
        <f>'II.) ODSEK LA-CE'!A2468</f>
        <v>5</v>
      </c>
      <c r="B1681" s="32" t="str">
        <f>'II.) ODSEK LA-CE'!D2468</f>
        <v>1.1 GEODETSKA DELA</v>
      </c>
      <c r="C1681" s="128">
        <f>'II.) ODSEK LA-CE'!H2468</f>
        <v>0</v>
      </c>
      <c r="D1681" s="62"/>
      <c r="F1681" s="67"/>
    </row>
    <row r="1682" spans="1:6" hidden="1">
      <c r="A1682" s="136">
        <f>'II.) ODSEK LA-CE'!A2472</f>
        <v>5</v>
      </c>
      <c r="B1682" s="32" t="str">
        <f>'II.) ODSEK LA-CE'!D2472</f>
        <v>1.2 ČIŠČENJE TERENA</v>
      </c>
      <c r="C1682" s="128">
        <f>'II.) ODSEK LA-CE'!H2472</f>
        <v>0</v>
      </c>
      <c r="D1682" s="62"/>
      <c r="F1682" s="67"/>
    </row>
    <row r="1683" spans="1:6" hidden="1">
      <c r="A1683" s="136">
        <f>'II.) ODSEK LA-CE'!A2477</f>
        <v>5</v>
      </c>
      <c r="B1683" s="32" t="str">
        <f>'II.) ODSEK LA-CE'!D2477</f>
        <v>1.3 OSTALA PREDDELA</v>
      </c>
      <c r="C1683" s="128">
        <f>'II.) ODSEK LA-CE'!H2477</f>
        <v>0</v>
      </c>
      <c r="D1683" s="62"/>
      <c r="F1683" s="67"/>
    </row>
    <row r="1684" spans="1:6" hidden="1">
      <c r="A1684" s="136">
        <f>'II.) ODSEK LA-CE'!A2480</f>
        <v>5</v>
      </c>
      <c r="B1684" s="32" t="str">
        <f>'II.) ODSEK LA-CE'!D2480</f>
        <v>1.4 PREDHODNA DELA ZA POPRAVILO OBJEKTOV</v>
      </c>
      <c r="C1684" s="128">
        <f>'II.) ODSEK LA-CE'!H2480</f>
        <v>0</v>
      </c>
      <c r="D1684" s="62"/>
      <c r="F1684" s="67"/>
    </row>
    <row r="1685" spans="1:6">
      <c r="A1685" s="136">
        <f>'II.) ODSEK LA-CE'!A2483</f>
        <v>4</v>
      </c>
      <c r="B1685" s="121" t="str">
        <f>'II.) ODSEK LA-CE'!D2483</f>
        <v>2 ZEMELJSKA DELA IN TEMELJENJE</v>
      </c>
      <c r="C1685" s="127">
        <f>'II.) ODSEK LA-CE'!H2483</f>
        <v>0</v>
      </c>
      <c r="D1685" s="62"/>
      <c r="F1685" s="67"/>
    </row>
    <row r="1686" spans="1:6" hidden="1">
      <c r="A1686" s="136">
        <f>'II.) ODSEK LA-CE'!A2484</f>
        <v>5</v>
      </c>
      <c r="B1686" s="32" t="str">
        <f>'II.) ODSEK LA-CE'!D2484</f>
        <v>2.1 IZKOPI</v>
      </c>
      <c r="C1686" s="128">
        <f>'II.) ODSEK LA-CE'!H2484</f>
        <v>0</v>
      </c>
      <c r="D1686" s="62"/>
      <c r="F1686" s="67"/>
    </row>
    <row r="1687" spans="1:6" hidden="1">
      <c r="A1687" s="136">
        <f>'II.) ODSEK LA-CE'!A2489</f>
        <v>5</v>
      </c>
      <c r="B1687" s="32" t="str">
        <f>'II.) ODSEK LA-CE'!D2489</f>
        <v>2.2 PLANUM TEMELJNIH TAL</v>
      </c>
      <c r="C1687" s="128">
        <f>'II.) ODSEK LA-CE'!H2489</f>
        <v>0</v>
      </c>
      <c r="D1687" s="62"/>
      <c r="F1687" s="67"/>
    </row>
    <row r="1688" spans="1:6" ht="25.5" hidden="1">
      <c r="A1688" s="136">
        <f>'II.) ODSEK LA-CE'!A2491</f>
        <v>5</v>
      </c>
      <c r="B1688" s="32" t="str">
        <f>'II.) ODSEK LA-CE'!D2491</f>
        <v>2.3 LOČILNE, DRENAŽNE IN FILTRSKE PLASTI TER DELOVNI PLATO</v>
      </c>
      <c r="C1688" s="128">
        <f>'II.) ODSEK LA-CE'!H2491</f>
        <v>0</v>
      </c>
      <c r="D1688" s="62"/>
      <c r="F1688" s="67"/>
    </row>
    <row r="1689" spans="1:6" hidden="1">
      <c r="A1689" s="136">
        <f>'II.) ODSEK LA-CE'!A2494</f>
        <v>5</v>
      </c>
      <c r="B1689" s="32" t="str">
        <f>'II.) ODSEK LA-CE'!D2494</f>
        <v>2.4 NASIPI, ZASIPI, KLINI, POSTELJICA IN GLINASTI NABOJ</v>
      </c>
      <c r="C1689" s="128">
        <f>'II.) ODSEK LA-CE'!H2494</f>
        <v>0</v>
      </c>
      <c r="D1689" s="62"/>
      <c r="F1689" s="67"/>
    </row>
    <row r="1690" spans="1:6" hidden="1">
      <c r="A1690" s="136">
        <f>'II.) ODSEK LA-CE'!A2496</f>
        <v>5</v>
      </c>
      <c r="B1690" s="32" t="str">
        <f>'II.) ODSEK LA-CE'!D2496</f>
        <v>2.5 BREŽINE IN ZELENICE</v>
      </c>
      <c r="C1690" s="128">
        <f>'II.) ODSEK LA-CE'!H2496</f>
        <v>0</v>
      </c>
      <c r="D1690" s="62"/>
      <c r="F1690" s="67"/>
    </row>
    <row r="1691" spans="1:6" ht="25.5" hidden="1">
      <c r="A1691" s="136">
        <f>'II.) ODSEK LA-CE'!A2501</f>
        <v>5</v>
      </c>
      <c r="B1691" s="32" t="str">
        <f>'II.) ODSEK LA-CE'!D2501</f>
        <v>2.9 PREVOZI, RAZPOROSTIRANJE IN UREDITEV DEPONIJ MATERIALA</v>
      </c>
      <c r="C1691" s="128">
        <f>'II.) ODSEK LA-CE'!H2501</f>
        <v>0</v>
      </c>
      <c r="D1691" s="62"/>
      <c r="F1691" s="67"/>
    </row>
    <row r="1692" spans="1:6">
      <c r="A1692" s="136">
        <f>'II.) ODSEK LA-CE'!A2504</f>
        <v>4</v>
      </c>
      <c r="B1692" s="121" t="str">
        <f>'II.) ODSEK LA-CE'!D2504</f>
        <v>4 ODVODNJAVANJE</v>
      </c>
      <c r="C1692" s="127">
        <f>'II.) ODSEK LA-CE'!H2504</f>
        <v>0</v>
      </c>
      <c r="D1692" s="62"/>
      <c r="F1692" s="67"/>
    </row>
    <row r="1693" spans="1:6" hidden="1">
      <c r="A1693" s="136">
        <f>'II.) ODSEK LA-CE'!A2505</f>
        <v>5</v>
      </c>
      <c r="B1693" s="32" t="str">
        <f>'II.) ODSEK LA-CE'!D2505</f>
        <v>4.1 POVRŠINSKO ODVODNJAVANJE</v>
      </c>
      <c r="C1693" s="128">
        <f>'II.) ODSEK LA-CE'!H2505</f>
        <v>0</v>
      </c>
      <c r="D1693" s="62"/>
      <c r="F1693" s="67"/>
    </row>
    <row r="1694" spans="1:6" hidden="1">
      <c r="A1694" s="136">
        <f>'II.) ODSEK LA-CE'!A2507</f>
        <v>5</v>
      </c>
      <c r="B1694" s="32" t="str">
        <f>'II.) ODSEK LA-CE'!D2507</f>
        <v>4.2 GLOBINSKO ODVODNJAVANJE - DRENAŽE</v>
      </c>
      <c r="C1694" s="128">
        <f>'II.) ODSEK LA-CE'!H2507</f>
        <v>0</v>
      </c>
      <c r="D1694" s="62"/>
      <c r="F1694" s="67"/>
    </row>
    <row r="1695" spans="1:6" hidden="1">
      <c r="A1695" s="136">
        <f>'II.) ODSEK LA-CE'!A2512</f>
        <v>5</v>
      </c>
      <c r="B1695" s="32" t="str">
        <f>'II.) ODSEK LA-CE'!D2512</f>
        <v>4.4 JAŠKI</v>
      </c>
      <c r="C1695" s="128">
        <f>'II.) ODSEK LA-CE'!H2512</f>
        <v>0</v>
      </c>
      <c r="D1695" s="62"/>
      <c r="F1695" s="67"/>
    </row>
    <row r="1696" spans="1:6">
      <c r="A1696" s="136">
        <f>'II.) ODSEK LA-CE'!A2514</f>
        <v>4</v>
      </c>
      <c r="B1696" s="121" t="str">
        <f>'II.) ODSEK LA-CE'!D2514</f>
        <v>5 GRADBENA IN OBRTNIŠKA DELA</v>
      </c>
      <c r="C1696" s="127">
        <f>'II.) ODSEK LA-CE'!H2514</f>
        <v>0</v>
      </c>
      <c r="D1696" s="62"/>
      <c r="F1696" s="67"/>
    </row>
    <row r="1697" spans="1:6" hidden="1">
      <c r="A1697" s="136">
        <f>'II.) ODSEK LA-CE'!A2515</f>
        <v>5</v>
      </c>
      <c r="B1697" s="32" t="str">
        <f>'II.) ODSEK LA-CE'!D2515</f>
        <v>5.1 TESARSKA DELA</v>
      </c>
      <c r="C1697" s="128">
        <f>'II.) ODSEK LA-CE'!H2515</f>
        <v>0</v>
      </c>
      <c r="D1697" s="62"/>
      <c r="F1697" s="67"/>
    </row>
    <row r="1698" spans="1:6" hidden="1">
      <c r="A1698" s="136">
        <f>'II.) ODSEK LA-CE'!A2519</f>
        <v>5</v>
      </c>
      <c r="B1698" s="32" t="str">
        <f>'II.) ODSEK LA-CE'!D2519</f>
        <v>5.2 DELA Z JEKLOM ZA OJAČITEV</v>
      </c>
      <c r="C1698" s="128">
        <f>'II.) ODSEK LA-CE'!H2519</f>
        <v>0</v>
      </c>
      <c r="D1698" s="62"/>
      <c r="F1698" s="67"/>
    </row>
    <row r="1699" spans="1:6" hidden="1">
      <c r="A1699" s="136">
        <f>'II.) ODSEK LA-CE'!A2522</f>
        <v>5</v>
      </c>
      <c r="B1699" s="32" t="str">
        <f>'II.) ODSEK LA-CE'!D2522</f>
        <v>5.3 DELA S CEMENTNIM BETONOM</v>
      </c>
      <c r="C1699" s="128">
        <f>'II.) ODSEK LA-CE'!H2522</f>
        <v>0</v>
      </c>
      <c r="D1699" s="62"/>
      <c r="F1699" s="67"/>
    </row>
    <row r="1700" spans="1:6" hidden="1">
      <c r="A1700" s="136">
        <f>'II.) ODSEK LA-CE'!A2528</f>
        <v>5</v>
      </c>
      <c r="B1700" s="32" t="str">
        <f>'II.) ODSEK LA-CE'!D2528</f>
        <v>5.4 ZIDARSKA DELA</v>
      </c>
      <c r="C1700" s="128">
        <f>'II.) ODSEK LA-CE'!H2528</f>
        <v>0</v>
      </c>
      <c r="D1700" s="62"/>
      <c r="F1700" s="67"/>
    </row>
    <row r="1701" spans="1:6" hidden="1">
      <c r="A1701" s="136">
        <f>'II.) ODSEK LA-CE'!A2531</f>
        <v>5</v>
      </c>
      <c r="B1701" s="32" t="str">
        <f>'II.) ODSEK LA-CE'!D2531</f>
        <v>5.8 KLJUČAVNIČARSKA DELA</v>
      </c>
      <c r="C1701" s="128">
        <f>'II.) ODSEK LA-CE'!H2531</f>
        <v>0</v>
      </c>
      <c r="D1701" s="62"/>
      <c r="F1701" s="67"/>
    </row>
    <row r="1702" spans="1:6" hidden="1">
      <c r="A1702" s="136">
        <f>'II.) ODSEK LA-CE'!A2533</f>
        <v>5</v>
      </c>
      <c r="B1702" s="32" t="str">
        <f>'II.) ODSEK LA-CE'!D2533</f>
        <v>5.5 DELA PRI POPRAVILU OBJEKTOV</v>
      </c>
      <c r="C1702" s="128">
        <f>'II.) ODSEK LA-CE'!H2533</f>
        <v>0</v>
      </c>
      <c r="D1702" s="62"/>
      <c r="F1702" s="67"/>
    </row>
    <row r="1703" spans="1:6" ht="25.5">
      <c r="A1703" s="136">
        <f>'II.) ODSEK LA-CE'!A2537</f>
        <v>2</v>
      </c>
      <c r="B1703" s="3" t="str">
        <f>'II.) ODSEK LA-CE'!D2537</f>
        <v>E.7.) SANACIJA OPORNEGA ZIDU OZ5-7D (km 523+797 do km 523+819)</v>
      </c>
      <c r="C1703" s="126">
        <f>'II.) ODSEK LA-CE'!H2537</f>
        <v>0</v>
      </c>
      <c r="D1703" s="62"/>
      <c r="F1703" s="67"/>
    </row>
    <row r="1704" spans="1:6">
      <c r="A1704" s="136">
        <f>'II.) ODSEK LA-CE'!A2538</f>
        <v>4</v>
      </c>
      <c r="B1704" s="121" t="str">
        <f>'II.) ODSEK LA-CE'!D2538</f>
        <v>1 PREDDELA</v>
      </c>
      <c r="C1704" s="127">
        <f>'II.) ODSEK LA-CE'!H2538</f>
        <v>0</v>
      </c>
      <c r="D1704" s="62"/>
      <c r="F1704" s="67"/>
    </row>
    <row r="1705" spans="1:6" hidden="1">
      <c r="A1705" s="136">
        <f>'II.) ODSEK LA-CE'!A2539</f>
        <v>5</v>
      </c>
      <c r="B1705" s="32" t="str">
        <f>'II.) ODSEK LA-CE'!D2539</f>
        <v>1.1 GEODETSKA DELA</v>
      </c>
      <c r="C1705" s="128">
        <f>'II.) ODSEK LA-CE'!H2539</f>
        <v>0</v>
      </c>
      <c r="D1705" s="62"/>
      <c r="F1705" s="67"/>
    </row>
    <row r="1706" spans="1:6" hidden="1">
      <c r="A1706" s="136">
        <f>'II.) ODSEK LA-CE'!A2543</f>
        <v>5</v>
      </c>
      <c r="B1706" s="32" t="str">
        <f>'II.) ODSEK LA-CE'!D2543</f>
        <v>1.2 ČIŠČENJE TERENA</v>
      </c>
      <c r="C1706" s="128">
        <f>'II.) ODSEK LA-CE'!H2543</f>
        <v>0</v>
      </c>
      <c r="D1706" s="62"/>
      <c r="F1706" s="67"/>
    </row>
    <row r="1707" spans="1:6" hidden="1">
      <c r="A1707" s="136">
        <f>'II.) ODSEK LA-CE'!A2548</f>
        <v>5</v>
      </c>
      <c r="B1707" s="32" t="str">
        <f>'II.) ODSEK LA-CE'!D2548</f>
        <v>1.3 OSTALA PREDDELA</v>
      </c>
      <c r="C1707" s="128">
        <f>'II.) ODSEK LA-CE'!H2548</f>
        <v>0</v>
      </c>
      <c r="D1707" s="62"/>
      <c r="F1707" s="67"/>
    </row>
    <row r="1708" spans="1:6" hidden="1">
      <c r="A1708" s="136">
        <f>'II.) ODSEK LA-CE'!A2551</f>
        <v>5</v>
      </c>
      <c r="B1708" s="32" t="str">
        <f>'II.) ODSEK LA-CE'!D2551</f>
        <v>1.4 PREDHODNA DELA ZA POPRAVILO OBJEKTOV</v>
      </c>
      <c r="C1708" s="128">
        <f>'II.) ODSEK LA-CE'!H2551</f>
        <v>0</v>
      </c>
      <c r="D1708" s="62"/>
      <c r="F1708" s="67"/>
    </row>
    <row r="1709" spans="1:6">
      <c r="A1709" s="136">
        <f>'II.) ODSEK LA-CE'!A2554</f>
        <v>4</v>
      </c>
      <c r="B1709" s="121" t="str">
        <f>'II.) ODSEK LA-CE'!D2554</f>
        <v>2 ZEMELJSKA DELA IN TEMELJENJE</v>
      </c>
      <c r="C1709" s="127">
        <f>'II.) ODSEK LA-CE'!H2554</f>
        <v>0</v>
      </c>
      <c r="D1709" s="62"/>
      <c r="F1709" s="67"/>
    </row>
    <row r="1710" spans="1:6" hidden="1">
      <c r="A1710" s="136">
        <f>'II.) ODSEK LA-CE'!A2555</f>
        <v>5</v>
      </c>
      <c r="B1710" s="32" t="str">
        <f>'II.) ODSEK LA-CE'!D2555</f>
        <v>2.1 IZKOPI</v>
      </c>
      <c r="C1710" s="128">
        <f>'II.) ODSEK LA-CE'!H2555</f>
        <v>0</v>
      </c>
      <c r="D1710" s="62"/>
      <c r="F1710" s="67"/>
    </row>
    <row r="1711" spans="1:6" hidden="1">
      <c r="A1711" s="136">
        <f>'II.) ODSEK LA-CE'!A2559</f>
        <v>5</v>
      </c>
      <c r="B1711" s="32" t="str">
        <f>'II.) ODSEK LA-CE'!D2559</f>
        <v>2.2 PLANUM TEMELJNIH TAL</v>
      </c>
      <c r="C1711" s="128">
        <f>'II.) ODSEK LA-CE'!H2559</f>
        <v>0</v>
      </c>
      <c r="D1711" s="62"/>
      <c r="F1711" s="67"/>
    </row>
    <row r="1712" spans="1:6" ht="25.5" hidden="1">
      <c r="A1712" s="136">
        <f>'II.) ODSEK LA-CE'!A2561</f>
        <v>5</v>
      </c>
      <c r="B1712" s="32" t="str">
        <f>'II.) ODSEK LA-CE'!D2561</f>
        <v>2.3 LOČILNE, DRENAŽNE IN FILTRSKE PLASTI TER DELOVNI PLATO</v>
      </c>
      <c r="C1712" s="128">
        <f>'II.) ODSEK LA-CE'!H2561</f>
        <v>0</v>
      </c>
      <c r="D1712" s="62"/>
      <c r="F1712" s="67"/>
    </row>
    <row r="1713" spans="1:6" hidden="1">
      <c r="A1713" s="136">
        <f>'II.) ODSEK LA-CE'!A2564</f>
        <v>5</v>
      </c>
      <c r="B1713" s="32" t="str">
        <f>'II.) ODSEK LA-CE'!D2564</f>
        <v>2.5 BREŽINE IN ZELENICE</v>
      </c>
      <c r="C1713" s="128">
        <f>'II.) ODSEK LA-CE'!H2564</f>
        <v>0</v>
      </c>
      <c r="D1713" s="62"/>
      <c r="F1713" s="67"/>
    </row>
    <row r="1714" spans="1:6" ht="25.5" hidden="1">
      <c r="A1714" s="136">
        <f>'II.) ODSEK LA-CE'!A2567</f>
        <v>5</v>
      </c>
      <c r="B1714" s="32" t="str">
        <f>'II.) ODSEK LA-CE'!D2567</f>
        <v>2.9 PREVOZI, RAZPOROSTIRANJE IN UREDITEV DEPONIJ MATERIALA</v>
      </c>
      <c r="C1714" s="128">
        <f>'II.) ODSEK LA-CE'!H2567</f>
        <v>0</v>
      </c>
      <c r="D1714" s="62"/>
      <c r="F1714" s="67"/>
    </row>
    <row r="1715" spans="1:6">
      <c r="A1715" s="136">
        <f>'II.) ODSEK LA-CE'!A2571</f>
        <v>4</v>
      </c>
      <c r="B1715" s="121" t="str">
        <f>'II.) ODSEK LA-CE'!D2571</f>
        <v>4 ODVODNJAVANJE</v>
      </c>
      <c r="C1715" s="127">
        <f>'II.) ODSEK LA-CE'!H2571</f>
        <v>0</v>
      </c>
      <c r="D1715" s="62"/>
      <c r="F1715" s="67"/>
    </row>
    <row r="1716" spans="1:6" hidden="1">
      <c r="A1716" s="136">
        <f>'II.) ODSEK LA-CE'!A2572</f>
        <v>5</v>
      </c>
      <c r="B1716" s="32" t="str">
        <f>'II.) ODSEK LA-CE'!D2572</f>
        <v>4.1 POVRŠINSKO ODVODNJAVANJE</v>
      </c>
      <c r="C1716" s="128">
        <f>'II.) ODSEK LA-CE'!H2572</f>
        <v>0</v>
      </c>
      <c r="D1716" s="62"/>
      <c r="F1716" s="67"/>
    </row>
    <row r="1717" spans="1:6" hidden="1">
      <c r="A1717" s="136">
        <f>'II.) ODSEK LA-CE'!A2574</f>
        <v>5</v>
      </c>
      <c r="B1717" s="32" t="str">
        <f>'II.) ODSEK LA-CE'!D2574</f>
        <v>4.2 GLOBINSKO ODVODNJAVANJE - DRENAŽE</v>
      </c>
      <c r="C1717" s="128">
        <f>'II.) ODSEK LA-CE'!H2574</f>
        <v>0</v>
      </c>
      <c r="D1717" s="62"/>
      <c r="F1717" s="67"/>
    </row>
    <row r="1718" spans="1:6" hidden="1">
      <c r="A1718" s="136">
        <f>'II.) ODSEK LA-CE'!A2579</f>
        <v>5</v>
      </c>
      <c r="B1718" s="32" t="str">
        <f>'II.) ODSEK LA-CE'!D2579</f>
        <v>4.4 JAŠKI</v>
      </c>
      <c r="C1718" s="128">
        <f>'II.) ODSEK LA-CE'!H2579</f>
        <v>0</v>
      </c>
      <c r="D1718" s="62"/>
      <c r="F1718" s="67"/>
    </row>
    <row r="1719" spans="1:6">
      <c r="A1719" s="136">
        <f>'II.) ODSEK LA-CE'!A2581</f>
        <v>4</v>
      </c>
      <c r="B1719" s="121" t="str">
        <f>'II.) ODSEK LA-CE'!D2581</f>
        <v>5 GRADBENA IN OBRTNIŠKA DELA</v>
      </c>
      <c r="C1719" s="127">
        <f>'II.) ODSEK LA-CE'!H2581</f>
        <v>0</v>
      </c>
      <c r="D1719" s="62"/>
      <c r="F1719" s="67"/>
    </row>
    <row r="1720" spans="1:6" hidden="1">
      <c r="A1720" s="136">
        <f>'II.) ODSEK LA-CE'!A2582</f>
        <v>5</v>
      </c>
      <c r="B1720" s="32" t="str">
        <f>'II.) ODSEK LA-CE'!D2582</f>
        <v>5.1 TESARSKA DELA</v>
      </c>
      <c r="C1720" s="128">
        <f>'II.) ODSEK LA-CE'!H2582</f>
        <v>0</v>
      </c>
      <c r="D1720" s="62"/>
      <c r="F1720" s="67"/>
    </row>
    <row r="1721" spans="1:6" hidden="1">
      <c r="A1721" s="136">
        <f>'II.) ODSEK LA-CE'!A2585</f>
        <v>5</v>
      </c>
      <c r="B1721" s="32" t="str">
        <f>'II.) ODSEK LA-CE'!D2585</f>
        <v>5.2 DELA Z JEKLOM ZA OJAČITEV</v>
      </c>
      <c r="C1721" s="128">
        <f>'II.) ODSEK LA-CE'!H2585</f>
        <v>0</v>
      </c>
      <c r="D1721" s="62"/>
      <c r="F1721" s="67"/>
    </row>
    <row r="1722" spans="1:6" hidden="1">
      <c r="A1722" s="136">
        <f>'II.) ODSEK LA-CE'!A2587</f>
        <v>5</v>
      </c>
      <c r="B1722" s="32" t="str">
        <f>'II.) ODSEK LA-CE'!D2587</f>
        <v>5.3 DELA S CEMENTNIM BETONOM</v>
      </c>
      <c r="C1722" s="128">
        <f>'II.) ODSEK LA-CE'!H2587</f>
        <v>0</v>
      </c>
      <c r="D1722" s="62"/>
      <c r="F1722" s="67"/>
    </row>
    <row r="1723" spans="1:6" hidden="1">
      <c r="A1723" s="136">
        <f>'II.) ODSEK LA-CE'!A2592</f>
        <v>5</v>
      </c>
      <c r="B1723" s="32" t="str">
        <f>'II.) ODSEK LA-CE'!D2592</f>
        <v>5.8 KLJUČAVNIČARSKA DELA</v>
      </c>
      <c r="C1723" s="128">
        <f>'II.) ODSEK LA-CE'!H2592</f>
        <v>0</v>
      </c>
      <c r="D1723" s="62"/>
      <c r="F1723" s="67"/>
    </row>
    <row r="1724" spans="1:6" hidden="1">
      <c r="A1724" s="136">
        <f>'II.) ODSEK LA-CE'!A2594</f>
        <v>5</v>
      </c>
      <c r="B1724" s="32" t="str">
        <f>'II.) ODSEK LA-CE'!D2594</f>
        <v>5.5 DELA PRI POPRAVILU OBJEKTOV</v>
      </c>
      <c r="C1724" s="128">
        <f>'II.) ODSEK LA-CE'!H2594</f>
        <v>0</v>
      </c>
      <c r="D1724" s="62"/>
      <c r="F1724" s="67"/>
    </row>
    <row r="1725" spans="1:6" ht="25.5">
      <c r="A1725" s="136">
        <f>'II.) ODSEK LA-CE'!A2598</f>
        <v>2</v>
      </c>
      <c r="B1725" s="3" t="str">
        <f>'II.) ODSEK LA-CE'!D2598</f>
        <v>E.8.) SANACIJA OPORNEGA ZIDU OZ5-8D (km 523+967 do km 524+334)</v>
      </c>
      <c r="C1725" s="126">
        <f>'II.) ODSEK LA-CE'!H2598</f>
        <v>0</v>
      </c>
      <c r="D1725" s="62"/>
      <c r="F1725" s="67"/>
    </row>
    <row r="1726" spans="1:6">
      <c r="A1726" s="136">
        <f>'II.) ODSEK LA-CE'!A2599</f>
        <v>4</v>
      </c>
      <c r="B1726" s="121" t="str">
        <f>'II.) ODSEK LA-CE'!D2599</f>
        <v>1 PREDDELA</v>
      </c>
      <c r="C1726" s="127">
        <f>'II.) ODSEK LA-CE'!H2599</f>
        <v>0</v>
      </c>
      <c r="D1726" s="62"/>
      <c r="F1726" s="67"/>
    </row>
    <row r="1727" spans="1:6" hidden="1">
      <c r="A1727" s="136">
        <f>'II.) ODSEK LA-CE'!A2600</f>
        <v>5</v>
      </c>
      <c r="B1727" s="32" t="str">
        <f>'II.) ODSEK LA-CE'!D2600</f>
        <v>1.1 GEODETSKA DELA</v>
      </c>
      <c r="C1727" s="128">
        <f>'II.) ODSEK LA-CE'!H2600</f>
        <v>0</v>
      </c>
      <c r="D1727" s="62"/>
      <c r="F1727" s="67"/>
    </row>
    <row r="1728" spans="1:6" hidden="1">
      <c r="A1728" s="136">
        <f>'II.) ODSEK LA-CE'!A2604</f>
        <v>5</v>
      </c>
      <c r="B1728" s="32" t="str">
        <f>'II.) ODSEK LA-CE'!D2604</f>
        <v>1.2 ČIŠČENJE TERENA</v>
      </c>
      <c r="C1728" s="128">
        <f>'II.) ODSEK LA-CE'!H2604</f>
        <v>0</v>
      </c>
      <c r="D1728" s="62"/>
      <c r="F1728" s="67"/>
    </row>
    <row r="1729" spans="1:6" hidden="1">
      <c r="A1729" s="136">
        <f>'II.) ODSEK LA-CE'!A2610</f>
        <v>5</v>
      </c>
      <c r="B1729" s="32" t="str">
        <f>'II.) ODSEK LA-CE'!D2610</f>
        <v>1.3 OSTALA PREDDELA</v>
      </c>
      <c r="C1729" s="128">
        <f>'II.) ODSEK LA-CE'!H2610</f>
        <v>0</v>
      </c>
      <c r="D1729" s="62"/>
      <c r="F1729" s="67"/>
    </row>
    <row r="1730" spans="1:6" hidden="1">
      <c r="A1730" s="136">
        <f>'II.) ODSEK LA-CE'!A2613</f>
        <v>5</v>
      </c>
      <c r="B1730" s="32" t="str">
        <f>'II.) ODSEK LA-CE'!D2613</f>
        <v>1.4 PREDHODNA DELA ZA POPRAVILO OBJEKTOV</v>
      </c>
      <c r="C1730" s="128">
        <f>'II.) ODSEK LA-CE'!H2613</f>
        <v>0</v>
      </c>
      <c r="D1730" s="62"/>
      <c r="F1730" s="67"/>
    </row>
    <row r="1731" spans="1:6">
      <c r="A1731" s="136">
        <f>'II.) ODSEK LA-CE'!A2616</f>
        <v>4</v>
      </c>
      <c r="B1731" s="121" t="str">
        <f>'II.) ODSEK LA-CE'!D2616</f>
        <v>2 ZEMELJSKA DELA IN TEMELJENJE</v>
      </c>
      <c r="C1731" s="127">
        <f>'II.) ODSEK LA-CE'!H2616</f>
        <v>0</v>
      </c>
      <c r="D1731" s="62"/>
      <c r="F1731" s="67"/>
    </row>
    <row r="1732" spans="1:6" hidden="1">
      <c r="A1732" s="136">
        <f>'II.) ODSEK LA-CE'!A2617</f>
        <v>5</v>
      </c>
      <c r="B1732" s="32" t="str">
        <f>'II.) ODSEK LA-CE'!D2617</f>
        <v>2.1 IZKOPI</v>
      </c>
      <c r="C1732" s="128">
        <f>'II.) ODSEK LA-CE'!H2617</f>
        <v>0</v>
      </c>
      <c r="D1732" s="62"/>
      <c r="F1732" s="67"/>
    </row>
    <row r="1733" spans="1:6" hidden="1">
      <c r="A1733" s="136">
        <f>'II.) ODSEK LA-CE'!A2622</f>
        <v>5</v>
      </c>
      <c r="B1733" s="32" t="str">
        <f>'II.) ODSEK LA-CE'!D2622</f>
        <v>2.2 PLANUM TEMELJNIH TAL</v>
      </c>
      <c r="C1733" s="128">
        <f>'II.) ODSEK LA-CE'!H2622</f>
        <v>0</v>
      </c>
      <c r="D1733" s="62"/>
      <c r="F1733" s="67"/>
    </row>
    <row r="1734" spans="1:6" ht="25.5" hidden="1">
      <c r="A1734" s="136">
        <f>'II.) ODSEK LA-CE'!A2624</f>
        <v>5</v>
      </c>
      <c r="B1734" s="32" t="str">
        <f>'II.) ODSEK LA-CE'!D2624</f>
        <v>2.3 LOČILNE, DRENAŽNE IN FILTRSKE PLASTI TER DELOVNI PLATO</v>
      </c>
      <c r="C1734" s="128">
        <f>'II.) ODSEK LA-CE'!H2624</f>
        <v>0</v>
      </c>
      <c r="D1734" s="62"/>
      <c r="F1734" s="67"/>
    </row>
    <row r="1735" spans="1:6" hidden="1">
      <c r="A1735" s="136">
        <f>'II.) ODSEK LA-CE'!A2627</f>
        <v>5</v>
      </c>
      <c r="B1735" s="32" t="str">
        <f>'II.) ODSEK LA-CE'!D2627</f>
        <v>2.4 NASIPI, ZASIPI, KLINI, POSTELJICA IN GLINASTI NABOJ</v>
      </c>
      <c r="C1735" s="128">
        <f>'II.) ODSEK LA-CE'!H2627</f>
        <v>0</v>
      </c>
      <c r="D1735" s="62"/>
      <c r="F1735" s="67"/>
    </row>
    <row r="1736" spans="1:6" hidden="1">
      <c r="A1736" s="136">
        <f>'II.) ODSEK LA-CE'!A2630</f>
        <v>5</v>
      </c>
      <c r="B1736" s="32" t="str">
        <f>'II.) ODSEK LA-CE'!D2630</f>
        <v>2.5 BREŽINE IN ZELENICE</v>
      </c>
      <c r="C1736" s="128">
        <f>'II.) ODSEK LA-CE'!H2630</f>
        <v>0</v>
      </c>
      <c r="D1736" s="62"/>
      <c r="F1736" s="67"/>
    </row>
    <row r="1737" spans="1:6" ht="25.5" hidden="1">
      <c r="A1737" s="136">
        <f>'II.) ODSEK LA-CE'!A2635</f>
        <v>5</v>
      </c>
      <c r="B1737" s="32" t="str">
        <f>'II.) ODSEK LA-CE'!D2635</f>
        <v>2.9 PREVOZI, RAZPOROSTIRANJE IN UREDITEV DEPONIJ MATERIALA</v>
      </c>
      <c r="C1737" s="128">
        <f>'II.) ODSEK LA-CE'!H2635</f>
        <v>0</v>
      </c>
      <c r="D1737" s="62"/>
      <c r="F1737" s="67"/>
    </row>
    <row r="1738" spans="1:6">
      <c r="A1738" s="136">
        <f>'II.) ODSEK LA-CE'!A2638</f>
        <v>4</v>
      </c>
      <c r="B1738" s="121" t="str">
        <f>'II.) ODSEK LA-CE'!D2638</f>
        <v>4 ODVODNJAVANJE</v>
      </c>
      <c r="C1738" s="127">
        <f>'II.) ODSEK LA-CE'!H2638</f>
        <v>0</v>
      </c>
      <c r="D1738" s="62"/>
      <c r="F1738" s="67"/>
    </row>
    <row r="1739" spans="1:6" hidden="1">
      <c r="A1739" s="136">
        <f>'II.) ODSEK LA-CE'!A2639</f>
        <v>5</v>
      </c>
      <c r="B1739" s="32" t="str">
        <f>'II.) ODSEK LA-CE'!D2639</f>
        <v>4.1 POVRŠINSKO ODVODNJAVANJE</v>
      </c>
      <c r="C1739" s="128">
        <f>'II.) ODSEK LA-CE'!H2639</f>
        <v>0</v>
      </c>
      <c r="D1739" s="62"/>
      <c r="F1739" s="67"/>
    </row>
    <row r="1740" spans="1:6" hidden="1">
      <c r="A1740" s="136">
        <f>'II.) ODSEK LA-CE'!A2641</f>
        <v>5</v>
      </c>
      <c r="B1740" s="32" t="str">
        <f>'II.) ODSEK LA-CE'!D2641</f>
        <v>4.2 GLOBINSKO ODVODNJAVANJE - DRENAŽE</v>
      </c>
      <c r="C1740" s="128">
        <f>'II.) ODSEK LA-CE'!H2641</f>
        <v>0</v>
      </c>
      <c r="D1740" s="62"/>
      <c r="F1740" s="67"/>
    </row>
    <row r="1741" spans="1:6" hidden="1">
      <c r="A1741" s="136">
        <f>'II.) ODSEK LA-CE'!A2646</f>
        <v>5</v>
      </c>
      <c r="B1741" s="32" t="str">
        <f>'II.) ODSEK LA-CE'!D2646</f>
        <v>4.4 JAŠKI</v>
      </c>
      <c r="C1741" s="128">
        <f>'II.) ODSEK LA-CE'!H2646</f>
        <v>0</v>
      </c>
      <c r="D1741" s="62"/>
      <c r="F1741" s="67"/>
    </row>
    <row r="1742" spans="1:6">
      <c r="A1742" s="136">
        <f>'II.) ODSEK LA-CE'!A2648</f>
        <v>4</v>
      </c>
      <c r="B1742" s="121" t="str">
        <f>'II.) ODSEK LA-CE'!D2648</f>
        <v>5 GRADBENA IN OBRTNIŠKA DELA</v>
      </c>
      <c r="C1742" s="127">
        <f>'II.) ODSEK LA-CE'!H2648</f>
        <v>0</v>
      </c>
      <c r="D1742" s="62"/>
      <c r="F1742" s="67"/>
    </row>
    <row r="1743" spans="1:6" hidden="1">
      <c r="A1743" s="136">
        <f>'II.) ODSEK LA-CE'!A2649</f>
        <v>5</v>
      </c>
      <c r="B1743" s="32" t="str">
        <f>'II.) ODSEK LA-CE'!D2649</f>
        <v>5.1 TESARSKA DELA</v>
      </c>
      <c r="C1743" s="128">
        <f>'II.) ODSEK LA-CE'!H2649</f>
        <v>0</v>
      </c>
      <c r="D1743" s="62"/>
      <c r="F1743" s="67"/>
    </row>
    <row r="1744" spans="1:6" hidden="1">
      <c r="A1744" s="136">
        <f>'II.) ODSEK LA-CE'!A2653</f>
        <v>5</v>
      </c>
      <c r="B1744" s="32" t="str">
        <f>'II.) ODSEK LA-CE'!D2653</f>
        <v>5.2 DELA Z JEKLOM ZA OJAČITEV</v>
      </c>
      <c r="C1744" s="128">
        <f>'II.) ODSEK LA-CE'!H2653</f>
        <v>0</v>
      </c>
      <c r="D1744" s="62"/>
      <c r="F1744" s="67"/>
    </row>
    <row r="1745" spans="1:6" hidden="1">
      <c r="A1745" s="136">
        <f>'II.) ODSEK LA-CE'!A2656</f>
        <v>5</v>
      </c>
      <c r="B1745" s="32" t="str">
        <f>'II.) ODSEK LA-CE'!D2656</f>
        <v>5.3 DELA S CEMENTNIM BETONOM</v>
      </c>
      <c r="C1745" s="128">
        <f>'II.) ODSEK LA-CE'!H2656</f>
        <v>0</v>
      </c>
      <c r="D1745" s="62"/>
      <c r="F1745" s="67"/>
    </row>
    <row r="1746" spans="1:6" hidden="1">
      <c r="A1746" s="136">
        <f>'II.) ODSEK LA-CE'!A2662</f>
        <v>5</v>
      </c>
      <c r="B1746" s="32" t="str">
        <f>'II.) ODSEK LA-CE'!D2662</f>
        <v>5.4 ZIDARSKA DELA</v>
      </c>
      <c r="C1746" s="128">
        <f>'II.) ODSEK LA-CE'!H2662</f>
        <v>0</v>
      </c>
      <c r="D1746" s="62"/>
      <c r="F1746" s="67"/>
    </row>
    <row r="1747" spans="1:6" hidden="1">
      <c r="A1747" s="136">
        <f>'II.) ODSEK LA-CE'!A2665</f>
        <v>5</v>
      </c>
      <c r="B1747" s="32" t="str">
        <f>'II.) ODSEK LA-CE'!D2665</f>
        <v>5.8 KLJUČAVNIČARSKA DELA</v>
      </c>
      <c r="C1747" s="128">
        <f>'II.) ODSEK LA-CE'!H2665</f>
        <v>0</v>
      </c>
      <c r="D1747" s="62"/>
      <c r="F1747" s="67"/>
    </row>
    <row r="1748" spans="1:6" hidden="1">
      <c r="A1748" s="136">
        <f>'II.) ODSEK LA-CE'!A2667</f>
        <v>5</v>
      </c>
      <c r="B1748" s="32" t="str">
        <f>'II.) ODSEK LA-CE'!D2667</f>
        <v>5.5 DELA PRI POPRAVILU OBJEKTOV</v>
      </c>
      <c r="C1748" s="128">
        <f>'II.) ODSEK LA-CE'!H2667</f>
        <v>0</v>
      </c>
      <c r="D1748" s="62"/>
      <c r="F1748" s="67"/>
    </row>
    <row r="1749" spans="1:6" ht="25.5">
      <c r="A1749" s="136">
        <f>'II.) ODSEK LA-CE'!A2671</f>
        <v>2</v>
      </c>
      <c r="B1749" s="3" t="str">
        <f>'II.) ODSEK LA-CE'!D2671</f>
        <v>E.9.) SANACIJA OPORNEGA ZIDU OZ5-9D (km 524+387 do km 524+411)</v>
      </c>
      <c r="C1749" s="126">
        <f>'II.) ODSEK LA-CE'!H2671</f>
        <v>0</v>
      </c>
      <c r="D1749" s="62"/>
      <c r="F1749" s="67"/>
    </row>
    <row r="1750" spans="1:6">
      <c r="A1750" s="136">
        <f>'II.) ODSEK LA-CE'!A2672</f>
        <v>4</v>
      </c>
      <c r="B1750" s="121" t="str">
        <f>'II.) ODSEK LA-CE'!D2672</f>
        <v>1 PREDDELA</v>
      </c>
      <c r="C1750" s="127">
        <f>'II.) ODSEK LA-CE'!H2672</f>
        <v>0</v>
      </c>
      <c r="D1750" s="62"/>
      <c r="F1750" s="67"/>
    </row>
    <row r="1751" spans="1:6" hidden="1">
      <c r="A1751" s="136">
        <f>'II.) ODSEK LA-CE'!A2673</f>
        <v>5</v>
      </c>
      <c r="B1751" s="32" t="str">
        <f>'II.) ODSEK LA-CE'!D2673</f>
        <v>1.1 GEODETSKA DELA</v>
      </c>
      <c r="C1751" s="128">
        <f>'II.) ODSEK LA-CE'!H2673</f>
        <v>0</v>
      </c>
      <c r="D1751" s="62"/>
      <c r="F1751" s="67"/>
    </row>
    <row r="1752" spans="1:6" hidden="1">
      <c r="A1752" s="136">
        <f>'II.) ODSEK LA-CE'!A2676</f>
        <v>5</v>
      </c>
      <c r="B1752" s="32" t="str">
        <f>'II.) ODSEK LA-CE'!D2676</f>
        <v>1.2 ČIŠČENJE TERENA</v>
      </c>
      <c r="C1752" s="128">
        <f>'II.) ODSEK LA-CE'!H2676</f>
        <v>0</v>
      </c>
      <c r="D1752" s="62"/>
      <c r="F1752" s="67"/>
    </row>
    <row r="1753" spans="1:6" hidden="1">
      <c r="A1753" s="136">
        <f>'II.) ODSEK LA-CE'!A2679</f>
        <v>5</v>
      </c>
      <c r="B1753" s="32" t="str">
        <f>'II.) ODSEK LA-CE'!D2679</f>
        <v>1.3 OSTALA PREDDELA</v>
      </c>
      <c r="C1753" s="128">
        <f>'II.) ODSEK LA-CE'!H2679</f>
        <v>0</v>
      </c>
      <c r="D1753" s="62"/>
      <c r="F1753" s="67"/>
    </row>
    <row r="1754" spans="1:6">
      <c r="A1754" s="136">
        <f>'II.) ODSEK LA-CE'!A2682</f>
        <v>4</v>
      </c>
      <c r="B1754" s="121" t="str">
        <f>'II.) ODSEK LA-CE'!D2682</f>
        <v>2 ZEMELJSKA DELA IN TEMELJENJE</v>
      </c>
      <c r="C1754" s="127">
        <f>'II.) ODSEK LA-CE'!H2682</f>
        <v>0</v>
      </c>
      <c r="D1754" s="62"/>
      <c r="F1754" s="67"/>
    </row>
    <row r="1755" spans="1:6" hidden="1">
      <c r="A1755" s="136">
        <f>'II.) ODSEK LA-CE'!A2683</f>
        <v>5</v>
      </c>
      <c r="B1755" s="32" t="str">
        <f>'II.) ODSEK LA-CE'!D2683</f>
        <v>2.1 IZKOPI</v>
      </c>
      <c r="C1755" s="128">
        <f>'II.) ODSEK LA-CE'!H2683</f>
        <v>0</v>
      </c>
      <c r="D1755" s="62"/>
      <c r="F1755" s="67"/>
    </row>
    <row r="1756" spans="1:6" hidden="1">
      <c r="A1756" s="136">
        <f>'II.) ODSEK LA-CE'!A2687</f>
        <v>5</v>
      </c>
      <c r="B1756" s="32" t="str">
        <f>'II.) ODSEK LA-CE'!D2687</f>
        <v>2.2 PLANUM TEMELJNIH TAL</v>
      </c>
      <c r="C1756" s="128">
        <f>'II.) ODSEK LA-CE'!H2687</f>
        <v>0</v>
      </c>
      <c r="D1756" s="62"/>
      <c r="F1756" s="67"/>
    </row>
    <row r="1757" spans="1:6" ht="25.5" hidden="1">
      <c r="A1757" s="136">
        <f>'II.) ODSEK LA-CE'!A2690</f>
        <v>5</v>
      </c>
      <c r="B1757" s="32" t="str">
        <f>'II.) ODSEK LA-CE'!D2690</f>
        <v>2.3 LOČILNE, DRENAŽNE IN FILTRSKE PLASTI TER DELOVNI PLATO</v>
      </c>
      <c r="C1757" s="128">
        <f>'II.) ODSEK LA-CE'!H2690</f>
        <v>0</v>
      </c>
      <c r="D1757" s="62"/>
      <c r="F1757" s="67"/>
    </row>
    <row r="1758" spans="1:6" hidden="1">
      <c r="A1758" s="136">
        <f>'II.) ODSEK LA-CE'!A2693</f>
        <v>5</v>
      </c>
      <c r="B1758" s="32" t="str">
        <f>'II.) ODSEK LA-CE'!D2693</f>
        <v>2.4 NASIPI, ZASIPI, KLINI, POSTELJICA IN GLINASTI NABOJ</v>
      </c>
      <c r="C1758" s="128">
        <f>'II.) ODSEK LA-CE'!H2693</f>
        <v>0</v>
      </c>
      <c r="D1758" s="62"/>
      <c r="F1758" s="67"/>
    </row>
    <row r="1759" spans="1:6" hidden="1">
      <c r="A1759" s="136">
        <f>'II.) ODSEK LA-CE'!A2695</f>
        <v>5</v>
      </c>
      <c r="B1759" s="32" t="str">
        <f>'II.) ODSEK LA-CE'!D2695</f>
        <v>2.5 BREŽINE IN ZELENICE</v>
      </c>
      <c r="C1759" s="128">
        <f>'II.) ODSEK LA-CE'!H2695</f>
        <v>0</v>
      </c>
      <c r="D1759" s="62"/>
      <c r="F1759" s="67"/>
    </row>
    <row r="1760" spans="1:6" ht="25.5" hidden="1">
      <c r="A1760" s="136">
        <f>'II.) ODSEK LA-CE'!A2699</f>
        <v>5</v>
      </c>
      <c r="B1760" s="32" t="str">
        <f>'II.) ODSEK LA-CE'!D2699</f>
        <v>2.9 PREVOZI, RAZPOROSTIRANJE IN UREDITEV DEPONIJ MATERIALA</v>
      </c>
      <c r="C1760" s="128">
        <f>'II.) ODSEK LA-CE'!H2699</f>
        <v>0</v>
      </c>
      <c r="D1760" s="62"/>
      <c r="F1760" s="67"/>
    </row>
    <row r="1761" spans="1:6">
      <c r="A1761" s="136">
        <f>'II.) ODSEK LA-CE'!A2702</f>
        <v>4</v>
      </c>
      <c r="B1761" s="121" t="str">
        <f>'II.) ODSEK LA-CE'!D2702</f>
        <v>4 ODVODNJAVANJE</v>
      </c>
      <c r="C1761" s="127">
        <f>'II.) ODSEK LA-CE'!H2702</f>
        <v>0</v>
      </c>
      <c r="D1761" s="62"/>
      <c r="F1761" s="67"/>
    </row>
    <row r="1762" spans="1:6" hidden="1">
      <c r="A1762" s="136">
        <f>'II.) ODSEK LA-CE'!A2703</f>
        <v>5</v>
      </c>
      <c r="B1762" s="32" t="str">
        <f>'II.) ODSEK LA-CE'!D2703</f>
        <v>4.1 POVRŠINSKO ODVODNJAVANJE</v>
      </c>
      <c r="C1762" s="128">
        <f>'II.) ODSEK LA-CE'!H2703</f>
        <v>0</v>
      </c>
      <c r="D1762" s="62"/>
      <c r="F1762" s="67"/>
    </row>
    <row r="1763" spans="1:6" hidden="1">
      <c r="A1763" s="136">
        <f>'II.) ODSEK LA-CE'!A2705</f>
        <v>5</v>
      </c>
      <c r="B1763" s="32" t="str">
        <f>'II.) ODSEK LA-CE'!D2705</f>
        <v>4.2 GLOBINSKO ODVODNJAVANJE - DRENAŽE</v>
      </c>
      <c r="C1763" s="128">
        <f>'II.) ODSEK LA-CE'!H2705</f>
        <v>0</v>
      </c>
      <c r="D1763" s="62"/>
      <c r="F1763" s="67"/>
    </row>
    <row r="1764" spans="1:6" hidden="1">
      <c r="A1764" s="136">
        <f>'II.) ODSEK LA-CE'!A2709</f>
        <v>5</v>
      </c>
      <c r="B1764" s="32" t="str">
        <f>'II.) ODSEK LA-CE'!D2709</f>
        <v>4.4 JAŠKI</v>
      </c>
      <c r="C1764" s="128">
        <f>'II.) ODSEK LA-CE'!H2709</f>
        <v>0</v>
      </c>
      <c r="D1764" s="62"/>
      <c r="F1764" s="67"/>
    </row>
    <row r="1765" spans="1:6">
      <c r="A1765" s="136">
        <f>'II.) ODSEK LA-CE'!A2711</f>
        <v>4</v>
      </c>
      <c r="B1765" s="121" t="str">
        <f>'II.) ODSEK LA-CE'!D2711</f>
        <v>5 GRADBENA IN OBRTNIŠKA DELA</v>
      </c>
      <c r="C1765" s="127">
        <f>'II.) ODSEK LA-CE'!H2711</f>
        <v>0</v>
      </c>
      <c r="D1765" s="62"/>
      <c r="F1765" s="67"/>
    </row>
    <row r="1766" spans="1:6" hidden="1">
      <c r="A1766" s="136">
        <f>'II.) ODSEK LA-CE'!A2712</f>
        <v>5</v>
      </c>
      <c r="B1766" s="32" t="str">
        <f>'II.) ODSEK LA-CE'!D2712</f>
        <v>5.1 TESARSKA DELA</v>
      </c>
      <c r="C1766" s="128">
        <f>'II.) ODSEK LA-CE'!H2712</f>
        <v>0</v>
      </c>
      <c r="D1766" s="62"/>
      <c r="F1766" s="67"/>
    </row>
    <row r="1767" spans="1:6" hidden="1">
      <c r="A1767" s="136">
        <f>'II.) ODSEK LA-CE'!A2716</f>
        <v>5</v>
      </c>
      <c r="B1767" s="32" t="str">
        <f>'II.) ODSEK LA-CE'!D2716</f>
        <v>5.2 DELA Z JEKLOM ZA OJAČITEV</v>
      </c>
      <c r="C1767" s="128">
        <f>'II.) ODSEK LA-CE'!H2716</f>
        <v>0</v>
      </c>
      <c r="D1767" s="62"/>
      <c r="F1767" s="67"/>
    </row>
    <row r="1768" spans="1:6" hidden="1">
      <c r="A1768" s="136">
        <f>'II.) ODSEK LA-CE'!A2719</f>
        <v>5</v>
      </c>
      <c r="B1768" s="32" t="str">
        <f>'II.) ODSEK LA-CE'!D2719</f>
        <v>5.3 DELA S CEMENTNIM BETONOM</v>
      </c>
      <c r="C1768" s="128">
        <f>'II.) ODSEK LA-CE'!H2719</f>
        <v>0</v>
      </c>
      <c r="D1768" s="62"/>
      <c r="F1768" s="67"/>
    </row>
    <row r="1769" spans="1:6" hidden="1">
      <c r="A1769" s="136">
        <f>'II.) ODSEK LA-CE'!A2724</f>
        <v>5</v>
      </c>
      <c r="B1769" s="32" t="str">
        <f>'II.) ODSEK LA-CE'!D2724</f>
        <v>5.4 ZIDARSKA DELA</v>
      </c>
      <c r="C1769" s="128">
        <f>'II.) ODSEK LA-CE'!H2724</f>
        <v>0</v>
      </c>
      <c r="D1769" s="62"/>
      <c r="F1769" s="67"/>
    </row>
    <row r="1770" spans="1:6" hidden="1">
      <c r="A1770" s="136">
        <f>'II.) ODSEK LA-CE'!A2727</f>
        <v>5</v>
      </c>
      <c r="B1770" s="32" t="str">
        <f>'II.) ODSEK LA-CE'!D2727</f>
        <v>5.8 KLJUČAVNIČARSKA DELA</v>
      </c>
      <c r="C1770" s="128">
        <f>'II.) ODSEK LA-CE'!H2727</f>
        <v>0</v>
      </c>
      <c r="D1770" s="62"/>
      <c r="F1770" s="67"/>
    </row>
    <row r="1771" spans="1:6" hidden="1">
      <c r="A1771" s="136">
        <f>'II.) ODSEK LA-CE'!A2729</f>
        <v>5</v>
      </c>
      <c r="B1771" s="32" t="str">
        <f>'II.) ODSEK LA-CE'!D2729</f>
        <v>5.9/2 HIDROIZOLACIJE</v>
      </c>
      <c r="C1771" s="128">
        <f>'II.) ODSEK LA-CE'!H2729</f>
        <v>0</v>
      </c>
      <c r="D1771" s="62"/>
      <c r="F1771" s="67"/>
    </row>
    <row r="1772" spans="1:6" ht="25.5">
      <c r="A1772" s="136">
        <f>'II.) ODSEK LA-CE'!A2731</f>
        <v>2</v>
      </c>
      <c r="B1772" s="3" t="str">
        <f>'II.) ODSEK LA-CE'!D2731</f>
        <v>E.10.) SANACIJA OPORNEGA ZIDU OZ5-10D (km 524+410 do km 524+518)</v>
      </c>
      <c r="C1772" s="126">
        <f>'II.) ODSEK LA-CE'!H2731</f>
        <v>0</v>
      </c>
      <c r="D1772" s="62"/>
      <c r="F1772" s="67"/>
    </row>
    <row r="1773" spans="1:6">
      <c r="A1773" s="136">
        <f>'II.) ODSEK LA-CE'!A2732</f>
        <v>4</v>
      </c>
      <c r="B1773" s="121" t="str">
        <f>'II.) ODSEK LA-CE'!D2732</f>
        <v>1 PREDDELA</v>
      </c>
      <c r="C1773" s="127">
        <f>'II.) ODSEK LA-CE'!H2732</f>
        <v>0</v>
      </c>
      <c r="D1773" s="62"/>
      <c r="F1773" s="67"/>
    </row>
    <row r="1774" spans="1:6" hidden="1">
      <c r="A1774" s="136">
        <f>'II.) ODSEK LA-CE'!A2733</f>
        <v>5</v>
      </c>
      <c r="B1774" s="32" t="str">
        <f>'II.) ODSEK LA-CE'!D2733</f>
        <v>1.1 GEODETSKA DELA</v>
      </c>
      <c r="C1774" s="128">
        <f>'II.) ODSEK LA-CE'!H2733</f>
        <v>0</v>
      </c>
      <c r="D1774" s="62"/>
      <c r="F1774" s="67"/>
    </row>
    <row r="1775" spans="1:6" hidden="1">
      <c r="A1775" s="136">
        <f>'II.) ODSEK LA-CE'!A2737</f>
        <v>5</v>
      </c>
      <c r="B1775" s="32" t="str">
        <f>'II.) ODSEK LA-CE'!D2737</f>
        <v>1.2 ČIŠČENJE TERENA</v>
      </c>
      <c r="C1775" s="128">
        <f>'II.) ODSEK LA-CE'!H2737</f>
        <v>0</v>
      </c>
      <c r="D1775" s="62"/>
      <c r="F1775" s="67"/>
    </row>
    <row r="1776" spans="1:6" hidden="1">
      <c r="A1776" s="136">
        <f>'II.) ODSEK LA-CE'!A2743</f>
        <v>5</v>
      </c>
      <c r="B1776" s="32" t="str">
        <f>'II.) ODSEK LA-CE'!D2743</f>
        <v>1.3 OSTALA PREDDELA</v>
      </c>
      <c r="C1776" s="128">
        <f>'II.) ODSEK LA-CE'!H2743</f>
        <v>0</v>
      </c>
      <c r="D1776" s="62"/>
      <c r="F1776" s="67"/>
    </row>
    <row r="1777" spans="1:6" hidden="1">
      <c r="A1777" s="136">
        <f>'II.) ODSEK LA-CE'!A2746</f>
        <v>5</v>
      </c>
      <c r="B1777" s="32" t="str">
        <f>'II.) ODSEK LA-CE'!D2746</f>
        <v>1.4 PREDHODNA DELA ZA POPRAVILO OBJEKTOV</v>
      </c>
      <c r="C1777" s="128">
        <f>'II.) ODSEK LA-CE'!H2746</f>
        <v>0</v>
      </c>
      <c r="D1777" s="62"/>
      <c r="F1777" s="67"/>
    </row>
    <row r="1778" spans="1:6">
      <c r="A1778" s="136">
        <f>'II.) ODSEK LA-CE'!A2749</f>
        <v>4</v>
      </c>
      <c r="B1778" s="121" t="str">
        <f>'II.) ODSEK LA-CE'!D2749</f>
        <v>2 ZEMELJSKA DELA IN TEMELJENJE</v>
      </c>
      <c r="C1778" s="127">
        <f>'II.) ODSEK LA-CE'!H2749</f>
        <v>0</v>
      </c>
      <c r="D1778" s="62"/>
      <c r="F1778" s="67"/>
    </row>
    <row r="1779" spans="1:6" hidden="1">
      <c r="A1779" s="136">
        <f>'II.) ODSEK LA-CE'!A2750</f>
        <v>5</v>
      </c>
      <c r="B1779" s="32" t="str">
        <f>'II.) ODSEK LA-CE'!D2750</f>
        <v>2.1 IZKOPI</v>
      </c>
      <c r="C1779" s="128">
        <f>'II.) ODSEK LA-CE'!H2750</f>
        <v>0</v>
      </c>
      <c r="D1779" s="62"/>
      <c r="F1779" s="67"/>
    </row>
    <row r="1780" spans="1:6" hidden="1">
      <c r="A1780" s="136">
        <f>'II.) ODSEK LA-CE'!A2754</f>
        <v>5</v>
      </c>
      <c r="B1780" s="32" t="str">
        <f>'II.) ODSEK LA-CE'!D2754</f>
        <v>2.2 PLANUM TEMELJNIH TAL</v>
      </c>
      <c r="C1780" s="128">
        <f>'II.) ODSEK LA-CE'!H2754</f>
        <v>0</v>
      </c>
      <c r="D1780" s="62"/>
      <c r="F1780" s="67"/>
    </row>
    <row r="1781" spans="1:6" ht="25.5" hidden="1">
      <c r="A1781" s="136">
        <f>'II.) ODSEK LA-CE'!A2756</f>
        <v>5</v>
      </c>
      <c r="B1781" s="32" t="str">
        <f>'II.) ODSEK LA-CE'!D2756</f>
        <v>2.3 LOČILNE, DRENAŽNE IN FILTRSKE PLASTI TER DELOVNI PLATO</v>
      </c>
      <c r="C1781" s="128">
        <f>'II.) ODSEK LA-CE'!H2756</f>
        <v>0</v>
      </c>
      <c r="D1781" s="62"/>
      <c r="F1781" s="67"/>
    </row>
    <row r="1782" spans="1:6" hidden="1">
      <c r="A1782" s="136">
        <f>'II.) ODSEK LA-CE'!A2759</f>
        <v>5</v>
      </c>
      <c r="B1782" s="32" t="str">
        <f>'II.) ODSEK LA-CE'!D2759</f>
        <v>2.4 NASIPI, ZASIPI, KLINI, POSTELJICA IN GLINASTI NABOJ</v>
      </c>
      <c r="C1782" s="128">
        <f>'II.) ODSEK LA-CE'!H2759</f>
        <v>0</v>
      </c>
      <c r="D1782" s="62"/>
      <c r="F1782" s="67"/>
    </row>
    <row r="1783" spans="1:6" hidden="1">
      <c r="A1783" s="136">
        <f>'II.) ODSEK LA-CE'!A2761</f>
        <v>5</v>
      </c>
      <c r="B1783" s="32" t="str">
        <f>'II.) ODSEK LA-CE'!D2761</f>
        <v>2.5 BREŽINE IN ZELENICE</v>
      </c>
      <c r="C1783" s="128">
        <f>'II.) ODSEK LA-CE'!H2761</f>
        <v>0</v>
      </c>
      <c r="D1783" s="62"/>
      <c r="F1783" s="67"/>
    </row>
    <row r="1784" spans="1:6" ht="25.5" hidden="1">
      <c r="A1784" s="136">
        <f>'II.) ODSEK LA-CE'!A2764</f>
        <v>5</v>
      </c>
      <c r="B1784" s="32" t="str">
        <f>'II.) ODSEK LA-CE'!D2764</f>
        <v>2.9 PREVOZI, RAZPOROSTIRANJE IN UREDITEV DEPONIJ MATERIALA</v>
      </c>
      <c r="C1784" s="128">
        <f>'II.) ODSEK LA-CE'!H2764</f>
        <v>0</v>
      </c>
      <c r="D1784" s="62"/>
      <c r="F1784" s="67"/>
    </row>
    <row r="1785" spans="1:6">
      <c r="A1785" s="136">
        <f>'II.) ODSEK LA-CE'!A2768</f>
        <v>4</v>
      </c>
      <c r="B1785" s="121" t="str">
        <f>'II.) ODSEK LA-CE'!D2768</f>
        <v>4 ODVODNJAVANJE</v>
      </c>
      <c r="C1785" s="127">
        <f>'II.) ODSEK LA-CE'!H2768</f>
        <v>0</v>
      </c>
      <c r="D1785" s="62"/>
      <c r="F1785" s="67"/>
    </row>
    <row r="1786" spans="1:6" hidden="1">
      <c r="A1786" s="136">
        <f>'II.) ODSEK LA-CE'!A2769</f>
        <v>5</v>
      </c>
      <c r="B1786" s="32" t="str">
        <f>'II.) ODSEK LA-CE'!D2769</f>
        <v>4.1 POVRŠINSKO ODVODNJAVANJE</v>
      </c>
      <c r="C1786" s="128">
        <f>'II.) ODSEK LA-CE'!H2769</f>
        <v>0</v>
      </c>
      <c r="D1786" s="62"/>
      <c r="F1786" s="67"/>
    </row>
    <row r="1787" spans="1:6" hidden="1">
      <c r="A1787" s="136">
        <f>'II.) ODSEK LA-CE'!A2773</f>
        <v>5</v>
      </c>
      <c r="B1787" s="32" t="str">
        <f>'II.) ODSEK LA-CE'!D2773</f>
        <v>4.2 GLOBINSKO ODVODNJAVANJE - DRENAŽE</v>
      </c>
      <c r="C1787" s="128">
        <f>'II.) ODSEK LA-CE'!H2773</f>
        <v>0</v>
      </c>
      <c r="D1787" s="62"/>
      <c r="F1787" s="67"/>
    </row>
    <row r="1788" spans="1:6" hidden="1">
      <c r="A1788" s="136">
        <f>'II.) ODSEK LA-CE'!A2775</f>
        <v>5</v>
      </c>
      <c r="B1788" s="32" t="str">
        <f>'II.) ODSEK LA-CE'!D2775</f>
        <v>4.4 JAŠKI</v>
      </c>
      <c r="C1788" s="128">
        <f>'II.) ODSEK LA-CE'!H2775</f>
        <v>0</v>
      </c>
      <c r="D1788" s="62"/>
      <c r="F1788" s="67"/>
    </row>
    <row r="1789" spans="1:6">
      <c r="A1789" s="136">
        <f>'II.) ODSEK LA-CE'!A2777</f>
        <v>4</v>
      </c>
      <c r="B1789" s="121" t="str">
        <f>'II.) ODSEK LA-CE'!D2777</f>
        <v>5 GRADBENA IN OBRTNIŠKA DELA</v>
      </c>
      <c r="C1789" s="127">
        <f>'II.) ODSEK LA-CE'!H2777</f>
        <v>0</v>
      </c>
      <c r="D1789" s="62"/>
      <c r="F1789" s="67"/>
    </row>
    <row r="1790" spans="1:6" hidden="1">
      <c r="A1790" s="136">
        <f>'II.) ODSEK LA-CE'!A2778</f>
        <v>5</v>
      </c>
      <c r="B1790" s="32" t="str">
        <f>'II.) ODSEK LA-CE'!D2778</f>
        <v>5.1 TESARSKA DELA</v>
      </c>
      <c r="C1790" s="128">
        <f>'II.) ODSEK LA-CE'!H2778</f>
        <v>0</v>
      </c>
      <c r="D1790" s="62"/>
      <c r="F1790" s="67"/>
    </row>
    <row r="1791" spans="1:6" hidden="1">
      <c r="A1791" s="136">
        <f>'II.) ODSEK LA-CE'!A2781</f>
        <v>5</v>
      </c>
      <c r="B1791" s="32" t="str">
        <f>'II.) ODSEK LA-CE'!D2781</f>
        <v>5.2 DELA Z JEKLOM ZA OJAČITEV</v>
      </c>
      <c r="C1791" s="128">
        <f>'II.) ODSEK LA-CE'!H2781</f>
        <v>0</v>
      </c>
      <c r="D1791" s="62"/>
      <c r="F1791" s="67"/>
    </row>
    <row r="1792" spans="1:6" hidden="1">
      <c r="A1792" s="136">
        <f>'II.) ODSEK LA-CE'!A2783</f>
        <v>5</v>
      </c>
      <c r="B1792" s="32" t="str">
        <f>'II.) ODSEK LA-CE'!D2783</f>
        <v>5.3 DELA S CEMENTNIM BETONOM</v>
      </c>
      <c r="C1792" s="128">
        <f>'II.) ODSEK LA-CE'!H2783</f>
        <v>0</v>
      </c>
      <c r="D1792" s="62"/>
      <c r="F1792" s="67"/>
    </row>
    <row r="1793" spans="1:6" hidden="1">
      <c r="A1793" s="136">
        <f>'II.) ODSEK LA-CE'!A2786</f>
        <v>5</v>
      </c>
      <c r="B1793" s="32" t="str">
        <f>'II.) ODSEK LA-CE'!D2786</f>
        <v>5.8 KLJUČAVNIČARSKA DELA</v>
      </c>
      <c r="C1793" s="128">
        <f>'II.) ODSEK LA-CE'!H2786</f>
        <v>0</v>
      </c>
      <c r="D1793" s="62"/>
      <c r="F1793" s="67"/>
    </row>
    <row r="1794" spans="1:6" hidden="1">
      <c r="A1794" s="136">
        <f>'II.) ODSEK LA-CE'!A2788</f>
        <v>5</v>
      </c>
      <c r="B1794" s="32" t="str">
        <f>'II.) ODSEK LA-CE'!D2788</f>
        <v>5.5 DELA PRI POPRAVILU OBJEKTOV</v>
      </c>
      <c r="C1794" s="128">
        <f>'II.) ODSEK LA-CE'!H2788</f>
        <v>0</v>
      </c>
      <c r="D1794" s="62"/>
      <c r="F1794" s="67"/>
    </row>
    <row r="1795" spans="1:6" ht="25.5">
      <c r="A1795" s="136">
        <f>'II.) ODSEK LA-CE'!A2792</f>
        <v>2</v>
      </c>
      <c r="B1795" s="3" t="str">
        <f>'II.) ODSEK LA-CE'!D2792</f>
        <v>E.11.) SANACIJA OPORNEGA ZIDU PZ5-1D (km 521+051 do km 521+078)</v>
      </c>
      <c r="C1795" s="126">
        <f>'II.) ODSEK LA-CE'!H2792</f>
        <v>0</v>
      </c>
      <c r="D1795" s="62"/>
      <c r="F1795" s="67"/>
    </row>
    <row r="1796" spans="1:6">
      <c r="A1796" s="136">
        <f>'II.) ODSEK LA-CE'!A2793</f>
        <v>4</v>
      </c>
      <c r="B1796" s="121" t="str">
        <f>'II.) ODSEK LA-CE'!D2793</f>
        <v>1 PREDDELA</v>
      </c>
      <c r="C1796" s="127">
        <f>'II.) ODSEK LA-CE'!H2793</f>
        <v>0</v>
      </c>
      <c r="D1796" s="62"/>
      <c r="F1796" s="67"/>
    </row>
    <row r="1797" spans="1:6" hidden="1">
      <c r="A1797" s="136">
        <f>'II.) ODSEK LA-CE'!A2794</f>
        <v>5</v>
      </c>
      <c r="B1797" s="32" t="str">
        <f>'II.) ODSEK LA-CE'!D2794</f>
        <v>1.1 GEODETSKA DELA</v>
      </c>
      <c r="C1797" s="128">
        <f>'II.) ODSEK LA-CE'!H2794</f>
        <v>0</v>
      </c>
      <c r="D1797" s="62"/>
      <c r="F1797" s="67"/>
    </row>
    <row r="1798" spans="1:6" hidden="1">
      <c r="A1798" s="136">
        <f>'II.) ODSEK LA-CE'!A2798</f>
        <v>5</v>
      </c>
      <c r="B1798" s="32" t="str">
        <f>'II.) ODSEK LA-CE'!D2798</f>
        <v>1.2 ČIŠČENJE TERENA</v>
      </c>
      <c r="C1798" s="128">
        <f>'II.) ODSEK LA-CE'!H2798</f>
        <v>0</v>
      </c>
      <c r="D1798" s="62"/>
      <c r="F1798" s="67"/>
    </row>
    <row r="1799" spans="1:6" hidden="1">
      <c r="A1799" s="136">
        <f>'II.) ODSEK LA-CE'!A2802</f>
        <v>5</v>
      </c>
      <c r="B1799" s="32" t="str">
        <f>'II.) ODSEK LA-CE'!D2802</f>
        <v>1.3 OSTALA PREDDELA</v>
      </c>
      <c r="C1799" s="128">
        <f>'II.) ODSEK LA-CE'!H2802</f>
        <v>0</v>
      </c>
      <c r="D1799" s="62"/>
      <c r="F1799" s="67"/>
    </row>
    <row r="1800" spans="1:6" hidden="1">
      <c r="A1800" s="136">
        <f>'II.) ODSEK LA-CE'!A2804</f>
        <v>5</v>
      </c>
      <c r="B1800" s="32" t="str">
        <f>'II.) ODSEK LA-CE'!D2804</f>
        <v>1.4 PREDHODNA DELA ZA POPRAVILO OBJEKTOV</v>
      </c>
      <c r="C1800" s="128">
        <f>'II.) ODSEK LA-CE'!H2804</f>
        <v>0</v>
      </c>
      <c r="D1800" s="62"/>
      <c r="F1800" s="67"/>
    </row>
    <row r="1801" spans="1:6">
      <c r="A1801" s="136">
        <f>'II.) ODSEK LA-CE'!A2808</f>
        <v>4</v>
      </c>
      <c r="B1801" s="121" t="str">
        <f>'II.) ODSEK LA-CE'!D2808</f>
        <v>2 ZEMELJSKA DELA IN TEMELJENJE</v>
      </c>
      <c r="C1801" s="127">
        <f>'II.) ODSEK LA-CE'!H2808</f>
        <v>0</v>
      </c>
      <c r="D1801" s="62"/>
      <c r="F1801" s="67"/>
    </row>
    <row r="1802" spans="1:6" hidden="1">
      <c r="A1802" s="136">
        <f>'II.) ODSEK LA-CE'!A2809</f>
        <v>5</v>
      </c>
      <c r="B1802" s="32" t="str">
        <f>'II.) ODSEK LA-CE'!D2809</f>
        <v>2.1 IZKOPI</v>
      </c>
      <c r="C1802" s="128">
        <f>'II.) ODSEK LA-CE'!H2809</f>
        <v>0</v>
      </c>
      <c r="D1802" s="62"/>
      <c r="F1802" s="67"/>
    </row>
    <row r="1803" spans="1:6" hidden="1">
      <c r="A1803" s="136">
        <f>'II.) ODSEK LA-CE'!A2811</f>
        <v>5</v>
      </c>
      <c r="B1803" s="32" t="str">
        <f>'II.) ODSEK LA-CE'!D2811</f>
        <v>2.5 BREŽINE IN ZELENICE</v>
      </c>
      <c r="C1803" s="128">
        <f>'II.) ODSEK LA-CE'!H2811</f>
        <v>0</v>
      </c>
      <c r="D1803" s="62"/>
      <c r="F1803" s="67"/>
    </row>
    <row r="1804" spans="1:6" ht="25.5" hidden="1">
      <c r="A1804" s="136">
        <f>'II.) ODSEK LA-CE'!A2814</f>
        <v>5</v>
      </c>
      <c r="B1804" s="32" t="str">
        <f>'II.) ODSEK LA-CE'!D2814</f>
        <v>2.9 PREVOZI, RAZPOROSTIRANJE IN UREDITEV DEPONIJ MATERIALA</v>
      </c>
      <c r="C1804" s="128">
        <f>'II.) ODSEK LA-CE'!H2814</f>
        <v>0</v>
      </c>
      <c r="D1804" s="62"/>
      <c r="F1804" s="67"/>
    </row>
    <row r="1805" spans="1:6">
      <c r="A1805" s="136">
        <f>'II.) ODSEK LA-CE'!A2817</f>
        <v>4</v>
      </c>
      <c r="B1805" s="121" t="str">
        <f>'II.) ODSEK LA-CE'!D2817</f>
        <v>5 GRADBENA IN OBRTNIŠKA DELA</v>
      </c>
      <c r="C1805" s="127">
        <f>'II.) ODSEK LA-CE'!H2817</f>
        <v>0</v>
      </c>
      <c r="D1805" s="62"/>
      <c r="F1805" s="67"/>
    </row>
    <row r="1806" spans="1:6" hidden="1">
      <c r="A1806" s="136">
        <f>'II.) ODSEK LA-CE'!A2818</f>
        <v>5</v>
      </c>
      <c r="B1806" s="32" t="str">
        <f>'II.) ODSEK LA-CE'!D2818</f>
        <v>5.1 TESARSKA DELA</v>
      </c>
      <c r="C1806" s="128">
        <f>'II.) ODSEK LA-CE'!H2818</f>
        <v>0</v>
      </c>
      <c r="D1806" s="62"/>
      <c r="F1806" s="67"/>
    </row>
    <row r="1807" spans="1:6" hidden="1">
      <c r="A1807" s="136">
        <f>'II.) ODSEK LA-CE'!A2820</f>
        <v>5</v>
      </c>
      <c r="B1807" s="32" t="str">
        <f>'II.) ODSEK LA-CE'!D2820</f>
        <v>5.2 DELA Z JEKLOM ZA OJAČITEV</v>
      </c>
      <c r="C1807" s="128">
        <f>'II.) ODSEK LA-CE'!H2820</f>
        <v>0</v>
      </c>
      <c r="D1807" s="62"/>
      <c r="F1807" s="67"/>
    </row>
    <row r="1808" spans="1:6" hidden="1">
      <c r="A1808" s="136">
        <f>'II.) ODSEK LA-CE'!A2823</f>
        <v>5</v>
      </c>
      <c r="B1808" s="32" t="str">
        <f>'II.) ODSEK LA-CE'!D2823</f>
        <v>5.3 DELA S CEMENTNIM BETONOM</v>
      </c>
      <c r="C1808" s="128">
        <f>'II.) ODSEK LA-CE'!H2823</f>
        <v>0</v>
      </c>
      <c r="D1808" s="62"/>
      <c r="F1808" s="67"/>
    </row>
    <row r="1809" spans="1:6" hidden="1">
      <c r="A1809" s="136">
        <f>'II.) ODSEK LA-CE'!A2826</f>
        <v>5</v>
      </c>
      <c r="B1809" s="32" t="str">
        <f>'II.) ODSEK LA-CE'!D2826</f>
        <v>5.4 ZIDARSKA DELA</v>
      </c>
      <c r="C1809" s="128">
        <f>'II.) ODSEK LA-CE'!H2826</f>
        <v>0</v>
      </c>
      <c r="D1809" s="62"/>
      <c r="F1809" s="67"/>
    </row>
    <row r="1810" spans="1:6" hidden="1">
      <c r="A1810" s="136">
        <f>'II.) ODSEK LA-CE'!A2828</f>
        <v>5</v>
      </c>
      <c r="B1810" s="32" t="str">
        <f>'II.) ODSEK LA-CE'!D2828</f>
        <v>5.8 KLJUČAVNIČARSKA DELA</v>
      </c>
      <c r="C1810" s="128">
        <f>'II.) ODSEK LA-CE'!H2828</f>
        <v>0</v>
      </c>
      <c r="D1810" s="62"/>
      <c r="F1810" s="67"/>
    </row>
    <row r="1811" spans="1:6" hidden="1">
      <c r="A1811" s="136">
        <f>'II.) ODSEK LA-CE'!A2830</f>
        <v>5</v>
      </c>
      <c r="B1811" s="32" t="str">
        <f>'II.) ODSEK LA-CE'!D2830</f>
        <v>5.5 DELA PRI POPRAVILU OBJEKTOV</v>
      </c>
      <c r="C1811" s="128">
        <f>'II.) ODSEK LA-CE'!H2830</f>
        <v>0</v>
      </c>
      <c r="D1811" s="62"/>
      <c r="F1811" s="67"/>
    </row>
    <row r="1812" spans="1:6" ht="25.5">
      <c r="A1812" s="136">
        <f>'II.) ODSEK LA-CE'!A2833</f>
        <v>2</v>
      </c>
      <c r="B1812" s="3" t="str">
        <f>'II.) ODSEK LA-CE'!D2833</f>
        <v>E.12.) SANACIJA OPORNEGA ZIDU PZ5-2D (km 521+078 do km 521+173)</v>
      </c>
      <c r="C1812" s="126">
        <f>'II.) ODSEK LA-CE'!H2833</f>
        <v>0</v>
      </c>
      <c r="D1812" s="62"/>
      <c r="F1812" s="67"/>
    </row>
    <row r="1813" spans="1:6">
      <c r="A1813" s="136">
        <f>'II.) ODSEK LA-CE'!A2834</f>
        <v>4</v>
      </c>
      <c r="B1813" s="121" t="str">
        <f>'II.) ODSEK LA-CE'!D2834</f>
        <v>1 PREDDELA</v>
      </c>
      <c r="C1813" s="127">
        <f>'II.) ODSEK LA-CE'!H2834</f>
        <v>0</v>
      </c>
      <c r="D1813" s="62"/>
      <c r="F1813" s="67"/>
    </row>
    <row r="1814" spans="1:6" hidden="1">
      <c r="A1814" s="136">
        <f>'II.) ODSEK LA-CE'!A2835</f>
        <v>5</v>
      </c>
      <c r="B1814" s="32" t="str">
        <f>'II.) ODSEK LA-CE'!D2835</f>
        <v>1.1 GEODETSKA DELA</v>
      </c>
      <c r="C1814" s="128">
        <f>'II.) ODSEK LA-CE'!H2835</f>
        <v>0</v>
      </c>
      <c r="D1814" s="62"/>
      <c r="F1814" s="67"/>
    </row>
    <row r="1815" spans="1:6" hidden="1">
      <c r="A1815" s="136">
        <f>'II.) ODSEK LA-CE'!A2839</f>
        <v>5</v>
      </c>
      <c r="B1815" s="32" t="str">
        <f>'II.) ODSEK LA-CE'!D2839</f>
        <v>1.2 ČIŠČENJE TERENA</v>
      </c>
      <c r="C1815" s="128">
        <f>'II.) ODSEK LA-CE'!H2839</f>
        <v>0</v>
      </c>
      <c r="D1815" s="62"/>
      <c r="F1815" s="67"/>
    </row>
    <row r="1816" spans="1:6" hidden="1">
      <c r="A1816" s="136">
        <f>'II.) ODSEK LA-CE'!A2843</f>
        <v>5</v>
      </c>
      <c r="B1816" s="32" t="str">
        <f>'II.) ODSEK LA-CE'!D2843</f>
        <v>1.3 OSTALA PREDDELA</v>
      </c>
      <c r="C1816" s="128">
        <f>'II.) ODSEK LA-CE'!H2843</f>
        <v>0</v>
      </c>
      <c r="D1816" s="62"/>
      <c r="F1816" s="67"/>
    </row>
    <row r="1817" spans="1:6" hidden="1">
      <c r="A1817" s="136">
        <f>'II.) ODSEK LA-CE'!A2846</f>
        <v>5</v>
      </c>
      <c r="B1817" s="32" t="str">
        <f>'II.) ODSEK LA-CE'!D2846</f>
        <v>1.4 PREDHODNA DELA ZA POPRAVILO OBJEKTOV</v>
      </c>
      <c r="C1817" s="128">
        <f>'II.) ODSEK LA-CE'!H2846</f>
        <v>0</v>
      </c>
      <c r="D1817" s="62"/>
      <c r="F1817" s="67"/>
    </row>
    <row r="1818" spans="1:6">
      <c r="A1818" s="136">
        <f>'II.) ODSEK LA-CE'!A2850</f>
        <v>4</v>
      </c>
      <c r="B1818" s="121" t="str">
        <f>'II.) ODSEK LA-CE'!D2850</f>
        <v>2 ZEMELJSKA DELA IN TEMELJENJE</v>
      </c>
      <c r="C1818" s="127">
        <f>'II.) ODSEK LA-CE'!H2850</f>
        <v>0</v>
      </c>
      <c r="D1818" s="62"/>
      <c r="F1818" s="67"/>
    </row>
    <row r="1819" spans="1:6" hidden="1">
      <c r="A1819" s="136">
        <f>'II.) ODSEK LA-CE'!A2851</f>
        <v>5</v>
      </c>
      <c r="B1819" s="32" t="str">
        <f>'II.) ODSEK LA-CE'!D2851</f>
        <v>2.1 IZKOPI</v>
      </c>
      <c r="C1819" s="128">
        <f>'II.) ODSEK LA-CE'!H2851</f>
        <v>0</v>
      </c>
      <c r="D1819" s="62"/>
      <c r="F1819" s="67"/>
    </row>
    <row r="1820" spans="1:6" hidden="1">
      <c r="A1820" s="136">
        <f>'II.) ODSEK LA-CE'!A2854</f>
        <v>5</v>
      </c>
      <c r="B1820" s="32" t="str">
        <f>'II.) ODSEK LA-CE'!D2854</f>
        <v>2.4 NASIPI, ZASIPI, KLINI, POSTELJICA IN GLINASTI NABOJ</v>
      </c>
      <c r="C1820" s="128">
        <f>'II.) ODSEK LA-CE'!H2854</f>
        <v>0</v>
      </c>
      <c r="D1820" s="62"/>
      <c r="F1820" s="67"/>
    </row>
    <row r="1821" spans="1:6" hidden="1">
      <c r="A1821" s="136">
        <f>'II.) ODSEK LA-CE'!A2856</f>
        <v>5</v>
      </c>
      <c r="B1821" s="32" t="str">
        <f>'II.) ODSEK LA-CE'!D2856</f>
        <v>2.5 BREŽINE IN ZELENICE</v>
      </c>
      <c r="C1821" s="128">
        <f>'II.) ODSEK LA-CE'!H2856</f>
        <v>0</v>
      </c>
      <c r="D1821" s="62"/>
      <c r="F1821" s="67"/>
    </row>
    <row r="1822" spans="1:6" ht="25.5" hidden="1">
      <c r="A1822" s="136">
        <f>'II.) ODSEK LA-CE'!A2859</f>
        <v>5</v>
      </c>
      <c r="B1822" s="32" t="str">
        <f>'II.) ODSEK LA-CE'!D2859</f>
        <v>2.9 PREVOZI, RAZPOROSTIRANJE IN UREDITEV DEPONIJ MATERIALA</v>
      </c>
      <c r="C1822" s="128">
        <f>'II.) ODSEK LA-CE'!H2859</f>
        <v>0</v>
      </c>
      <c r="D1822" s="62"/>
      <c r="F1822" s="67"/>
    </row>
    <row r="1823" spans="1:6">
      <c r="A1823" s="136">
        <f>'II.) ODSEK LA-CE'!A2863</f>
        <v>4</v>
      </c>
      <c r="B1823" s="121" t="str">
        <f>'II.) ODSEK LA-CE'!D2863</f>
        <v>5 GRADBENA IN OBRTNIŠKA DELA</v>
      </c>
      <c r="C1823" s="127">
        <f>'II.) ODSEK LA-CE'!H2863</f>
        <v>0</v>
      </c>
      <c r="D1823" s="62"/>
      <c r="F1823" s="67"/>
    </row>
    <row r="1824" spans="1:6" hidden="1">
      <c r="A1824" s="136">
        <f>'II.) ODSEK LA-CE'!A2864</f>
        <v>5</v>
      </c>
      <c r="B1824" s="32" t="str">
        <f>'II.) ODSEK LA-CE'!D2864</f>
        <v>5.1 TESARSKA DELA</v>
      </c>
      <c r="C1824" s="128">
        <f>'II.) ODSEK LA-CE'!H2864</f>
        <v>0</v>
      </c>
      <c r="D1824" s="62"/>
      <c r="F1824" s="67"/>
    </row>
    <row r="1825" spans="1:6" hidden="1">
      <c r="A1825" s="136">
        <f>'II.) ODSEK LA-CE'!A2869</f>
        <v>5</v>
      </c>
      <c r="B1825" s="32" t="str">
        <f>'II.) ODSEK LA-CE'!D2869</f>
        <v>5.2 DELA Z JEKLOM ZA OJAČITEV</v>
      </c>
      <c r="C1825" s="128">
        <f>'II.) ODSEK LA-CE'!H2869</f>
        <v>0</v>
      </c>
      <c r="D1825" s="62"/>
      <c r="F1825" s="67"/>
    </row>
    <row r="1826" spans="1:6" hidden="1">
      <c r="A1826" s="136">
        <f>'II.) ODSEK LA-CE'!A2873</f>
        <v>5</v>
      </c>
      <c r="B1826" s="32" t="str">
        <f>'II.) ODSEK LA-CE'!D2873</f>
        <v>5.3 DELA S CEMENTNIM BETONOM</v>
      </c>
      <c r="C1826" s="128">
        <f>'II.) ODSEK LA-CE'!H2873</f>
        <v>0</v>
      </c>
      <c r="D1826" s="62"/>
      <c r="F1826" s="67"/>
    </row>
    <row r="1827" spans="1:6" hidden="1">
      <c r="A1827" s="136">
        <f>'II.) ODSEK LA-CE'!A2882</f>
        <v>5</v>
      </c>
      <c r="B1827" s="32" t="str">
        <f>'II.) ODSEK LA-CE'!D2882</f>
        <v>5.4 ZIDARSKA DELA</v>
      </c>
      <c r="C1827" s="128">
        <f>'II.) ODSEK LA-CE'!H2882</f>
        <v>0</v>
      </c>
      <c r="D1827" s="62"/>
      <c r="F1827" s="67"/>
    </row>
    <row r="1828" spans="1:6" hidden="1">
      <c r="A1828" s="136">
        <f>'II.) ODSEK LA-CE'!A2885</f>
        <v>5</v>
      </c>
      <c r="B1828" s="32" t="str">
        <f>'II.) ODSEK LA-CE'!D2885</f>
        <v>5.8 KLJUČAVNIČARSKA DELA</v>
      </c>
      <c r="C1828" s="128">
        <f>'II.) ODSEK LA-CE'!H2885</f>
        <v>0</v>
      </c>
      <c r="D1828" s="62"/>
      <c r="F1828" s="67"/>
    </row>
    <row r="1829" spans="1:6" hidden="1">
      <c r="A1829" s="136">
        <f>'II.) ODSEK LA-CE'!A2887</f>
        <v>5</v>
      </c>
      <c r="B1829" s="32" t="str">
        <f>'II.) ODSEK LA-CE'!D2887</f>
        <v>5.5 DELA PRI POPRAVILU OBJEKTOV</v>
      </c>
      <c r="C1829" s="128">
        <f>'II.) ODSEK LA-CE'!H2887</f>
        <v>0</v>
      </c>
      <c r="D1829" s="62"/>
      <c r="F1829" s="67"/>
    </row>
    <row r="1830" spans="1:6" ht="25.5">
      <c r="A1830" s="136">
        <f>'II.) ODSEK LA-CE'!A2890</f>
        <v>2</v>
      </c>
      <c r="B1830" s="3" t="str">
        <f>'II.) ODSEK LA-CE'!D2890</f>
        <v>E.13.) SANACIJA OPORNEGA ZIDU PZ5-3D (km 521+301 do km 521+511)</v>
      </c>
      <c r="C1830" s="126">
        <f>'II.) ODSEK LA-CE'!H2890</f>
        <v>0</v>
      </c>
      <c r="D1830" s="62"/>
      <c r="F1830" s="67"/>
    </row>
    <row r="1831" spans="1:6">
      <c r="A1831" s="136">
        <f>'II.) ODSEK LA-CE'!A2891</f>
        <v>4</v>
      </c>
      <c r="B1831" s="121" t="str">
        <f>'II.) ODSEK LA-CE'!D2891</f>
        <v>1 PREDDELA</v>
      </c>
      <c r="C1831" s="127">
        <f>'II.) ODSEK LA-CE'!H2891</f>
        <v>0</v>
      </c>
      <c r="D1831" s="62"/>
      <c r="F1831" s="67"/>
    </row>
    <row r="1832" spans="1:6" hidden="1">
      <c r="A1832" s="136">
        <f>'II.) ODSEK LA-CE'!A2892</f>
        <v>5</v>
      </c>
      <c r="B1832" s="32" t="str">
        <f>'II.) ODSEK LA-CE'!D2892</f>
        <v>1.1 GEODETSKA DELA</v>
      </c>
      <c r="C1832" s="128">
        <f>'II.) ODSEK LA-CE'!H2892</f>
        <v>0</v>
      </c>
      <c r="D1832" s="62"/>
      <c r="F1832" s="67"/>
    </row>
    <row r="1833" spans="1:6" hidden="1">
      <c r="A1833" s="136">
        <f>'II.) ODSEK LA-CE'!A2896</f>
        <v>5</v>
      </c>
      <c r="B1833" s="32" t="str">
        <f>'II.) ODSEK LA-CE'!D2896</f>
        <v>1.2 ČIŠČENJE TERENA</v>
      </c>
      <c r="C1833" s="128">
        <f>'II.) ODSEK LA-CE'!H2896</f>
        <v>0</v>
      </c>
      <c r="D1833" s="62"/>
      <c r="F1833" s="67"/>
    </row>
    <row r="1834" spans="1:6" hidden="1">
      <c r="A1834" s="136">
        <f>'II.) ODSEK LA-CE'!A2900</f>
        <v>5</v>
      </c>
      <c r="B1834" s="32" t="str">
        <f>'II.) ODSEK LA-CE'!D2900</f>
        <v>1.3 OSTALA PREDDELA</v>
      </c>
      <c r="C1834" s="128">
        <f>'II.) ODSEK LA-CE'!H2900</f>
        <v>0</v>
      </c>
      <c r="D1834" s="62"/>
      <c r="F1834" s="67"/>
    </row>
    <row r="1835" spans="1:6" hidden="1">
      <c r="A1835" s="136">
        <f>'II.) ODSEK LA-CE'!A2903</f>
        <v>5</v>
      </c>
      <c r="B1835" s="32" t="str">
        <f>'II.) ODSEK LA-CE'!D2903</f>
        <v>1.4 PREDHODNA DELA ZA POPRAVILO OBJEKTOV</v>
      </c>
      <c r="C1835" s="128">
        <f>'II.) ODSEK LA-CE'!H2903</f>
        <v>0</v>
      </c>
      <c r="D1835" s="62"/>
      <c r="F1835" s="67"/>
    </row>
    <row r="1836" spans="1:6">
      <c r="A1836" s="136">
        <f>'II.) ODSEK LA-CE'!A2907</f>
        <v>4</v>
      </c>
      <c r="B1836" s="121" t="str">
        <f>'II.) ODSEK LA-CE'!D2907</f>
        <v>2 ZEMELJSKA DELA IN TEMELJENJE</v>
      </c>
      <c r="C1836" s="127">
        <f>'II.) ODSEK LA-CE'!H2907</f>
        <v>0</v>
      </c>
      <c r="D1836" s="62"/>
      <c r="F1836" s="67"/>
    </row>
    <row r="1837" spans="1:6" hidden="1">
      <c r="A1837" s="136">
        <f>'II.) ODSEK LA-CE'!A2908</f>
        <v>5</v>
      </c>
      <c r="B1837" s="32" t="str">
        <f>'II.) ODSEK LA-CE'!D2908</f>
        <v>2.5 BREŽINE IN ZELENICE</v>
      </c>
      <c r="C1837" s="128">
        <f>'II.) ODSEK LA-CE'!H2908</f>
        <v>0</v>
      </c>
      <c r="D1837" s="62"/>
      <c r="F1837" s="67"/>
    </row>
    <row r="1838" spans="1:6" ht="25.5" hidden="1">
      <c r="A1838" s="136">
        <f>'II.) ODSEK LA-CE'!A2911</f>
        <v>5</v>
      </c>
      <c r="B1838" s="32" t="str">
        <f>'II.) ODSEK LA-CE'!D2911</f>
        <v>2.9 PREVOZI, RAZPOROSTIRANJE IN UREDITEV DEPONIJ MATERIALA</v>
      </c>
      <c r="C1838" s="128">
        <f>'II.) ODSEK LA-CE'!H2911</f>
        <v>0</v>
      </c>
      <c r="D1838" s="62"/>
      <c r="F1838" s="67"/>
    </row>
    <row r="1839" spans="1:6">
      <c r="A1839" s="136">
        <f>'II.) ODSEK LA-CE'!A2914</f>
        <v>4</v>
      </c>
      <c r="B1839" s="121" t="str">
        <f>'II.) ODSEK LA-CE'!D2914</f>
        <v>5 GRADBENA IN OBRTNIŠKA DELA</v>
      </c>
      <c r="C1839" s="127">
        <f>'II.) ODSEK LA-CE'!H2914</f>
        <v>0</v>
      </c>
      <c r="D1839" s="62"/>
      <c r="F1839" s="67"/>
    </row>
    <row r="1840" spans="1:6" hidden="1">
      <c r="A1840" s="136">
        <f>'II.) ODSEK LA-CE'!A2915</f>
        <v>5</v>
      </c>
      <c r="B1840" s="32" t="str">
        <f>'II.) ODSEK LA-CE'!D2915</f>
        <v>5.1 TESARSKA DELA</v>
      </c>
      <c r="C1840" s="128">
        <f>'II.) ODSEK LA-CE'!H2915</f>
        <v>0</v>
      </c>
      <c r="D1840" s="62"/>
      <c r="F1840" s="67"/>
    </row>
    <row r="1841" spans="1:6" hidden="1">
      <c r="A1841" s="136">
        <f>'II.) ODSEK LA-CE'!A2917</f>
        <v>5</v>
      </c>
      <c r="B1841" s="32" t="str">
        <f>'II.) ODSEK LA-CE'!D2917</f>
        <v>5.2 DELA Z JEKLOM ZA OJAČITEV</v>
      </c>
      <c r="C1841" s="128">
        <f>'II.) ODSEK LA-CE'!H2917</f>
        <v>0</v>
      </c>
      <c r="D1841" s="62"/>
      <c r="F1841" s="67"/>
    </row>
    <row r="1842" spans="1:6" hidden="1">
      <c r="A1842" s="136">
        <f>'II.) ODSEK LA-CE'!A2920</f>
        <v>5</v>
      </c>
      <c r="B1842" s="32" t="str">
        <f>'II.) ODSEK LA-CE'!D2920</f>
        <v>5.3 DELA S CEMENTNIM BETONOM</v>
      </c>
      <c r="C1842" s="128">
        <f>'II.) ODSEK LA-CE'!H2920</f>
        <v>0</v>
      </c>
      <c r="D1842" s="62"/>
      <c r="F1842" s="67"/>
    </row>
    <row r="1843" spans="1:6" hidden="1">
      <c r="A1843" s="136">
        <f>'II.) ODSEK LA-CE'!A2923</f>
        <v>5</v>
      </c>
      <c r="B1843" s="32" t="str">
        <f>'II.) ODSEK LA-CE'!D2923</f>
        <v>5.8 KLJUČAVNIČARSKA DELA</v>
      </c>
      <c r="C1843" s="128">
        <f>'II.) ODSEK LA-CE'!H2923</f>
        <v>0</v>
      </c>
      <c r="D1843" s="62"/>
      <c r="F1843" s="67"/>
    </row>
    <row r="1844" spans="1:6" hidden="1">
      <c r="A1844" s="136">
        <f>'II.) ODSEK LA-CE'!A2925</f>
        <v>5</v>
      </c>
      <c r="B1844" s="32" t="str">
        <f>'II.) ODSEK LA-CE'!D2925</f>
        <v>5.5 DELA PRI POPRAVILU OBJEKTOV</v>
      </c>
      <c r="C1844" s="128">
        <f>'II.) ODSEK LA-CE'!H2925</f>
        <v>0</v>
      </c>
      <c r="D1844" s="62"/>
      <c r="F1844" s="67"/>
    </row>
    <row r="1845" spans="1:6" ht="25.5">
      <c r="A1845" s="136">
        <f>'II.) ODSEK LA-CE'!A2928</f>
        <v>2</v>
      </c>
      <c r="B1845" s="3" t="str">
        <f>'II.) ODSEK LA-CE'!D2928</f>
        <v>E.14.) SANACIJA OPORNEGA ZIDU PZ5-4L (km 523+237 do km 523+301)</v>
      </c>
      <c r="C1845" s="126">
        <f>'II.) ODSEK LA-CE'!H2928</f>
        <v>0</v>
      </c>
      <c r="D1845" s="62"/>
      <c r="F1845" s="67"/>
    </row>
    <row r="1846" spans="1:6">
      <c r="A1846" s="136">
        <f>'II.) ODSEK LA-CE'!A2929</f>
        <v>4</v>
      </c>
      <c r="B1846" s="121" t="str">
        <f>'II.) ODSEK LA-CE'!D2929</f>
        <v>1 PREDDELA</v>
      </c>
      <c r="C1846" s="127">
        <f>'II.) ODSEK LA-CE'!H2929</f>
        <v>0</v>
      </c>
      <c r="D1846" s="62"/>
      <c r="F1846" s="67"/>
    </row>
    <row r="1847" spans="1:6" hidden="1">
      <c r="A1847" s="136">
        <f>'II.) ODSEK LA-CE'!A2930</f>
        <v>5</v>
      </c>
      <c r="B1847" s="32" t="str">
        <f>'II.) ODSEK LA-CE'!D2930</f>
        <v>1.1 GEODETSKA DELA</v>
      </c>
      <c r="C1847" s="128">
        <f>'II.) ODSEK LA-CE'!H2930</f>
        <v>0</v>
      </c>
      <c r="D1847" s="62"/>
      <c r="F1847" s="67"/>
    </row>
    <row r="1848" spans="1:6" hidden="1">
      <c r="A1848" s="136">
        <f>'II.) ODSEK LA-CE'!A2934</f>
        <v>5</v>
      </c>
      <c r="B1848" s="32" t="str">
        <f>'II.) ODSEK LA-CE'!D2934</f>
        <v>1.2 ČIŠČENJE TERENA</v>
      </c>
      <c r="C1848" s="128">
        <f>'II.) ODSEK LA-CE'!H2934</f>
        <v>0</v>
      </c>
      <c r="D1848" s="62"/>
      <c r="F1848" s="67"/>
    </row>
    <row r="1849" spans="1:6" hidden="1">
      <c r="A1849" s="136">
        <f>'II.) ODSEK LA-CE'!A2939</f>
        <v>5</v>
      </c>
      <c r="B1849" s="32" t="str">
        <f>'II.) ODSEK LA-CE'!D2939</f>
        <v>1.3 OSTALA PREDDELA</v>
      </c>
      <c r="C1849" s="128">
        <f>'II.) ODSEK LA-CE'!H2939</f>
        <v>0</v>
      </c>
      <c r="D1849" s="62"/>
      <c r="F1849" s="67"/>
    </row>
    <row r="1850" spans="1:6" hidden="1">
      <c r="A1850" s="136">
        <f>'II.) ODSEK LA-CE'!A2941</f>
        <v>5</v>
      </c>
      <c r="B1850" s="32" t="str">
        <f>'II.) ODSEK LA-CE'!D2941</f>
        <v>1.4 PREDHODNA DELA ZA POPRAVILO OBJEKTOV</v>
      </c>
      <c r="C1850" s="128">
        <f>'II.) ODSEK LA-CE'!H2941</f>
        <v>0</v>
      </c>
      <c r="D1850" s="62"/>
      <c r="F1850" s="67"/>
    </row>
    <row r="1851" spans="1:6">
      <c r="A1851" s="136">
        <f>'II.) ODSEK LA-CE'!A2945</f>
        <v>4</v>
      </c>
      <c r="B1851" s="121" t="str">
        <f>'II.) ODSEK LA-CE'!D2945</f>
        <v>2 ZEMELJSKA DELA IN TEMELJENJE</v>
      </c>
      <c r="C1851" s="127">
        <f>'II.) ODSEK LA-CE'!H2945</f>
        <v>0</v>
      </c>
      <c r="D1851" s="62"/>
      <c r="F1851" s="67"/>
    </row>
    <row r="1852" spans="1:6" hidden="1">
      <c r="A1852" s="136">
        <f>'II.) ODSEK LA-CE'!A2946</f>
        <v>5</v>
      </c>
      <c r="B1852" s="32" t="str">
        <f>'II.) ODSEK LA-CE'!D2946</f>
        <v>2.1 IZKOPI</v>
      </c>
      <c r="C1852" s="128">
        <f>'II.) ODSEK LA-CE'!H2946</f>
        <v>0</v>
      </c>
      <c r="D1852" s="62"/>
      <c r="F1852" s="67"/>
    </row>
    <row r="1853" spans="1:6" hidden="1">
      <c r="A1853" s="136">
        <f>'II.) ODSEK LA-CE'!A2949</f>
        <v>5</v>
      </c>
      <c r="B1853" s="32" t="str">
        <f>'II.) ODSEK LA-CE'!D2949</f>
        <v>2.4 NASIPI, ZASIPI, KLINI, POSTELJICA IN GLINASTI NABOJ</v>
      </c>
      <c r="C1853" s="128">
        <f>'II.) ODSEK LA-CE'!H2949</f>
        <v>0</v>
      </c>
      <c r="D1853" s="62"/>
      <c r="F1853" s="67"/>
    </row>
    <row r="1854" spans="1:6" hidden="1">
      <c r="A1854" s="136">
        <f>'II.) ODSEK LA-CE'!A2951</f>
        <v>5</v>
      </c>
      <c r="B1854" s="32" t="str">
        <f>'II.) ODSEK LA-CE'!D2951</f>
        <v>2.5 BREŽINE IN ZELENICE</v>
      </c>
      <c r="C1854" s="128">
        <f>'II.) ODSEK LA-CE'!H2951</f>
        <v>0</v>
      </c>
      <c r="D1854" s="62"/>
      <c r="F1854" s="67"/>
    </row>
    <row r="1855" spans="1:6" ht="25.5" hidden="1">
      <c r="A1855" s="136">
        <f>'II.) ODSEK LA-CE'!A2954</f>
        <v>5</v>
      </c>
      <c r="B1855" s="32" t="str">
        <f>'II.) ODSEK LA-CE'!D2954</f>
        <v>2.9 PREVOZI, RAZPOROSTIRANJE IN UREDITEV DEPONIJ MATERIALA</v>
      </c>
      <c r="C1855" s="128">
        <f>'II.) ODSEK LA-CE'!H2954</f>
        <v>0</v>
      </c>
      <c r="D1855" s="62"/>
      <c r="F1855" s="67"/>
    </row>
    <row r="1856" spans="1:6">
      <c r="A1856" s="136">
        <f>'II.) ODSEK LA-CE'!A2958</f>
        <v>4</v>
      </c>
      <c r="B1856" s="121" t="str">
        <f>'II.) ODSEK LA-CE'!D2958</f>
        <v>5 GRADBENA IN OBRTNIŠKA DELA</v>
      </c>
      <c r="C1856" s="127">
        <f>'II.) ODSEK LA-CE'!H2958</f>
        <v>0</v>
      </c>
      <c r="D1856" s="62"/>
      <c r="F1856" s="67"/>
    </row>
    <row r="1857" spans="1:6" hidden="1">
      <c r="A1857" s="136">
        <f>'II.) ODSEK LA-CE'!A2959</f>
        <v>5</v>
      </c>
      <c r="B1857" s="32" t="str">
        <f>'II.) ODSEK LA-CE'!D2959</f>
        <v>5.1 TESARSKA DELA</v>
      </c>
      <c r="C1857" s="128">
        <f>'II.) ODSEK LA-CE'!H2959</f>
        <v>0</v>
      </c>
      <c r="D1857" s="62"/>
      <c r="F1857" s="67"/>
    </row>
    <row r="1858" spans="1:6" hidden="1">
      <c r="A1858" s="136">
        <f>'II.) ODSEK LA-CE'!A2963</f>
        <v>5</v>
      </c>
      <c r="B1858" s="32" t="str">
        <f>'II.) ODSEK LA-CE'!D2963</f>
        <v>5.2 DELA Z JEKLOM ZA OJAČITEV</v>
      </c>
      <c r="C1858" s="128">
        <f>'II.) ODSEK LA-CE'!H2963</f>
        <v>0</v>
      </c>
      <c r="D1858" s="62"/>
      <c r="F1858" s="67"/>
    </row>
    <row r="1859" spans="1:6" hidden="1">
      <c r="A1859" s="136">
        <f>'II.) ODSEK LA-CE'!A2967</f>
        <v>5</v>
      </c>
      <c r="B1859" s="32" t="str">
        <f>'II.) ODSEK LA-CE'!D2967</f>
        <v>5.3 DELA S CEMENTNIM BETONOM</v>
      </c>
      <c r="C1859" s="128">
        <f>'II.) ODSEK LA-CE'!H2967</f>
        <v>0</v>
      </c>
      <c r="D1859" s="62"/>
      <c r="F1859" s="67"/>
    </row>
    <row r="1860" spans="1:6" hidden="1">
      <c r="A1860" s="136">
        <f>'II.) ODSEK LA-CE'!A2975</f>
        <v>5</v>
      </c>
      <c r="B1860" s="32" t="str">
        <f>'II.) ODSEK LA-CE'!D2975</f>
        <v>5.4 ZIDARSKA DELA</v>
      </c>
      <c r="C1860" s="128">
        <f>'II.) ODSEK LA-CE'!H2975</f>
        <v>0</v>
      </c>
      <c r="D1860" s="62"/>
      <c r="F1860" s="67"/>
    </row>
    <row r="1861" spans="1:6" hidden="1">
      <c r="A1861" s="136">
        <f>'II.) ODSEK LA-CE'!A2978</f>
        <v>5</v>
      </c>
      <c r="B1861" s="32" t="str">
        <f>'II.) ODSEK LA-CE'!D2978</f>
        <v>5.8 KLJUČAVNIČARSKA DELA</v>
      </c>
      <c r="C1861" s="128">
        <f>'II.) ODSEK LA-CE'!H2978</f>
        <v>0</v>
      </c>
      <c r="D1861" s="62"/>
      <c r="F1861" s="67"/>
    </row>
    <row r="1862" spans="1:6" hidden="1">
      <c r="A1862" s="136">
        <f>'II.) ODSEK LA-CE'!A2980</f>
        <v>5</v>
      </c>
      <c r="B1862" s="32" t="str">
        <f>'II.) ODSEK LA-CE'!D2980</f>
        <v>5.5 DELA PRI POPRAVILU OBJEKTOV</v>
      </c>
      <c r="C1862" s="128">
        <f>'II.) ODSEK LA-CE'!H2980</f>
        <v>0</v>
      </c>
      <c r="D1862" s="62"/>
      <c r="F1862" s="67"/>
    </row>
    <row r="1863" spans="1:6" ht="25.5">
      <c r="A1863" s="136">
        <f>'II.) ODSEK LA-CE'!A2983</f>
        <v>2</v>
      </c>
      <c r="B1863" s="3" t="str">
        <f>'II.) ODSEK LA-CE'!D2983</f>
        <v>E.15.) SANACIJA OPORNEGA ZIDU PZ5-5L (km 523+415 do km 523+523)</v>
      </c>
      <c r="C1863" s="126">
        <f>'II.) ODSEK LA-CE'!H2983</f>
        <v>0</v>
      </c>
      <c r="D1863" s="62"/>
      <c r="F1863" s="67"/>
    </row>
    <row r="1864" spans="1:6">
      <c r="A1864" s="136">
        <f>'II.) ODSEK LA-CE'!A2984</f>
        <v>4</v>
      </c>
      <c r="B1864" s="121" t="str">
        <f>'II.) ODSEK LA-CE'!D2984</f>
        <v>1 PREDDELA</v>
      </c>
      <c r="C1864" s="127">
        <f>'II.) ODSEK LA-CE'!H2984</f>
        <v>0</v>
      </c>
      <c r="D1864" s="62"/>
      <c r="F1864" s="67"/>
    </row>
    <row r="1865" spans="1:6" hidden="1">
      <c r="A1865" s="136">
        <f>'II.) ODSEK LA-CE'!A2985</f>
        <v>5</v>
      </c>
      <c r="B1865" s="32" t="str">
        <f>'II.) ODSEK LA-CE'!D2985</f>
        <v>1.1 GEODETSKA DELA</v>
      </c>
      <c r="C1865" s="128">
        <f>'II.) ODSEK LA-CE'!H2985</f>
        <v>0</v>
      </c>
      <c r="D1865" s="62"/>
      <c r="F1865" s="67"/>
    </row>
    <row r="1866" spans="1:6" hidden="1">
      <c r="A1866" s="136">
        <f>'II.) ODSEK LA-CE'!A2989</f>
        <v>5</v>
      </c>
      <c r="B1866" s="32" t="str">
        <f>'II.) ODSEK LA-CE'!D2989</f>
        <v>1.2 ČIŠČENJE TERENA</v>
      </c>
      <c r="C1866" s="128">
        <f>'II.) ODSEK LA-CE'!H2989</f>
        <v>0</v>
      </c>
      <c r="D1866" s="62"/>
      <c r="F1866" s="67"/>
    </row>
    <row r="1867" spans="1:6" hidden="1">
      <c r="A1867" s="136">
        <f>'II.) ODSEK LA-CE'!A2995</f>
        <v>5</v>
      </c>
      <c r="B1867" s="32" t="str">
        <f>'II.) ODSEK LA-CE'!D2995</f>
        <v>1.3 OSTALA PREDDELA</v>
      </c>
      <c r="C1867" s="128">
        <f>'II.) ODSEK LA-CE'!H2995</f>
        <v>0</v>
      </c>
      <c r="D1867" s="62"/>
      <c r="F1867" s="67"/>
    </row>
    <row r="1868" spans="1:6" hidden="1">
      <c r="A1868" s="136">
        <f>'II.) ODSEK LA-CE'!A2998</f>
        <v>5</v>
      </c>
      <c r="B1868" s="32" t="str">
        <f>'II.) ODSEK LA-CE'!D2998</f>
        <v>1.4 PREDHODNA DELA ZA POPRAVILO OBJEKTOV</v>
      </c>
      <c r="C1868" s="128">
        <f>'II.) ODSEK LA-CE'!H2998</f>
        <v>0</v>
      </c>
      <c r="D1868" s="62"/>
      <c r="F1868" s="67"/>
    </row>
    <row r="1869" spans="1:6">
      <c r="A1869" s="136">
        <f>'II.) ODSEK LA-CE'!A3003</f>
        <v>4</v>
      </c>
      <c r="B1869" s="121" t="str">
        <f>'II.) ODSEK LA-CE'!D3003</f>
        <v>2 ZEMELJSKA DELA IN TEMELJENJE</v>
      </c>
      <c r="C1869" s="127">
        <f>'II.) ODSEK LA-CE'!H3003</f>
        <v>0</v>
      </c>
      <c r="D1869" s="62"/>
      <c r="F1869" s="67"/>
    </row>
    <row r="1870" spans="1:6" hidden="1">
      <c r="A1870" s="136">
        <f>'II.) ODSEK LA-CE'!A3004</f>
        <v>5</v>
      </c>
      <c r="B1870" s="32" t="str">
        <f>'II.) ODSEK LA-CE'!D3004</f>
        <v>2.1 IZKOPI</v>
      </c>
      <c r="C1870" s="128">
        <f>'II.) ODSEK LA-CE'!H3004</f>
        <v>0</v>
      </c>
      <c r="D1870" s="62"/>
      <c r="F1870" s="67"/>
    </row>
    <row r="1871" spans="1:6" hidden="1">
      <c r="A1871" s="136">
        <f>'II.) ODSEK LA-CE'!A3008</f>
        <v>5</v>
      </c>
      <c r="B1871" s="32" t="str">
        <f>'II.) ODSEK LA-CE'!D3008</f>
        <v>2.4 NASIPI, ZASIPI, KLINI, POSTELJICA IN GLINASTI NABOJ</v>
      </c>
      <c r="C1871" s="128">
        <f>'II.) ODSEK LA-CE'!H3008</f>
        <v>0</v>
      </c>
      <c r="D1871" s="62"/>
      <c r="F1871" s="67"/>
    </row>
    <row r="1872" spans="1:6" hidden="1">
      <c r="A1872" s="136">
        <f>'II.) ODSEK LA-CE'!A3010</f>
        <v>5</v>
      </c>
      <c r="B1872" s="32" t="str">
        <f>'II.) ODSEK LA-CE'!D3010</f>
        <v>2.5 BREŽINE IN ZELENICE</v>
      </c>
      <c r="C1872" s="128">
        <f>'II.) ODSEK LA-CE'!H3010</f>
        <v>0</v>
      </c>
      <c r="D1872" s="62"/>
      <c r="F1872" s="67"/>
    </row>
    <row r="1873" spans="1:6" ht="25.5" hidden="1">
      <c r="A1873" s="136">
        <f>'II.) ODSEK LA-CE'!A3013</f>
        <v>5</v>
      </c>
      <c r="B1873" s="32" t="str">
        <f>'II.) ODSEK LA-CE'!D3013</f>
        <v>2.9 PREVOZI, RAZPOROSTIRANJE IN UREDITEV DEPONIJ MATERIALA</v>
      </c>
      <c r="C1873" s="128">
        <f>'II.) ODSEK LA-CE'!H3013</f>
        <v>0</v>
      </c>
      <c r="D1873" s="62"/>
      <c r="F1873" s="67"/>
    </row>
    <row r="1874" spans="1:6">
      <c r="A1874" s="136">
        <f>'II.) ODSEK LA-CE'!A3017</f>
        <v>4</v>
      </c>
      <c r="B1874" s="121" t="str">
        <f>'II.) ODSEK LA-CE'!D3017</f>
        <v>5 GRADBENA IN OBRTNIŠKA DELA</v>
      </c>
      <c r="C1874" s="127">
        <f>'II.) ODSEK LA-CE'!H3017</f>
        <v>0</v>
      </c>
      <c r="D1874" s="62"/>
      <c r="F1874" s="67"/>
    </row>
    <row r="1875" spans="1:6" hidden="1">
      <c r="A1875" s="136">
        <f>'II.) ODSEK LA-CE'!A3018</f>
        <v>5</v>
      </c>
      <c r="B1875" s="32" t="str">
        <f>'II.) ODSEK LA-CE'!D3018</f>
        <v>5.1 TESARSKA DELA</v>
      </c>
      <c r="C1875" s="128">
        <f>'II.) ODSEK LA-CE'!H3018</f>
        <v>0</v>
      </c>
      <c r="D1875" s="62"/>
      <c r="F1875" s="67"/>
    </row>
    <row r="1876" spans="1:6" hidden="1">
      <c r="A1876" s="136">
        <f>'II.) ODSEK LA-CE'!A3022</f>
        <v>5</v>
      </c>
      <c r="B1876" s="32" t="str">
        <f>'II.) ODSEK LA-CE'!D3022</f>
        <v>5.2 DELA Z JEKLOM ZA OJAČITEV</v>
      </c>
      <c r="C1876" s="128">
        <f>'II.) ODSEK LA-CE'!H3022</f>
        <v>0</v>
      </c>
      <c r="D1876" s="62"/>
      <c r="F1876" s="67"/>
    </row>
    <row r="1877" spans="1:6" hidden="1">
      <c r="A1877" s="136">
        <f>'II.) ODSEK LA-CE'!A3026</f>
        <v>5</v>
      </c>
      <c r="B1877" s="32" t="str">
        <f>'II.) ODSEK LA-CE'!D3026</f>
        <v>5.3 DELA S CEMENTNIM BETONOM</v>
      </c>
      <c r="C1877" s="128">
        <f>'II.) ODSEK LA-CE'!H3026</f>
        <v>0</v>
      </c>
      <c r="D1877" s="62"/>
      <c r="F1877" s="67"/>
    </row>
    <row r="1878" spans="1:6" hidden="1">
      <c r="A1878" s="136">
        <f>'II.) ODSEK LA-CE'!A3032</f>
        <v>5</v>
      </c>
      <c r="B1878" s="32" t="str">
        <f>'II.) ODSEK LA-CE'!D3032</f>
        <v>5.4 ZIDARSKA DELA</v>
      </c>
      <c r="C1878" s="128">
        <f>'II.) ODSEK LA-CE'!H3032</f>
        <v>0</v>
      </c>
      <c r="D1878" s="62"/>
      <c r="F1878" s="67"/>
    </row>
    <row r="1879" spans="1:6" hidden="1">
      <c r="A1879" s="136">
        <f>'II.) ODSEK LA-CE'!A3035</f>
        <v>5</v>
      </c>
      <c r="B1879" s="32" t="str">
        <f>'II.) ODSEK LA-CE'!D3035</f>
        <v>5.8 KLJUČAVNIČARSKA DELA</v>
      </c>
      <c r="C1879" s="128">
        <f>'II.) ODSEK LA-CE'!H3035</f>
        <v>0</v>
      </c>
      <c r="D1879" s="62"/>
      <c r="F1879" s="67"/>
    </row>
    <row r="1880" spans="1:6" hidden="1">
      <c r="A1880" s="136">
        <f>'II.) ODSEK LA-CE'!A3038</f>
        <v>5</v>
      </c>
      <c r="B1880" s="32" t="str">
        <f>'II.) ODSEK LA-CE'!D3038</f>
        <v>5.5 DELA PRI POPRAVILU OBJEKTOV</v>
      </c>
      <c r="C1880" s="128">
        <f>'II.) ODSEK LA-CE'!H3038</f>
        <v>0</v>
      </c>
      <c r="D1880" s="62"/>
      <c r="F1880" s="67"/>
    </row>
    <row r="1881" spans="1:6">
      <c r="B1881" s="32"/>
      <c r="C1881" s="65"/>
      <c r="D1881" s="62"/>
      <c r="F1881" s="67"/>
    </row>
    <row r="1882" spans="1:6">
      <c r="A1882" s="136">
        <f>'II.) ODSEK LA-CE'!A3044</f>
        <v>1</v>
      </c>
      <c r="B1882" s="5" t="str">
        <f>'II.) ODSEK LA-CE'!D3044</f>
        <v>F.) VOZNA MREŽA</v>
      </c>
      <c r="C1882" s="133">
        <f>'II.) ODSEK LA-CE'!H3044</f>
        <v>0</v>
      </c>
      <c r="D1882" s="62"/>
      <c r="F1882" s="67"/>
    </row>
    <row r="1883" spans="1:6">
      <c r="A1883" s="136">
        <f>'II.) ODSEK LA-CE'!A3045</f>
        <v>2</v>
      </c>
      <c r="B1883" s="3" t="str">
        <f>'II.) ODSEK LA-CE'!D3045</f>
        <v>F.1.) LEVI TIR</v>
      </c>
      <c r="C1883" s="126">
        <f>'II.) ODSEK LA-CE'!H3045</f>
        <v>0</v>
      </c>
      <c r="D1883" s="62"/>
      <c r="F1883" s="67"/>
    </row>
    <row r="1884" spans="1:6">
      <c r="A1884" s="136">
        <f>'II.) ODSEK LA-CE'!A3046</f>
        <v>3</v>
      </c>
      <c r="B1884" s="121" t="str">
        <f>'II.) ODSEK LA-CE'!D3046</f>
        <v>1 GRADBENA DELA</v>
      </c>
      <c r="C1884" s="127">
        <f>'II.) ODSEK LA-CE'!H3046</f>
        <v>0</v>
      </c>
      <c r="D1884" s="62"/>
      <c r="F1884" s="67"/>
    </row>
    <row r="1885" spans="1:6" hidden="1">
      <c r="A1885" s="136">
        <f>'II.) ODSEK LA-CE'!A3048</f>
        <v>5</v>
      </c>
      <c r="B1885" s="32" t="str">
        <f>'II.) ODSEK LA-CE'!D3048</f>
        <v>1.1 Temelji drogov M57</v>
      </c>
      <c r="C1885" s="128">
        <f>'II.) ODSEK LA-CE'!H3048</f>
        <v>0</v>
      </c>
      <c r="D1885" s="62"/>
      <c r="F1885" s="67"/>
    </row>
    <row r="1886" spans="1:6" hidden="1">
      <c r="A1886" s="136">
        <f>'II.) ODSEK LA-CE'!A3060</f>
        <v>5</v>
      </c>
      <c r="B1886" s="32" t="str">
        <f>'II.) ODSEK LA-CE'!D3060</f>
        <v>1.2 Temelji drogov M110k</v>
      </c>
      <c r="C1886" s="128">
        <f>'II.) ODSEK LA-CE'!H3060</f>
        <v>0</v>
      </c>
      <c r="D1886" s="62"/>
      <c r="F1886" s="67"/>
    </row>
    <row r="1887" spans="1:6" hidden="1">
      <c r="A1887" s="136">
        <f>'II.) ODSEK LA-CE'!A3066</f>
        <v>5</v>
      </c>
      <c r="B1887" s="32" t="str">
        <f>'II.) ODSEK LA-CE'!D3066</f>
        <v>1.3 Temelji enojnih sider</v>
      </c>
      <c r="C1887" s="128">
        <f>'II.) ODSEK LA-CE'!H3066</f>
        <v>0</v>
      </c>
      <c r="D1887" s="62"/>
      <c r="F1887" s="67"/>
    </row>
    <row r="1888" spans="1:6" hidden="1">
      <c r="A1888" s="136">
        <f>'II.) ODSEK LA-CE'!A3068</f>
        <v>5</v>
      </c>
      <c r="B1888" s="32" t="str">
        <f>'II.) ODSEK LA-CE'!D3068</f>
        <v>1.4 Temelji dvojnih sider</v>
      </c>
      <c r="C1888" s="128">
        <f>'II.) ODSEK LA-CE'!H3068</f>
        <v>0</v>
      </c>
      <c r="D1888" s="62"/>
      <c r="F1888" s="67"/>
    </row>
    <row r="1889" spans="1:6" hidden="1">
      <c r="A1889" s="136">
        <f>'II.) ODSEK LA-CE'!A3070</f>
        <v>5</v>
      </c>
      <c r="B1889" s="32" t="str">
        <f>'II.) ODSEK LA-CE'!D3070</f>
        <v>1.5 Sanacija obstoječih temeljev</v>
      </c>
      <c r="C1889" s="128">
        <f>'II.) ODSEK LA-CE'!H3070</f>
        <v>0</v>
      </c>
      <c r="D1889" s="62"/>
      <c r="F1889" s="67"/>
    </row>
    <row r="1890" spans="1:6" hidden="1">
      <c r="A1890" s="136">
        <f>'II.) ODSEK LA-CE'!A3076</f>
        <v>5</v>
      </c>
      <c r="B1890" s="32" t="str">
        <f>'II.) ODSEK LA-CE'!D3076</f>
        <v>1.6 Ostala gradbena dela</v>
      </c>
      <c r="C1890" s="128">
        <f>'II.) ODSEK LA-CE'!H3076</f>
        <v>0</v>
      </c>
      <c r="D1890" s="62"/>
      <c r="F1890" s="67"/>
    </row>
    <row r="1891" spans="1:6">
      <c r="A1891" s="136">
        <f>'II.) ODSEK LA-CE'!A3080</f>
        <v>3</v>
      </c>
      <c r="B1891" s="121" t="str">
        <f>'II.) ODSEK LA-CE'!D3080</f>
        <v>2 MONTAŽNA DELA</v>
      </c>
      <c r="C1891" s="127">
        <f>'II.) ODSEK LA-CE'!H3080</f>
        <v>0</v>
      </c>
      <c r="D1891" s="62"/>
      <c r="F1891" s="67"/>
    </row>
    <row r="1892" spans="1:6" hidden="1">
      <c r="A1892" s="136">
        <f>'II.) ODSEK LA-CE'!A3081</f>
        <v>5</v>
      </c>
      <c r="B1892" s="32" t="str">
        <f>'II.) ODSEK LA-CE'!D3081</f>
        <v>2.1 Dobava drogov</v>
      </c>
      <c r="C1892" s="128">
        <f>'II.) ODSEK LA-CE'!H3081</f>
        <v>0</v>
      </c>
      <c r="D1892" s="62"/>
      <c r="F1892" s="67"/>
    </row>
    <row r="1893" spans="1:6" ht="25.5" hidden="1">
      <c r="A1893" s="136">
        <f>'II.) ODSEK LA-CE'!A3086</f>
        <v>5</v>
      </c>
      <c r="B1893" s="32" t="str">
        <f>'II.) ODSEK LA-CE'!D3086</f>
        <v xml:space="preserve">2.2 Dobava in namestitev nosilcev, nosilne in poligonacijske opreme vodov </v>
      </c>
      <c r="C1893" s="128">
        <f>'II.) ODSEK LA-CE'!H3086</f>
        <v>0</v>
      </c>
      <c r="D1893" s="62"/>
      <c r="F1893" s="67"/>
    </row>
    <row r="1894" spans="1:6" hidden="1">
      <c r="A1894" s="136">
        <f>'II.) ODSEK LA-CE'!A3089</f>
        <v>5</v>
      </c>
      <c r="B1894" s="32" t="str">
        <f>'II.) ODSEK LA-CE'!D3089</f>
        <v>2.3. Zatezna oprema vodov</v>
      </c>
      <c r="C1894" s="128">
        <f>'II.) ODSEK LA-CE'!H3089</f>
        <v>0</v>
      </c>
      <c r="D1894" s="62"/>
      <c r="F1894" s="67"/>
    </row>
    <row r="1895" spans="1:6" hidden="1">
      <c r="A1895" s="136">
        <f>'II.) ODSEK LA-CE'!A3093</f>
        <v>5</v>
      </c>
      <c r="B1895" s="32" t="str">
        <f>'II.) ODSEK LA-CE'!D3093</f>
        <v>2.4 Dobava opreme in izvedba sidranja drogov</v>
      </c>
      <c r="C1895" s="128">
        <f>'II.) ODSEK LA-CE'!H3093</f>
        <v>0</v>
      </c>
      <c r="D1895" s="62"/>
      <c r="F1895" s="67"/>
    </row>
    <row r="1896" spans="1:6" hidden="1">
      <c r="A1896" s="136">
        <f>'II.) ODSEK LA-CE'!A3096</f>
        <v>5</v>
      </c>
      <c r="B1896" s="32" t="str">
        <f>'II.) ODSEK LA-CE'!D3096</f>
        <v>2.5 Dobava in namestitev vodov</v>
      </c>
      <c r="C1896" s="128">
        <f>'II.) ODSEK LA-CE'!H3096</f>
        <v>0</v>
      </c>
      <c r="D1896" s="62"/>
      <c r="F1896" s="67"/>
    </row>
    <row r="1897" spans="1:6" hidden="1">
      <c r="A1897" s="136">
        <f>'II.) ODSEK LA-CE'!A3103</f>
        <v>5</v>
      </c>
      <c r="B1897" s="32" t="str">
        <f>'II.) ODSEK LA-CE'!D3103</f>
        <v>2.6 Dobava in namestitev opreme povratnega voda</v>
      </c>
      <c r="C1897" s="128">
        <f>'II.) ODSEK LA-CE'!H3103</f>
        <v>0</v>
      </c>
      <c r="D1897" s="62"/>
      <c r="F1897" s="67"/>
    </row>
    <row r="1898" spans="1:6" hidden="1">
      <c r="A1898" s="136">
        <f>'II.) ODSEK LA-CE'!A3106</f>
        <v>5</v>
      </c>
      <c r="B1898" s="32" t="str">
        <f>'II.) ODSEK LA-CE'!D3106</f>
        <v>2.7 Dobava in namestitev zaščitne in opozorilne opreme</v>
      </c>
      <c r="C1898" s="128">
        <f>'II.) ODSEK LA-CE'!H3106</f>
        <v>0</v>
      </c>
      <c r="D1898" s="62"/>
      <c r="F1898" s="67"/>
    </row>
    <row r="1899" spans="1:6">
      <c r="A1899" s="136">
        <f>'II.) ODSEK LA-CE'!A3132</f>
        <v>3</v>
      </c>
      <c r="B1899" s="121" t="str">
        <f>'II.) ODSEK LA-CE'!D3132</f>
        <v>3 DEMONTAŽNA DELA</v>
      </c>
      <c r="C1899" s="127">
        <f>'II.) ODSEK LA-CE'!H3132</f>
        <v>0</v>
      </c>
      <c r="D1899" s="62"/>
      <c r="F1899" s="67"/>
    </row>
    <row r="1900" spans="1:6" hidden="1">
      <c r="A1900" s="136">
        <f>'II.) ODSEK LA-CE'!A3133</f>
        <v>5</v>
      </c>
      <c r="B1900" s="32" t="str">
        <f>'II.) ODSEK LA-CE'!D3133</f>
        <v>3.1 Demontaža drogov</v>
      </c>
      <c r="C1900" s="128">
        <f>'II.) ODSEK LA-CE'!H3133</f>
        <v>0</v>
      </c>
      <c r="D1900" s="62"/>
      <c r="F1900" s="67"/>
    </row>
    <row r="1901" spans="1:6" hidden="1">
      <c r="A1901" s="136">
        <f>'II.) ODSEK LA-CE'!A3138</f>
        <v>5</v>
      </c>
      <c r="B1901" s="32" t="str">
        <f>'II.) ODSEK LA-CE'!D3138</f>
        <v>3.2 Demontaža nosilcev in druge opreme voznih vodov</v>
      </c>
      <c r="C1901" s="128">
        <f>'II.) ODSEK LA-CE'!H3138</f>
        <v>0</v>
      </c>
      <c r="D1901" s="62"/>
      <c r="F1901" s="67"/>
    </row>
    <row r="1902" spans="1:6" hidden="1">
      <c r="A1902" s="136">
        <f>'II.) ODSEK LA-CE'!A3145</f>
        <v>5</v>
      </c>
      <c r="B1902" s="32" t="str">
        <f>'II.) ODSEK LA-CE'!D3145</f>
        <v>3.3 Demontaža sider drogov</v>
      </c>
      <c r="C1902" s="128">
        <f>'II.) ODSEK LA-CE'!H3145</f>
        <v>0</v>
      </c>
      <c r="D1902" s="62"/>
      <c r="F1902" s="67"/>
    </row>
    <row r="1903" spans="1:6" hidden="1">
      <c r="A1903" s="136">
        <f>'II.) ODSEK LA-CE'!A3148</f>
        <v>5</v>
      </c>
      <c r="B1903" s="32" t="str">
        <f>'II.) ODSEK LA-CE'!D3148</f>
        <v>3.4 Demontaža vodov</v>
      </c>
      <c r="C1903" s="128">
        <f>'II.) ODSEK LA-CE'!H3148</f>
        <v>0</v>
      </c>
      <c r="D1903" s="62"/>
      <c r="F1903" s="67"/>
    </row>
    <row r="1904" spans="1:6" hidden="1">
      <c r="A1904" s="136">
        <f>'II.) ODSEK LA-CE'!A3151</f>
        <v>5</v>
      </c>
      <c r="B1904" s="32" t="str">
        <f>'II.) ODSEK LA-CE'!D3151</f>
        <v>3.5 Demontaža opreme povratnega voda</v>
      </c>
      <c r="C1904" s="128">
        <f>'II.) ODSEK LA-CE'!H3151</f>
        <v>0</v>
      </c>
      <c r="D1904" s="62"/>
      <c r="F1904" s="67"/>
    </row>
    <row r="1905" spans="1:6" hidden="1">
      <c r="A1905" s="136">
        <f>'II.) ODSEK LA-CE'!A3153</f>
        <v>5</v>
      </c>
      <c r="B1905" s="32" t="str">
        <f>'II.) ODSEK LA-CE'!D3153</f>
        <v>3.6 Demontaža zaščitne in opozorilne opreme</v>
      </c>
      <c r="C1905" s="128">
        <f>'II.) ODSEK LA-CE'!H3153</f>
        <v>0</v>
      </c>
      <c r="D1905" s="62"/>
      <c r="F1905" s="67"/>
    </row>
    <row r="1906" spans="1:6">
      <c r="A1906" s="136">
        <f>'II.) ODSEK LA-CE'!A3157</f>
        <v>3</v>
      </c>
      <c r="B1906" s="121" t="str">
        <f>'II.) ODSEK LA-CE'!D3157</f>
        <v>4 OZNAKE DROGOV IN PLESKARSKA DELA</v>
      </c>
      <c r="C1906" s="127">
        <f>'II.) ODSEK LA-CE'!H3157</f>
        <v>0</v>
      </c>
      <c r="D1906" s="62"/>
      <c r="F1906" s="67"/>
    </row>
    <row r="1907" spans="1:6">
      <c r="A1907" s="136">
        <f>'II.) ODSEK LA-CE'!A3163</f>
        <v>2</v>
      </c>
      <c r="B1907" s="3" t="str">
        <f>'II.) ODSEK LA-CE'!D3163</f>
        <v>F.2.) DESNI TIR</v>
      </c>
      <c r="C1907" s="126">
        <f>'II.) ODSEK LA-CE'!H3163</f>
        <v>0</v>
      </c>
      <c r="D1907" s="62"/>
      <c r="F1907" s="67"/>
    </row>
    <row r="1908" spans="1:6">
      <c r="A1908" s="136">
        <f>'II.) ODSEK LA-CE'!A3164</f>
        <v>3</v>
      </c>
      <c r="B1908" s="121" t="str">
        <f>'II.) ODSEK LA-CE'!D3164</f>
        <v>1 GRADBENA DELA</v>
      </c>
      <c r="C1908" s="127">
        <f>'II.) ODSEK LA-CE'!H3164</f>
        <v>0</v>
      </c>
      <c r="D1908" s="62"/>
      <c r="F1908" s="67"/>
    </row>
    <row r="1909" spans="1:6" hidden="1">
      <c r="A1909" s="136">
        <f>'II.) ODSEK LA-CE'!A3165</f>
        <v>5</v>
      </c>
      <c r="B1909" s="32" t="str">
        <f>'II.) ODSEK LA-CE'!D3165</f>
        <v>1.1 Temelji drogov M57</v>
      </c>
      <c r="C1909" s="128">
        <f>'II.) ODSEK LA-CE'!H3165</f>
        <v>0</v>
      </c>
      <c r="D1909" s="62"/>
      <c r="F1909" s="67"/>
    </row>
    <row r="1910" spans="1:6" hidden="1">
      <c r="A1910" s="136">
        <f>'II.) ODSEK LA-CE'!A3172</f>
        <v>5</v>
      </c>
      <c r="B1910" s="32" t="str">
        <f>'II.) ODSEK LA-CE'!D3172</f>
        <v>1.2 Temelji drogov M110k</v>
      </c>
      <c r="C1910" s="128">
        <f>'II.) ODSEK LA-CE'!H3172</f>
        <v>0</v>
      </c>
      <c r="D1910" s="62"/>
      <c r="F1910" s="67"/>
    </row>
    <row r="1911" spans="1:6" hidden="1">
      <c r="A1911" s="136">
        <f>'II.) ODSEK LA-CE'!A3176</f>
        <v>5</v>
      </c>
      <c r="B1911" s="32" t="str">
        <f>'II.) ODSEK LA-CE'!D3176</f>
        <v>1.3 Temelji enojnih sider</v>
      </c>
      <c r="C1911" s="128">
        <f>'II.) ODSEK LA-CE'!H3176</f>
        <v>0</v>
      </c>
      <c r="D1911" s="62"/>
      <c r="F1911" s="67"/>
    </row>
    <row r="1912" spans="1:6" hidden="1">
      <c r="A1912" s="136">
        <f>'II.) ODSEK LA-CE'!A3178</f>
        <v>5</v>
      </c>
      <c r="B1912" s="32" t="str">
        <f>'II.) ODSEK LA-CE'!D3178</f>
        <v>1.4 Temelji dvojnih sider</v>
      </c>
      <c r="C1912" s="128">
        <f>'II.) ODSEK LA-CE'!H3178</f>
        <v>0</v>
      </c>
      <c r="D1912" s="62"/>
      <c r="F1912" s="67"/>
    </row>
    <row r="1913" spans="1:6" hidden="1">
      <c r="A1913" s="136">
        <f>'II.) ODSEK LA-CE'!A3180</f>
        <v>5</v>
      </c>
      <c r="B1913" s="32" t="str">
        <f>'II.) ODSEK LA-CE'!D3180</f>
        <v>1.5 Sanacija obstoječih temeljev</v>
      </c>
      <c r="C1913" s="128">
        <f>'II.) ODSEK LA-CE'!H3180</f>
        <v>0</v>
      </c>
      <c r="D1913" s="62"/>
      <c r="F1913" s="67"/>
    </row>
    <row r="1914" spans="1:6" hidden="1">
      <c r="A1914" s="136">
        <f>'II.) ODSEK LA-CE'!A3186</f>
        <v>5</v>
      </c>
      <c r="B1914" s="32" t="str">
        <f>'II.) ODSEK LA-CE'!D3186</f>
        <v>1.6 Ostala gradbena dela</v>
      </c>
      <c r="C1914" s="128">
        <f>'II.) ODSEK LA-CE'!H3186</f>
        <v>0</v>
      </c>
      <c r="D1914" s="62"/>
      <c r="F1914" s="67"/>
    </row>
    <row r="1915" spans="1:6">
      <c r="A1915" s="136">
        <f>'II.) ODSEK LA-CE'!A3190</f>
        <v>3</v>
      </c>
      <c r="B1915" s="121" t="str">
        <f>'II.) ODSEK LA-CE'!D3190</f>
        <v>2 MONTAŽNA DELA</v>
      </c>
      <c r="C1915" s="127">
        <f>'II.) ODSEK LA-CE'!H3190</f>
        <v>0</v>
      </c>
      <c r="D1915" s="62"/>
      <c r="F1915" s="67"/>
    </row>
    <row r="1916" spans="1:6" hidden="1">
      <c r="A1916" s="136">
        <f>'II.) ODSEK LA-CE'!A3191</f>
        <v>5</v>
      </c>
      <c r="B1916" s="32" t="str">
        <f>'II.) ODSEK LA-CE'!D3191</f>
        <v>2.1 Dobava drogov</v>
      </c>
      <c r="C1916" s="128">
        <f>'II.) ODSEK LA-CE'!H3191</f>
        <v>0</v>
      </c>
      <c r="D1916" s="62"/>
      <c r="F1916" s="67"/>
    </row>
    <row r="1917" spans="1:6" ht="25.5" hidden="1">
      <c r="A1917" s="136">
        <f>'II.) ODSEK LA-CE'!A3196</f>
        <v>5</v>
      </c>
      <c r="B1917" s="32" t="str">
        <f>'II.) ODSEK LA-CE'!D3196</f>
        <v xml:space="preserve">2.2 Dobava in namestitev nosilcev, nosilne in poligonacijske opreme vodov </v>
      </c>
      <c r="C1917" s="128">
        <f>'II.) ODSEK LA-CE'!H3196</f>
        <v>0</v>
      </c>
      <c r="D1917" s="62"/>
      <c r="F1917" s="67"/>
    </row>
    <row r="1918" spans="1:6" hidden="1">
      <c r="A1918" s="136">
        <f>'II.) ODSEK LA-CE'!A3199</f>
        <v>5</v>
      </c>
      <c r="B1918" s="32" t="str">
        <f>'II.) ODSEK LA-CE'!D3199</f>
        <v>2.3. Zatezna oprema vodov</v>
      </c>
      <c r="C1918" s="128">
        <f>'II.) ODSEK LA-CE'!H3199</f>
        <v>0</v>
      </c>
      <c r="D1918" s="62"/>
      <c r="F1918" s="67"/>
    </row>
    <row r="1919" spans="1:6" hidden="1">
      <c r="A1919" s="136">
        <f>'II.) ODSEK LA-CE'!A3203</f>
        <v>5</v>
      </c>
      <c r="B1919" s="32" t="str">
        <f>'II.) ODSEK LA-CE'!D3203</f>
        <v>2.4 Dobava opreme in izvedba sidranja drogov</v>
      </c>
      <c r="C1919" s="128">
        <f>'II.) ODSEK LA-CE'!H3203</f>
        <v>0</v>
      </c>
      <c r="D1919" s="62"/>
      <c r="F1919" s="67"/>
    </row>
    <row r="1920" spans="1:6" hidden="1">
      <c r="A1920" s="136">
        <f>'II.) ODSEK LA-CE'!A3206</f>
        <v>5</v>
      </c>
      <c r="B1920" s="32" t="str">
        <f>'II.) ODSEK LA-CE'!D3206</f>
        <v>2.5 Dobava in namestitev vodov</v>
      </c>
      <c r="C1920" s="128">
        <f>'II.) ODSEK LA-CE'!H3206</f>
        <v>0</v>
      </c>
      <c r="D1920" s="62"/>
      <c r="F1920" s="67"/>
    </row>
    <row r="1921" spans="1:6" hidden="1">
      <c r="A1921" s="136">
        <f>'II.) ODSEK LA-CE'!A3213</f>
        <v>5</v>
      </c>
      <c r="B1921" s="32" t="str">
        <f>'II.) ODSEK LA-CE'!D3213</f>
        <v>2.6 Dobava in namestitev opreme povratnega voda</v>
      </c>
      <c r="C1921" s="128">
        <f>'II.) ODSEK LA-CE'!H3213</f>
        <v>0</v>
      </c>
      <c r="D1921" s="62"/>
      <c r="F1921" s="67"/>
    </row>
    <row r="1922" spans="1:6" hidden="1">
      <c r="A1922" s="136">
        <f>'II.) ODSEK LA-CE'!A3216</f>
        <v>5</v>
      </c>
      <c r="B1922" s="32" t="str">
        <f>'II.) ODSEK LA-CE'!D3216</f>
        <v>2.7 Dobava in namestitev zaščitne in opozorilne opreme</v>
      </c>
      <c r="C1922" s="128">
        <f>'II.) ODSEK LA-CE'!H3216</f>
        <v>0</v>
      </c>
      <c r="D1922" s="62"/>
      <c r="F1922" s="67"/>
    </row>
    <row r="1923" spans="1:6">
      <c r="A1923" s="136">
        <f>'II.) ODSEK LA-CE'!A3242</f>
        <v>3</v>
      </c>
      <c r="B1923" s="121" t="str">
        <f>'II.) ODSEK LA-CE'!D3242</f>
        <v>3 DEMONTAŽNA DELA</v>
      </c>
      <c r="C1923" s="127">
        <f>'II.) ODSEK LA-CE'!H3242</f>
        <v>0</v>
      </c>
      <c r="D1923" s="62"/>
      <c r="F1923" s="67"/>
    </row>
    <row r="1924" spans="1:6" hidden="1">
      <c r="A1924" s="136">
        <f>'II.) ODSEK LA-CE'!A3243</f>
        <v>5</v>
      </c>
      <c r="B1924" s="32" t="str">
        <f>'II.) ODSEK LA-CE'!D3243</f>
        <v>3.1 Demontaža drogov</v>
      </c>
      <c r="C1924" s="128">
        <f>'II.) ODSEK LA-CE'!H3243</f>
        <v>0</v>
      </c>
      <c r="D1924" s="62"/>
      <c r="F1924" s="67"/>
    </row>
    <row r="1925" spans="1:6" hidden="1">
      <c r="A1925" s="136">
        <f>'II.) ODSEK LA-CE'!A3247</f>
        <v>5</v>
      </c>
      <c r="B1925" s="32" t="str">
        <f>'II.) ODSEK LA-CE'!D3247</f>
        <v>3.2 Demontaža nosilcev in druge opreme voznih vodov</v>
      </c>
      <c r="C1925" s="128">
        <f>'II.) ODSEK LA-CE'!H3247</f>
        <v>0</v>
      </c>
      <c r="D1925" s="62"/>
      <c r="F1925" s="67"/>
    </row>
    <row r="1926" spans="1:6" hidden="1">
      <c r="A1926" s="136">
        <f>'II.) ODSEK LA-CE'!A3253</f>
        <v>5</v>
      </c>
      <c r="B1926" s="32" t="str">
        <f>'II.) ODSEK LA-CE'!D3253</f>
        <v>3.3 Demontaža sider drogov</v>
      </c>
      <c r="C1926" s="128">
        <f>'II.) ODSEK LA-CE'!H3253</f>
        <v>0</v>
      </c>
      <c r="D1926" s="62"/>
      <c r="F1926" s="67"/>
    </row>
    <row r="1927" spans="1:6" hidden="1">
      <c r="A1927" s="136">
        <f>'II.) ODSEK LA-CE'!A3256</f>
        <v>5</v>
      </c>
      <c r="B1927" s="32" t="str">
        <f>'II.) ODSEK LA-CE'!D3256</f>
        <v>3.4 Demontaža vodov</v>
      </c>
      <c r="C1927" s="128">
        <f>'II.) ODSEK LA-CE'!H3256</f>
        <v>0</v>
      </c>
      <c r="D1927" s="62"/>
      <c r="F1927" s="67"/>
    </row>
    <row r="1928" spans="1:6" hidden="1">
      <c r="A1928" s="136">
        <f>'II.) ODSEK LA-CE'!A3259</f>
        <v>5</v>
      </c>
      <c r="B1928" s="32" t="str">
        <f>'II.) ODSEK LA-CE'!D3259</f>
        <v>3.5 Demontaža opreme povratnega voda</v>
      </c>
      <c r="C1928" s="128">
        <f>'II.) ODSEK LA-CE'!H3259</f>
        <v>0</v>
      </c>
      <c r="D1928" s="62"/>
      <c r="F1928" s="67"/>
    </row>
    <row r="1929" spans="1:6" hidden="1">
      <c r="A1929" s="136">
        <f>'II.) ODSEK LA-CE'!A3261</f>
        <v>5</v>
      </c>
      <c r="B1929" s="32" t="str">
        <f>'II.) ODSEK LA-CE'!D3261</f>
        <v>3.6 Demontaža zaščitne in opozorilne opreme</v>
      </c>
      <c r="C1929" s="128">
        <f>'II.) ODSEK LA-CE'!H3261</f>
        <v>0</v>
      </c>
      <c r="D1929" s="62"/>
      <c r="F1929" s="67"/>
    </row>
    <row r="1930" spans="1:6">
      <c r="A1930" s="136">
        <f>'II.) ODSEK LA-CE'!A3265</f>
        <v>3</v>
      </c>
      <c r="B1930" s="121" t="str">
        <f>'II.) ODSEK LA-CE'!D3265</f>
        <v>4 OZNAKE DROGOV IN PLESKARSKA DELA</v>
      </c>
      <c r="C1930" s="127">
        <f>'II.) ODSEK LA-CE'!H3265</f>
        <v>0</v>
      </c>
      <c r="D1930" s="62"/>
      <c r="F1930" s="67"/>
    </row>
    <row r="1931" spans="1:6">
      <c r="A1931" s="136">
        <f>'II.) ODSEK LA-CE'!A3271</f>
        <v>2</v>
      </c>
      <c r="B1931" s="3" t="str">
        <f>'II.) ODSEK LA-CE'!D3271</f>
        <v>F.3.) REZERVNI DELI</v>
      </c>
      <c r="C1931" s="126">
        <f>'II.) ODSEK LA-CE'!H3271</f>
        <v>0</v>
      </c>
      <c r="D1931" s="62"/>
      <c r="F1931" s="67"/>
    </row>
    <row r="1932" spans="1:6">
      <c r="B1932" s="32"/>
      <c r="C1932" s="65"/>
      <c r="D1932" s="62"/>
      <c r="F1932" s="67"/>
    </row>
    <row r="1933" spans="1:6">
      <c r="A1933" s="136">
        <f>'II.) ODSEK LA-CE'!A3278</f>
        <v>1</v>
      </c>
      <c r="B1933" s="5" t="str">
        <f>'II.) ODSEK LA-CE'!D3278</f>
        <v>G.) PRESTAVITEV IN ZAŠČITA SVTK NAPRAV</v>
      </c>
      <c r="C1933" s="133">
        <f>'II.) ODSEK LA-CE'!H3278</f>
        <v>0</v>
      </c>
      <c r="D1933" s="62"/>
      <c r="F1933" s="67"/>
    </row>
    <row r="1934" spans="1:6">
      <c r="A1934" s="136">
        <f>'II.) ODSEK LA-CE'!A3279</f>
        <v>2</v>
      </c>
      <c r="B1934" s="3" t="str">
        <f>'II.) ODSEK LA-CE'!D3279</f>
        <v>G.1.) LEVI TIR (od km 517+800 do km 525+600)</v>
      </c>
      <c r="C1934" s="126">
        <f>'II.) ODSEK LA-CE'!H3279</f>
        <v>0</v>
      </c>
      <c r="D1934" s="62"/>
      <c r="F1934" s="67"/>
    </row>
    <row r="1935" spans="1:6">
      <c r="A1935" s="136">
        <f>'II.) ODSEK LA-CE'!A3282</f>
        <v>3</v>
      </c>
      <c r="B1935" s="121" t="str">
        <f>'II.) ODSEK LA-CE'!D3282</f>
        <v>1. KABLI</v>
      </c>
      <c r="C1935" s="127">
        <f>'II.) ODSEK LA-CE'!H3282</f>
        <v>0</v>
      </c>
      <c r="D1935" s="62"/>
      <c r="F1935" s="67"/>
    </row>
    <row r="1936" spans="1:6">
      <c r="A1936" s="136">
        <f>'II.) ODSEK LA-CE'!A3286</f>
        <v>3</v>
      </c>
      <c r="B1936" s="121" t="str">
        <f>'II.) ODSEK LA-CE'!D3286</f>
        <v>2. GRADBENA DELA</v>
      </c>
      <c r="C1936" s="127">
        <f>'II.) ODSEK LA-CE'!H3286</f>
        <v>0</v>
      </c>
      <c r="D1936" s="62"/>
      <c r="F1936" s="67"/>
    </row>
    <row r="1937" spans="1:6">
      <c r="A1937" s="136">
        <f>'II.) ODSEK LA-CE'!A3351</f>
        <v>3</v>
      </c>
      <c r="B1937" s="121" t="str">
        <f>'II.) ODSEK LA-CE'!D3351</f>
        <v>3. KABELSKO MONTAŽNA DELA</v>
      </c>
      <c r="C1937" s="127">
        <f>'II.) ODSEK LA-CE'!H3351</f>
        <v>0</v>
      </c>
      <c r="D1937" s="62"/>
      <c r="F1937" s="67"/>
    </row>
    <row r="1938" spans="1:6">
      <c r="A1938" s="136">
        <f>'II.) ODSEK LA-CE'!A3399</f>
        <v>3</v>
      </c>
      <c r="B1938" s="121" t="str">
        <f>'II.) ODSEK LA-CE'!D3399</f>
        <v>4. OSTALA - SPLOŠNA DELA</v>
      </c>
      <c r="C1938" s="127">
        <f>'II.) ODSEK LA-CE'!H3399</f>
        <v>0</v>
      </c>
      <c r="D1938" s="62"/>
      <c r="F1938" s="67"/>
    </row>
    <row r="1939" spans="1:6">
      <c r="A1939" s="136">
        <f>'II.) ODSEK LA-CE'!A3404</f>
        <v>2</v>
      </c>
      <c r="B1939" s="3" t="str">
        <f>'II.) ODSEK LA-CE'!D3404</f>
        <v>G.2.) DESNI TIR (od km 517+800 do km 525+600)</v>
      </c>
      <c r="C1939" s="126">
        <f>'II.) ODSEK LA-CE'!H3404</f>
        <v>0</v>
      </c>
      <c r="D1939" s="62"/>
      <c r="F1939" s="67"/>
    </row>
    <row r="1940" spans="1:6">
      <c r="A1940" s="136">
        <f>'II.) ODSEK LA-CE'!A3407</f>
        <v>3</v>
      </c>
      <c r="B1940" s="121" t="str">
        <f>'II.) ODSEK LA-CE'!D3407</f>
        <v>1. KABLI</v>
      </c>
      <c r="C1940" s="127">
        <f>'II.) ODSEK LA-CE'!H3407</f>
        <v>0</v>
      </c>
      <c r="D1940" s="62"/>
      <c r="F1940" s="67"/>
    </row>
    <row r="1941" spans="1:6">
      <c r="A1941" s="136">
        <f>'II.) ODSEK LA-CE'!A3411</f>
        <v>3</v>
      </c>
      <c r="B1941" s="121" t="str">
        <f>'II.) ODSEK LA-CE'!D3411</f>
        <v>2. GRADBENA DELA</v>
      </c>
      <c r="C1941" s="127">
        <f>'II.) ODSEK LA-CE'!H3411</f>
        <v>0</v>
      </c>
      <c r="D1941" s="62"/>
      <c r="F1941" s="67"/>
    </row>
    <row r="1942" spans="1:6">
      <c r="A1942" s="136">
        <f>'II.) ODSEK LA-CE'!A3479</f>
        <v>3</v>
      </c>
      <c r="B1942" s="121" t="str">
        <f>'II.) ODSEK LA-CE'!D3479</f>
        <v>3. KABELSKO MONTAŽNA DELA</v>
      </c>
      <c r="C1942" s="127">
        <f>'II.) ODSEK LA-CE'!H3479</f>
        <v>0</v>
      </c>
      <c r="D1942" s="62"/>
      <c r="F1942" s="67"/>
    </row>
    <row r="1943" spans="1:6">
      <c r="A1943" s="136">
        <f>'II.) ODSEK LA-CE'!A3543</f>
        <v>3</v>
      </c>
      <c r="B1943" s="121" t="str">
        <f>'II.) ODSEK LA-CE'!D3543</f>
        <v>4. OSTALA - SPLOŠNA DELA</v>
      </c>
      <c r="C1943" s="127">
        <f>'II.) ODSEK LA-CE'!H3543</f>
        <v>0</v>
      </c>
      <c r="D1943" s="62"/>
      <c r="F1943" s="67"/>
    </row>
    <row r="1944" spans="1:6">
      <c r="A1944" s="190"/>
      <c r="B1944" s="32"/>
      <c r="C1944" s="128"/>
      <c r="D1944" s="62"/>
      <c r="F1944" s="67"/>
    </row>
    <row r="1945" spans="1:6">
      <c r="A1945" s="136">
        <f>'II.) ODSEK LA-CE'!A3549</f>
        <v>1</v>
      </c>
      <c r="B1945" s="5" t="str">
        <f>'II.) ODSEK LA-CE'!D3549</f>
        <v>H.) SPLOŠNO</v>
      </c>
      <c r="C1945" s="133">
        <f>'II.) ODSEK LA-CE'!H3549</f>
        <v>0</v>
      </c>
      <c r="D1945" s="62"/>
      <c r="F1945" s="67"/>
    </row>
    <row r="1946" spans="1:6">
      <c r="B1946" s="32"/>
      <c r="C1946" s="65"/>
      <c r="D1946" s="62"/>
      <c r="F1946" s="67"/>
    </row>
    <row r="1947" spans="1:6" ht="25.5">
      <c r="A1947" s="134">
        <v>0</v>
      </c>
      <c r="B1947" s="227" t="s">
        <v>1845</v>
      </c>
      <c r="C1947" s="122"/>
      <c r="D1947" s="195"/>
      <c r="F1947" s="67"/>
    </row>
    <row r="1948" spans="1:6">
      <c r="A1948" s="134">
        <v>0</v>
      </c>
      <c r="B1948" s="228" t="s">
        <v>325</v>
      </c>
      <c r="C1948" s="65">
        <f>C837+C842+C853+C1417+C1572+C1882+C1933+C1945</f>
        <v>0</v>
      </c>
      <c r="D1948" s="195"/>
      <c r="F1948" s="67"/>
    </row>
    <row r="1949" spans="1:6" ht="25.5">
      <c r="A1949" s="134">
        <v>0</v>
      </c>
      <c r="B1949" s="32" t="s">
        <v>3568</v>
      </c>
      <c r="C1949" s="65">
        <f>C847</f>
        <v>0</v>
      </c>
      <c r="D1949" s="195"/>
      <c r="F1949" s="67"/>
    </row>
    <row r="1950" spans="1:6" ht="25.5">
      <c r="A1950" s="134">
        <v>0</v>
      </c>
      <c r="B1950" s="32" t="s">
        <v>326</v>
      </c>
      <c r="C1950" s="65">
        <f>ROUND(C1948*0.1,2)</f>
        <v>0</v>
      </c>
      <c r="D1950" s="195"/>
      <c r="E1950" s="214"/>
      <c r="F1950" s="67"/>
    </row>
    <row r="1951" spans="1:6" ht="25.5">
      <c r="A1951" s="134">
        <v>0</v>
      </c>
      <c r="B1951" s="121" t="s">
        <v>3569</v>
      </c>
      <c r="C1951" s="122">
        <f>SUM(C1948:C1950)</f>
        <v>0</v>
      </c>
      <c r="D1951" s="195"/>
      <c r="F1951" s="67"/>
    </row>
    <row r="1952" spans="1:6">
      <c r="A1952" s="134">
        <v>0</v>
      </c>
      <c r="B1952" s="228" t="s">
        <v>322</v>
      </c>
      <c r="C1952" s="65">
        <f>ROUND(C1951*0.22,2)</f>
        <v>0</v>
      </c>
      <c r="D1952" s="195"/>
      <c r="F1952" s="67"/>
    </row>
    <row r="1953" spans="1:6">
      <c r="A1953" s="134">
        <v>0</v>
      </c>
      <c r="B1953" s="121" t="s">
        <v>321</v>
      </c>
      <c r="C1953" s="122">
        <f>SUM(C1951:C1952)</f>
        <v>0</v>
      </c>
      <c r="D1953" s="195"/>
      <c r="F1953" s="67"/>
    </row>
    <row r="1954" spans="1:6">
      <c r="B1954" s="33"/>
      <c r="C1954" s="123"/>
      <c r="D1954" s="62"/>
      <c r="F1954" s="67"/>
    </row>
    <row r="1955" spans="1:6">
      <c r="B1955" s="33"/>
      <c r="C1955" s="123"/>
      <c r="D1955" s="62"/>
      <c r="F1955" s="67"/>
    </row>
    <row r="1956" spans="1:6">
      <c r="B1956" s="33"/>
      <c r="C1956" s="123"/>
      <c r="D1956" s="62"/>
      <c r="F1956" s="67"/>
    </row>
    <row r="1957" spans="1:6" ht="25.5">
      <c r="A1957" s="136">
        <f>'III.) IZVENNIVOJSKO KRIŽANJE'!A8</f>
        <v>0</v>
      </c>
      <c r="B1957" s="58" t="str">
        <f>'III.) IZVENNIVOJSKO KRIŽANJE'!D8</f>
        <v>III.) IZVENNIVOJSKO KRIŽANJE R3-681/4006 LAŠKO - BREZE - ŠENTJUR IN UREDITEV POVEZOVALNIH CEST</v>
      </c>
      <c r="C1957" s="189">
        <f>'III.) IZVENNIVOJSKO KRIŽANJE'!H8</f>
        <v>0</v>
      </c>
      <c r="D1957" s="71"/>
      <c r="F1957" s="67"/>
    </row>
    <row r="1958" spans="1:6">
      <c r="A1958" s="190"/>
      <c r="B1958" s="60"/>
      <c r="C1958" s="202"/>
      <c r="D1958" s="71"/>
      <c r="F1958" s="67"/>
    </row>
    <row r="1959" spans="1:6">
      <c r="A1959" s="136">
        <f>'III.) IZVENNIVOJSKO KRIŽANJE'!A9</f>
        <v>1</v>
      </c>
      <c r="B1959" s="5" t="str">
        <f>'III.) IZVENNIVOJSKO KRIŽANJE'!D9</f>
        <v>A.) KRAJINSKA ARHITEKTURA</v>
      </c>
      <c r="C1959" s="133">
        <f>'III.) IZVENNIVOJSKO KRIŽANJE'!H9</f>
        <v>0</v>
      </c>
      <c r="D1959" s="71"/>
      <c r="F1959" s="67"/>
    </row>
    <row r="1960" spans="1:6">
      <c r="A1960" s="136">
        <f>'III.) IZVENNIVOJSKO KRIŽANJE'!A10</f>
        <v>4</v>
      </c>
      <c r="B1960" s="121" t="str">
        <f>'III.) IZVENNIVOJSKO KRIŽANJE'!D10</f>
        <v>1 PRIPRAVLJALNA DELA</v>
      </c>
      <c r="C1960" s="127">
        <f>'III.) IZVENNIVOJSKO KRIŽANJE'!H10</f>
        <v>0</v>
      </c>
      <c r="D1960" s="71"/>
      <c r="F1960" s="67"/>
    </row>
    <row r="1961" spans="1:6">
      <c r="A1961" s="136">
        <f>'III.) IZVENNIVOJSKO KRIŽANJE'!A12</f>
        <v>4</v>
      </c>
      <c r="B1961" s="121" t="str">
        <f>'III.) IZVENNIVOJSKO KRIŽANJE'!D12</f>
        <v>2 ZEMELJSKA DELA</v>
      </c>
      <c r="C1961" s="127">
        <f>'III.) IZVENNIVOJSKO KRIŽANJE'!H12</f>
        <v>0</v>
      </c>
      <c r="D1961" s="71"/>
      <c r="F1961" s="67"/>
    </row>
    <row r="1962" spans="1:6">
      <c r="A1962" s="136">
        <f>'III.) IZVENNIVOJSKO KRIŽANJE'!A17</f>
        <v>4</v>
      </c>
      <c r="B1962" s="121" t="str">
        <f>'III.) IZVENNIVOJSKO KRIŽANJE'!D17</f>
        <v>3 GRADBENA DELA</v>
      </c>
      <c r="C1962" s="127">
        <f>'III.) IZVENNIVOJSKO KRIŽANJE'!H17</f>
        <v>0</v>
      </c>
      <c r="D1962" s="71"/>
      <c r="F1962" s="67"/>
    </row>
    <row r="1963" spans="1:6">
      <c r="A1963" s="136">
        <f>'III.) IZVENNIVOJSKO KRIŽANJE'!A19</f>
        <v>4</v>
      </c>
      <c r="B1963" s="121" t="str">
        <f>'III.) IZVENNIVOJSKO KRIŽANJE'!D19</f>
        <v>4 SADITVENA DELA</v>
      </c>
      <c r="C1963" s="127">
        <f>'III.) IZVENNIVOJSKO KRIŽANJE'!H19</f>
        <v>0</v>
      </c>
      <c r="D1963" s="71"/>
      <c r="F1963" s="67"/>
    </row>
    <row r="1964" spans="1:6" ht="38.25" hidden="1">
      <c r="A1964" s="136">
        <f>'III.) IZVENNIVOJSKO KRIŽANJE'!A20</f>
        <v>5</v>
      </c>
      <c r="B1964" s="32" t="str">
        <f>'III.) IZVENNIVOJSKO KRIŽANJE'!D20</f>
        <v>4.1 NABAVA, DOSTAVA, SADITEV DREVESNIH VRST POD PROJEKTANTSKIM NADZOROM UNIV.DIPL.INŽ.KRAJ.ARH. IN OSKRBA ZA OBDOBJE ENEGA LETA</v>
      </c>
      <c r="C1964" s="128">
        <f>'III.) IZVENNIVOJSKO KRIŽANJE'!H20</f>
        <v>0</v>
      </c>
      <c r="D1964" s="71"/>
      <c r="F1964" s="67"/>
    </row>
    <row r="1965" spans="1:6" ht="38.25" hidden="1">
      <c r="A1965" s="136">
        <f>'III.) IZVENNIVOJSKO KRIŽANJE'!A24</f>
        <v>5</v>
      </c>
      <c r="B1965" s="32" t="str">
        <f>'III.) IZVENNIVOJSKO KRIŽANJE'!D24</f>
        <v>4.2 NABAVA, DOSTAVA, SADITEV GRMOVNIH VRST POD PROJEKTANTSKIM NADZOROM UNIV.DIPL.INŽ.KRAJ.ARH. IN OSKRBA ZA OBDOBJE ENEGA LETA</v>
      </c>
      <c r="C1965" s="128">
        <f>'III.) IZVENNIVOJSKO KRIŽANJE'!H24</f>
        <v>0</v>
      </c>
      <c r="D1965" s="71"/>
      <c r="F1965" s="67"/>
    </row>
    <row r="1966" spans="1:6" ht="25.5" hidden="1">
      <c r="A1966" s="136">
        <f>'III.) IZVENNIVOJSKO KRIŽANJE'!A34</f>
        <v>5</v>
      </c>
      <c r="B1966" s="32" t="str">
        <f>'III.) IZVENNIVOJSKO KRIŽANJE'!D34</f>
        <v>4.3 NABAVA, DOSTAVA, SETEV TRAVNIH MEŠANIC IN OSKRBA ZA OBDOBJE ENEGA LETA</v>
      </c>
      <c r="C1966" s="128">
        <f>'III.) IZVENNIVOJSKO KRIŽANJE'!H34</f>
        <v>0</v>
      </c>
      <c r="D1966" s="71"/>
      <c r="F1966" s="67"/>
    </row>
    <row r="1967" spans="1:6">
      <c r="B1967" s="32"/>
      <c r="C1967" s="65"/>
      <c r="D1967" s="71"/>
      <c r="F1967" s="67"/>
    </row>
    <row r="1968" spans="1:6">
      <c r="A1968" s="134">
        <f>'III.) IZVENNIVOJSKO KRIŽANJE'!A38</f>
        <v>1</v>
      </c>
      <c r="B1968" s="5" t="str">
        <f>'III.) IZVENNIVOJSKO KRIŽANJE'!D38</f>
        <v>B.) GRADBENE KONSTRUKCIJE</v>
      </c>
      <c r="C1968" s="133">
        <f>'III.) IZVENNIVOJSKO KRIŽANJE'!H38</f>
        <v>0</v>
      </c>
      <c r="D1968" s="71"/>
      <c r="F1968" s="67"/>
    </row>
    <row r="1969" spans="1:6">
      <c r="A1969" s="190">
        <f>'III.) IZVENNIVOJSKO KRIŽANJE'!A39</f>
        <v>2</v>
      </c>
      <c r="B1969" s="3" t="str">
        <f>'III.) IZVENNIVOJSKO KRIŽANJE'!D39</f>
        <v>B.1.) REGIONALNE CESTE</v>
      </c>
      <c r="C1969" s="126">
        <f>'III.) IZVENNIVOJSKO KRIŽANJE'!H39</f>
        <v>0</v>
      </c>
      <c r="D1969" s="71"/>
      <c r="F1969" s="67"/>
    </row>
    <row r="1970" spans="1:6">
      <c r="A1970" s="190">
        <f>'III.) IZVENNIVOJSKO KRIŽANJE'!A40</f>
        <v>4</v>
      </c>
      <c r="B1970" s="205" t="str">
        <f>'III.) IZVENNIVOJSKO KRIŽANJE'!D40</f>
        <v>1 PREDDELA</v>
      </c>
      <c r="C1970" s="127">
        <f>'III.) IZVENNIVOJSKO KRIŽANJE'!H40</f>
        <v>0</v>
      </c>
      <c r="D1970" s="71"/>
      <c r="F1970" s="67"/>
    </row>
    <row r="1971" spans="1:6" hidden="1">
      <c r="A1971" s="190">
        <f>'III.) IZVENNIVOJSKO KRIŽANJE'!A41</f>
        <v>5</v>
      </c>
      <c r="B1971" s="32" t="str">
        <f>'III.) IZVENNIVOJSKO KRIŽANJE'!D41</f>
        <v>1.1 GEODETSKA DELA</v>
      </c>
      <c r="C1971" s="128">
        <f>'III.) IZVENNIVOJSKO KRIŽANJE'!H41</f>
        <v>0</v>
      </c>
      <c r="D1971" s="71"/>
      <c r="F1971" s="67"/>
    </row>
    <row r="1972" spans="1:6" hidden="1">
      <c r="A1972" s="190">
        <f>'III.) IZVENNIVOJSKO KRIŽANJE'!A45</f>
        <v>5</v>
      </c>
      <c r="B1972" s="32" t="str">
        <f>'III.) IZVENNIVOJSKO KRIŽANJE'!D45</f>
        <v>1.2 ČIŠČENJE TERENA</v>
      </c>
      <c r="C1972" s="128">
        <f>'III.) IZVENNIVOJSKO KRIŽANJE'!H45</f>
        <v>0</v>
      </c>
      <c r="D1972" s="71"/>
      <c r="F1972" s="67"/>
    </row>
    <row r="1973" spans="1:6">
      <c r="A1973" s="190">
        <f>'III.) IZVENNIVOJSKO KRIŽANJE'!A62</f>
        <v>4</v>
      </c>
      <c r="B1973" s="205" t="str">
        <f>'III.) IZVENNIVOJSKO KRIŽANJE'!D62</f>
        <v>2 ZEMELJSKA DELA</v>
      </c>
      <c r="C1973" s="127">
        <f>'III.) IZVENNIVOJSKO KRIŽANJE'!H62</f>
        <v>0</v>
      </c>
      <c r="D1973" s="71"/>
      <c r="F1973" s="67"/>
    </row>
    <row r="1974" spans="1:6" hidden="1">
      <c r="A1974" s="190">
        <f>'III.) IZVENNIVOJSKO KRIŽANJE'!A63</f>
        <v>5</v>
      </c>
      <c r="B1974" s="32" t="str">
        <f>'III.) IZVENNIVOJSKO KRIŽANJE'!D63</f>
        <v>2.1 IZKOPI</v>
      </c>
      <c r="C1974" s="128">
        <f>'III.) IZVENNIVOJSKO KRIŽANJE'!H63</f>
        <v>0</v>
      </c>
      <c r="D1974" s="71"/>
      <c r="F1974" s="67"/>
    </row>
    <row r="1975" spans="1:6" hidden="1">
      <c r="A1975" s="190">
        <f>'III.) IZVENNIVOJSKO KRIŽANJE'!A68</f>
        <v>5</v>
      </c>
      <c r="B1975" s="32" t="str">
        <f>'III.) IZVENNIVOJSKO KRIŽANJE'!D68</f>
        <v>2.2 PLANUM TEMELJNIH TAL</v>
      </c>
      <c r="C1975" s="128">
        <f>'III.) IZVENNIVOJSKO KRIŽANJE'!H68</f>
        <v>0</v>
      </c>
      <c r="D1975" s="71"/>
      <c r="F1975" s="67"/>
    </row>
    <row r="1976" spans="1:6" ht="25.5" hidden="1">
      <c r="A1976" s="190">
        <f>'III.) IZVENNIVOJSKO KRIŽANJE'!A70</f>
        <v>5</v>
      </c>
      <c r="B1976" s="32" t="str">
        <f>'III.) IZVENNIVOJSKO KRIŽANJE'!D70</f>
        <v>2.3 LOČILNE, DRENAŽNE IN FILTRSKE PLASTI TER DELOVNI PLATO</v>
      </c>
      <c r="C1976" s="128">
        <f>'III.) IZVENNIVOJSKO KRIŽANJE'!H70</f>
        <v>0</v>
      </c>
      <c r="D1976" s="71"/>
      <c r="F1976" s="67"/>
    </row>
    <row r="1977" spans="1:6" hidden="1">
      <c r="A1977" s="190">
        <f>'III.) IZVENNIVOJSKO KRIŽANJE'!A72</f>
        <v>5</v>
      </c>
      <c r="B1977" s="32" t="str">
        <f>'III.) IZVENNIVOJSKO KRIŽANJE'!D72</f>
        <v>2.4 NASIPI, ZASIPI, KLINI, POSTELJICA IN GLINASTI NABOJ</v>
      </c>
      <c r="C1977" s="128">
        <f>'III.) IZVENNIVOJSKO KRIŽANJE'!H72</f>
        <v>0</v>
      </c>
      <c r="D1977" s="71"/>
      <c r="F1977" s="67"/>
    </row>
    <row r="1978" spans="1:6" hidden="1">
      <c r="A1978" s="190">
        <f>'III.) IZVENNIVOJSKO KRIŽANJE'!A78</f>
        <v>5</v>
      </c>
      <c r="B1978" s="32" t="str">
        <f>'III.) IZVENNIVOJSKO KRIŽANJE'!D78</f>
        <v>2.5 BREŽINE IN ZELENICE</v>
      </c>
      <c r="C1978" s="128">
        <f>'III.) IZVENNIVOJSKO KRIŽANJE'!H78</f>
        <v>0</v>
      </c>
      <c r="D1978" s="71"/>
      <c r="F1978" s="67"/>
    </row>
    <row r="1979" spans="1:6" hidden="1">
      <c r="A1979" s="190">
        <f>'III.) IZVENNIVOJSKO KRIŽANJE'!A83</f>
        <v>5</v>
      </c>
      <c r="B1979" s="32" t="str">
        <f>'III.) IZVENNIVOJSKO KRIŽANJE'!D83</f>
        <v>2.6 ARMIRANJE ZEMLJIN</v>
      </c>
      <c r="C1979" s="128">
        <f>'III.) IZVENNIVOJSKO KRIŽANJE'!H83</f>
        <v>0</v>
      </c>
      <c r="D1979" s="71"/>
      <c r="F1979" s="67"/>
    </row>
    <row r="1980" spans="1:6" ht="25.5" hidden="1">
      <c r="A1980" s="190">
        <f>'III.) IZVENNIVOJSKO KRIŽANJE'!A86</f>
        <v>5</v>
      </c>
      <c r="B1980" s="32" t="str">
        <f>'III.) IZVENNIVOJSKO KRIŽANJE'!D86</f>
        <v>2.9 PREVOZI, RAZPOROSTIRANJE IN UREDITEV DEPONIJ MATERIALA</v>
      </c>
      <c r="C1980" s="128">
        <f>'III.) IZVENNIVOJSKO KRIŽANJE'!H86</f>
        <v>0</v>
      </c>
      <c r="D1980" s="71"/>
      <c r="F1980" s="67"/>
    </row>
    <row r="1981" spans="1:6">
      <c r="A1981" s="190">
        <f>'III.) IZVENNIVOJSKO KRIŽANJE'!A91</f>
        <v>4</v>
      </c>
      <c r="B1981" s="205" t="str">
        <f>'III.) IZVENNIVOJSKO KRIŽANJE'!D91</f>
        <v>3 VOZIŠČNE KONSTRUKCIJE</v>
      </c>
      <c r="C1981" s="127">
        <f>'III.) IZVENNIVOJSKO KRIŽANJE'!H91</f>
        <v>0</v>
      </c>
      <c r="D1981" s="71"/>
      <c r="F1981" s="67"/>
    </row>
    <row r="1982" spans="1:6" hidden="1">
      <c r="A1982" s="190">
        <f>'III.) IZVENNIVOJSKO KRIŽANJE'!A92</f>
        <v>5</v>
      </c>
      <c r="B1982" s="32" t="str">
        <f>'III.) IZVENNIVOJSKO KRIŽANJE'!D92</f>
        <v>3.1 NOSILNE PLASTI</v>
      </c>
      <c r="C1982" s="128">
        <f>'III.) IZVENNIVOJSKO KRIŽANJE'!H92</f>
        <v>0</v>
      </c>
      <c r="D1982" s="71"/>
      <c r="F1982" s="67"/>
    </row>
    <row r="1983" spans="1:6" hidden="1">
      <c r="A1983" s="190">
        <f>'III.) IZVENNIVOJSKO KRIŽANJE'!A96</f>
        <v>5</v>
      </c>
      <c r="B1983" s="32" t="str">
        <f>'III.) IZVENNIVOJSKO KRIŽANJE'!D96</f>
        <v>3.2 OBRABNE PLASTI</v>
      </c>
      <c r="C1983" s="128">
        <f>'III.) IZVENNIVOJSKO KRIŽANJE'!H96</f>
        <v>0</v>
      </c>
      <c r="D1983" s="71"/>
      <c r="F1983" s="67"/>
    </row>
    <row r="1984" spans="1:6" hidden="1">
      <c r="A1984" s="190">
        <f>'III.) IZVENNIVOJSKO KRIŽANJE'!A103</f>
        <v>5</v>
      </c>
      <c r="B1984" s="32" t="str">
        <f>'III.) IZVENNIVOJSKO KRIŽANJE'!D103</f>
        <v>3.4 TLAKOVANE OBRABNE PLASTI</v>
      </c>
      <c r="C1984" s="128">
        <f>'III.) IZVENNIVOJSKO KRIŽANJE'!H103</f>
        <v>0</v>
      </c>
      <c r="D1984" s="71"/>
      <c r="F1984" s="67"/>
    </row>
    <row r="1985" spans="1:6" hidden="1">
      <c r="A1985" s="190">
        <f>'III.) IZVENNIVOJSKO KRIŽANJE'!A114</f>
        <v>5</v>
      </c>
      <c r="B1985" s="32" t="str">
        <f>'III.) IZVENNIVOJSKO KRIŽANJE'!D114</f>
        <v>3.5 ROBNI ELEMENTI VOZIŠČ</v>
      </c>
      <c r="C1985" s="128">
        <f>'III.) IZVENNIVOJSKO KRIŽANJE'!H114</f>
        <v>0</v>
      </c>
      <c r="D1985" s="71"/>
      <c r="F1985" s="67"/>
    </row>
    <row r="1986" spans="1:6" hidden="1">
      <c r="A1986" s="190">
        <f>'III.) IZVENNIVOJSKO KRIŽANJE'!A119</f>
        <v>5</v>
      </c>
      <c r="B1986" s="32" t="str">
        <f>'III.) IZVENNIVOJSKO KRIŽANJE'!D119</f>
        <v>3.6 BANKINE</v>
      </c>
      <c r="C1986" s="128">
        <f>'III.) IZVENNIVOJSKO KRIŽANJE'!H119</f>
        <v>0</v>
      </c>
      <c r="D1986" s="71"/>
      <c r="F1986" s="67"/>
    </row>
    <row r="1987" spans="1:6">
      <c r="A1987" s="190">
        <f>'III.) IZVENNIVOJSKO KRIŽANJE'!A123</f>
        <v>4</v>
      </c>
      <c r="B1987" s="205" t="str">
        <f>'III.) IZVENNIVOJSKO KRIŽANJE'!D123</f>
        <v>4 ODVODNJAVANJE</v>
      </c>
      <c r="C1987" s="127">
        <f>'III.) IZVENNIVOJSKO KRIŽANJE'!H123</f>
        <v>0</v>
      </c>
      <c r="D1987" s="71"/>
      <c r="F1987" s="67"/>
    </row>
    <row r="1988" spans="1:6" hidden="1">
      <c r="A1988" s="190">
        <f>'III.) IZVENNIVOJSKO KRIŽANJE'!A124</f>
        <v>5</v>
      </c>
      <c r="B1988" s="32" t="str">
        <f>'III.) IZVENNIVOJSKO KRIŽANJE'!D124</f>
        <v>4.1 POVRŠINSKO ODVODNJAVANJE</v>
      </c>
      <c r="C1988" s="128">
        <f>'III.) IZVENNIVOJSKO KRIŽANJE'!H124</f>
        <v>0</v>
      </c>
      <c r="D1988" s="71"/>
      <c r="F1988" s="67"/>
    </row>
    <row r="1989" spans="1:6" hidden="1">
      <c r="A1989" s="190">
        <f>'III.) IZVENNIVOJSKO KRIŽANJE'!A128</f>
        <v>5</v>
      </c>
      <c r="B1989" s="32" t="str">
        <f>'III.) IZVENNIVOJSKO KRIŽANJE'!D128</f>
        <v>4.2 GLOBINSKO ODVODNJAVANJE - DRENAŽE</v>
      </c>
      <c r="C1989" s="128">
        <f>'III.) IZVENNIVOJSKO KRIŽANJE'!H128</f>
        <v>0</v>
      </c>
      <c r="D1989" s="71"/>
      <c r="F1989" s="67"/>
    </row>
    <row r="1990" spans="1:6" hidden="1">
      <c r="A1990" s="190">
        <f>'III.) IZVENNIVOJSKO KRIŽANJE'!A130</f>
        <v>5</v>
      </c>
      <c r="B1990" s="32" t="str">
        <f>'III.) IZVENNIVOJSKO KRIŽANJE'!D130</f>
        <v>4.5 PREPUSTI</v>
      </c>
      <c r="C1990" s="128">
        <f>'III.) IZVENNIVOJSKO KRIŽANJE'!H130</f>
        <v>0</v>
      </c>
      <c r="D1990" s="71"/>
      <c r="F1990" s="67"/>
    </row>
    <row r="1991" spans="1:6">
      <c r="A1991" s="190">
        <f>'III.) IZVENNIVOJSKO KRIŽANJE'!A133</f>
        <v>2</v>
      </c>
      <c r="B1991" s="3" t="str">
        <f>'III.) IZVENNIVOJSKO KRIŽANJE'!D133</f>
        <v>B.2.) POVEZOVALNE CESTE</v>
      </c>
      <c r="C1991" s="126">
        <f>'III.) IZVENNIVOJSKO KRIŽANJE'!H133</f>
        <v>0</v>
      </c>
      <c r="D1991" s="71"/>
      <c r="F1991" s="67"/>
    </row>
    <row r="1992" spans="1:6">
      <c r="A1992" s="190">
        <f>'III.) IZVENNIVOJSKO KRIŽANJE'!A134</f>
        <v>3</v>
      </c>
      <c r="B1992" s="145" t="str">
        <f>'III.) IZVENNIVOJSKO KRIŽANJE'!D134</f>
        <v>B.2.1.) CESTA F - FAZA 1</v>
      </c>
      <c r="C1992" s="146">
        <f>'III.) IZVENNIVOJSKO KRIŽANJE'!H134</f>
        <v>0</v>
      </c>
      <c r="D1992" s="71"/>
      <c r="F1992" s="67"/>
    </row>
    <row r="1993" spans="1:6">
      <c r="A1993" s="190">
        <f>'III.) IZVENNIVOJSKO KRIŽANJE'!A135</f>
        <v>4</v>
      </c>
      <c r="B1993" s="121" t="str">
        <f>'III.) IZVENNIVOJSKO KRIŽANJE'!D135</f>
        <v>1 PREDDELA</v>
      </c>
      <c r="C1993" s="127">
        <f>'III.) IZVENNIVOJSKO KRIŽANJE'!H135</f>
        <v>0</v>
      </c>
      <c r="D1993" s="71"/>
      <c r="F1993" s="67"/>
    </row>
    <row r="1994" spans="1:6" hidden="1">
      <c r="A1994" s="190">
        <f>'III.) IZVENNIVOJSKO KRIŽANJE'!A136</f>
        <v>5</v>
      </c>
      <c r="B1994" s="32" t="str">
        <f>'III.) IZVENNIVOJSKO KRIŽANJE'!D136</f>
        <v>1.1 GEODETSKA DELA</v>
      </c>
      <c r="C1994" s="128">
        <f>'III.) IZVENNIVOJSKO KRIŽANJE'!H136</f>
        <v>0</v>
      </c>
      <c r="D1994" s="71"/>
      <c r="F1994" s="67"/>
    </row>
    <row r="1995" spans="1:6" hidden="1">
      <c r="A1995" s="190">
        <f>'III.) IZVENNIVOJSKO KRIŽANJE'!A140</f>
        <v>5</v>
      </c>
      <c r="B1995" s="32" t="str">
        <f>'III.) IZVENNIVOJSKO KRIŽANJE'!D140</f>
        <v>1.2 ČIŠČENJE TERENA</v>
      </c>
      <c r="C1995" s="128">
        <f>'III.) IZVENNIVOJSKO KRIŽANJE'!H140</f>
        <v>0</v>
      </c>
      <c r="D1995" s="71"/>
      <c r="F1995" s="67"/>
    </row>
    <row r="1996" spans="1:6">
      <c r="A1996" s="190">
        <f>'III.) IZVENNIVOJSKO KRIŽANJE'!A150</f>
        <v>4</v>
      </c>
      <c r="B1996" s="121" t="str">
        <f>'III.) IZVENNIVOJSKO KRIŽANJE'!D150</f>
        <v>2 ZEMELJSKA DELA</v>
      </c>
      <c r="C1996" s="127">
        <f>'III.) IZVENNIVOJSKO KRIŽANJE'!H150</f>
        <v>0</v>
      </c>
      <c r="D1996" s="71"/>
      <c r="F1996" s="67"/>
    </row>
    <row r="1997" spans="1:6" hidden="1">
      <c r="A1997" s="190">
        <f>'III.) IZVENNIVOJSKO KRIŽANJE'!A151</f>
        <v>5</v>
      </c>
      <c r="B1997" s="32" t="str">
        <f>'III.) IZVENNIVOJSKO KRIŽANJE'!D151</f>
        <v>2.1 IZKOPI</v>
      </c>
      <c r="C1997" s="128">
        <f>'III.) IZVENNIVOJSKO KRIŽANJE'!H151</f>
        <v>0</v>
      </c>
      <c r="D1997" s="71"/>
      <c r="F1997" s="67"/>
    </row>
    <row r="1998" spans="1:6" hidden="1">
      <c r="A1998" s="190">
        <f>'III.) IZVENNIVOJSKO KRIŽANJE'!A156</f>
        <v>5</v>
      </c>
      <c r="B1998" s="32" t="str">
        <f>'III.) IZVENNIVOJSKO KRIŽANJE'!D156</f>
        <v>2.2 PLANUM TEMELJNIH TAL</v>
      </c>
      <c r="C1998" s="128">
        <f>'III.) IZVENNIVOJSKO KRIŽANJE'!H156</f>
        <v>0</v>
      </c>
      <c r="D1998" s="71"/>
      <c r="F1998" s="67"/>
    </row>
    <row r="1999" spans="1:6" ht="25.5" hidden="1">
      <c r="A1999" s="190">
        <f>'III.) IZVENNIVOJSKO KRIŽANJE'!A158</f>
        <v>5</v>
      </c>
      <c r="B1999" s="32" t="str">
        <f>'III.) IZVENNIVOJSKO KRIŽANJE'!D158</f>
        <v>2.3 LOČILNE, DRENAŽNE IN FILTRSKE PLASTI TER DELOVNI PLATO</v>
      </c>
      <c r="C1999" s="128">
        <f>'III.) IZVENNIVOJSKO KRIŽANJE'!H158</f>
        <v>0</v>
      </c>
      <c r="D1999" s="71"/>
      <c r="F1999" s="67"/>
    </row>
    <row r="2000" spans="1:6" hidden="1">
      <c r="A2000" s="190">
        <f>'III.) IZVENNIVOJSKO KRIŽANJE'!A160</f>
        <v>5</v>
      </c>
      <c r="B2000" s="32" t="str">
        <f>'III.) IZVENNIVOJSKO KRIŽANJE'!D160</f>
        <v>2.4 NASIPI, ZASIPI, KLINI, POSTELJICA IN GLINASTI NABOJ</v>
      </c>
      <c r="C2000" s="128">
        <f>'III.) IZVENNIVOJSKO KRIŽANJE'!H160</f>
        <v>0</v>
      </c>
      <c r="D2000" s="71"/>
      <c r="F2000" s="67"/>
    </row>
    <row r="2001" spans="1:6" hidden="1">
      <c r="A2001" s="190">
        <f>'III.) IZVENNIVOJSKO KRIŽANJE'!A166</f>
        <v>5</v>
      </c>
      <c r="B2001" s="32" t="str">
        <f>'III.) IZVENNIVOJSKO KRIŽANJE'!D166</f>
        <v>2.5 BREŽINE IN ZELENICE</v>
      </c>
      <c r="C2001" s="128">
        <f>'III.) IZVENNIVOJSKO KRIŽANJE'!H166</f>
        <v>0</v>
      </c>
      <c r="D2001" s="71"/>
      <c r="F2001" s="67"/>
    </row>
    <row r="2002" spans="1:6" ht="25.5" hidden="1">
      <c r="A2002" s="190">
        <f>'III.) IZVENNIVOJSKO KRIŽANJE'!A170</f>
        <v>5</v>
      </c>
      <c r="B2002" s="32" t="str">
        <f>'III.) IZVENNIVOJSKO KRIŽANJE'!D170</f>
        <v>2.9 PREVOZI, RAZPOROSTIRANJE IN UREDITEV DEPONIJ MATERIALA</v>
      </c>
      <c r="C2002" s="128">
        <f>'III.) IZVENNIVOJSKO KRIŽANJE'!H170</f>
        <v>0</v>
      </c>
      <c r="D2002" s="71"/>
      <c r="F2002" s="67"/>
    </row>
    <row r="2003" spans="1:6">
      <c r="A2003" s="190">
        <f>'III.) IZVENNIVOJSKO KRIŽANJE'!A175</f>
        <v>4</v>
      </c>
      <c r="B2003" s="121" t="str">
        <f>'III.) IZVENNIVOJSKO KRIŽANJE'!D175</f>
        <v>3 VOZIŠČNE KONSTRUKCIJE</v>
      </c>
      <c r="C2003" s="127">
        <f>'III.) IZVENNIVOJSKO KRIŽANJE'!H175</f>
        <v>0</v>
      </c>
      <c r="D2003" s="71"/>
      <c r="F2003" s="67"/>
    </row>
    <row r="2004" spans="1:6" hidden="1">
      <c r="A2004" s="190">
        <f>'III.) IZVENNIVOJSKO KRIŽANJE'!A176</f>
        <v>5</v>
      </c>
      <c r="B2004" s="32" t="str">
        <f>'III.) IZVENNIVOJSKO KRIŽANJE'!D176</f>
        <v>3.1 NOSILNE PLASTI</v>
      </c>
      <c r="C2004" s="128">
        <f>'III.) IZVENNIVOJSKO KRIŽANJE'!H176</f>
        <v>0</v>
      </c>
      <c r="D2004" s="71"/>
      <c r="F2004" s="67"/>
    </row>
    <row r="2005" spans="1:6" hidden="1">
      <c r="A2005" s="190">
        <f>'III.) IZVENNIVOJSKO KRIŽANJE'!A179</f>
        <v>5</v>
      </c>
      <c r="B2005" s="32" t="str">
        <f>'III.) IZVENNIVOJSKO KRIŽANJE'!D179</f>
        <v>3.2 OBRABNE PLASTI</v>
      </c>
      <c r="C2005" s="128">
        <f>'III.) IZVENNIVOJSKO KRIŽANJE'!H179</f>
        <v>0</v>
      </c>
      <c r="D2005" s="71"/>
      <c r="F2005" s="67"/>
    </row>
    <row r="2006" spans="1:6" hidden="1">
      <c r="A2006" s="190">
        <f>'III.) IZVENNIVOJSKO KRIŽANJE'!A184</f>
        <v>5</v>
      </c>
      <c r="B2006" s="32" t="str">
        <f>'III.) IZVENNIVOJSKO KRIŽANJE'!D184</f>
        <v>3.5 ROBNI ELEMENTI VOZIŠČ</v>
      </c>
      <c r="C2006" s="128">
        <f>'III.) IZVENNIVOJSKO KRIŽANJE'!H184</f>
        <v>0</v>
      </c>
      <c r="D2006" s="71"/>
      <c r="F2006" s="67"/>
    </row>
    <row r="2007" spans="1:6" hidden="1">
      <c r="A2007" s="190">
        <f>'III.) IZVENNIVOJSKO KRIŽANJE'!A187</f>
        <v>5</v>
      </c>
      <c r="B2007" s="32" t="str">
        <f>'III.) IZVENNIVOJSKO KRIŽANJE'!D187</f>
        <v>3.6 BANKINE</v>
      </c>
      <c r="C2007" s="128">
        <f>'III.) IZVENNIVOJSKO KRIŽANJE'!H187</f>
        <v>0</v>
      </c>
      <c r="D2007" s="71"/>
      <c r="F2007" s="67"/>
    </row>
    <row r="2008" spans="1:6">
      <c r="A2008" s="190">
        <f>'III.) IZVENNIVOJSKO KRIŽANJE'!A191</f>
        <v>4</v>
      </c>
      <c r="B2008" s="121" t="str">
        <f>'III.) IZVENNIVOJSKO KRIŽANJE'!D191</f>
        <v>4 ODVODNJAVANJE</v>
      </c>
      <c r="C2008" s="127">
        <f>'III.) IZVENNIVOJSKO KRIŽANJE'!H191</f>
        <v>0</v>
      </c>
      <c r="D2008" s="71"/>
      <c r="F2008" s="67"/>
    </row>
    <row r="2009" spans="1:6" hidden="1">
      <c r="A2009" s="190">
        <f>'III.) IZVENNIVOJSKO KRIŽANJE'!A192</f>
        <v>5</v>
      </c>
      <c r="B2009" s="32" t="str">
        <f>'III.) IZVENNIVOJSKO KRIŽANJE'!D192</f>
        <v>4.1 POVRŠINSKO ODVODNJAVANJE</v>
      </c>
      <c r="C2009" s="128">
        <f>'III.) IZVENNIVOJSKO KRIŽANJE'!H192</f>
        <v>0</v>
      </c>
      <c r="D2009" s="71"/>
      <c r="F2009" s="67"/>
    </row>
    <row r="2010" spans="1:6" hidden="1">
      <c r="A2010" s="190">
        <f>'III.) IZVENNIVOJSKO KRIŽANJE'!A196</f>
        <v>5</v>
      </c>
      <c r="B2010" s="32" t="str">
        <f>'III.) IZVENNIVOJSKO KRIŽANJE'!D196</f>
        <v>4.2 GLOBINSKO ODVODNJAVANJE - DRENAŽE</v>
      </c>
      <c r="C2010" s="128">
        <f>'III.) IZVENNIVOJSKO KRIŽANJE'!H196</f>
        <v>0</v>
      </c>
      <c r="D2010" s="71"/>
      <c r="F2010" s="67"/>
    </row>
    <row r="2011" spans="1:6" hidden="1">
      <c r="A2011" s="190">
        <f>'III.) IZVENNIVOJSKO KRIŽANJE'!A198</f>
        <v>5</v>
      </c>
      <c r="B2011" s="32" t="str">
        <f>'III.) IZVENNIVOJSKO KRIŽANJE'!D198</f>
        <v>4.5 PREPUSTI</v>
      </c>
      <c r="C2011" s="128">
        <f>'III.) IZVENNIVOJSKO KRIŽANJE'!H198</f>
        <v>0</v>
      </c>
      <c r="D2011" s="71"/>
      <c r="F2011" s="67"/>
    </row>
    <row r="2012" spans="1:6">
      <c r="A2012" s="136">
        <f>'III.) IZVENNIVOJSKO KRIŽANJE'!A203</f>
        <v>3</v>
      </c>
      <c r="B2012" s="145" t="str">
        <f>'III.) IZVENNIVOJSKO KRIŽANJE'!D203</f>
        <v>B.2.2.) CESTA F - FAZA 2</v>
      </c>
      <c r="C2012" s="146">
        <f>'III.) IZVENNIVOJSKO KRIŽANJE'!H203</f>
        <v>0</v>
      </c>
      <c r="D2012" s="71"/>
      <c r="F2012" s="67"/>
    </row>
    <row r="2013" spans="1:6">
      <c r="A2013" s="136">
        <f>'III.) IZVENNIVOJSKO KRIŽANJE'!A204</f>
        <v>4</v>
      </c>
      <c r="B2013" s="121" t="str">
        <f>'III.) IZVENNIVOJSKO KRIŽANJE'!D204</f>
        <v>1 PREDDELA</v>
      </c>
      <c r="C2013" s="127">
        <f>'III.) IZVENNIVOJSKO KRIŽANJE'!H204</f>
        <v>0</v>
      </c>
      <c r="D2013" s="71"/>
      <c r="F2013" s="67"/>
    </row>
    <row r="2014" spans="1:6" hidden="1">
      <c r="A2014" s="136">
        <f>'III.) IZVENNIVOJSKO KRIŽANJE'!A205</f>
        <v>5</v>
      </c>
      <c r="B2014" s="32" t="str">
        <f>'III.) IZVENNIVOJSKO KRIŽANJE'!D205</f>
        <v>1.1 GEODETSKA DELA</v>
      </c>
      <c r="C2014" s="128">
        <f>'III.) IZVENNIVOJSKO KRIŽANJE'!H205</f>
        <v>0</v>
      </c>
      <c r="D2014" s="71"/>
      <c r="F2014" s="67"/>
    </row>
    <row r="2015" spans="1:6" hidden="1">
      <c r="A2015" s="136">
        <f>'III.) IZVENNIVOJSKO KRIŽANJE'!A209</f>
        <v>5</v>
      </c>
      <c r="B2015" s="32" t="str">
        <f>'III.) IZVENNIVOJSKO KRIŽANJE'!D209</f>
        <v>1.2 ČIŠČENJE TERENA</v>
      </c>
      <c r="C2015" s="128">
        <f>'III.) IZVENNIVOJSKO KRIŽANJE'!H209</f>
        <v>0</v>
      </c>
      <c r="D2015" s="71"/>
      <c r="F2015" s="67"/>
    </row>
    <row r="2016" spans="1:6">
      <c r="A2016" s="136">
        <f>'III.) IZVENNIVOJSKO KRIŽANJE'!A219</f>
        <v>4</v>
      </c>
      <c r="B2016" s="121" t="str">
        <f>'III.) IZVENNIVOJSKO KRIŽANJE'!D219</f>
        <v>2 ZEMELJSKA DELA</v>
      </c>
      <c r="C2016" s="127">
        <f>'III.) IZVENNIVOJSKO KRIŽANJE'!H219</f>
        <v>0</v>
      </c>
      <c r="D2016" s="71"/>
      <c r="F2016" s="67"/>
    </row>
    <row r="2017" spans="1:6" hidden="1">
      <c r="A2017" s="136">
        <f>'III.) IZVENNIVOJSKO KRIŽANJE'!A220</f>
        <v>5</v>
      </c>
      <c r="B2017" s="32" t="str">
        <f>'III.) IZVENNIVOJSKO KRIŽANJE'!D220</f>
        <v>2.1 IZKOPI</v>
      </c>
      <c r="C2017" s="128">
        <f>'III.) IZVENNIVOJSKO KRIŽANJE'!H220</f>
        <v>0</v>
      </c>
      <c r="D2017" s="71"/>
      <c r="F2017" s="67"/>
    </row>
    <row r="2018" spans="1:6" hidden="1">
      <c r="A2018" s="136">
        <f>'III.) IZVENNIVOJSKO KRIŽANJE'!A225</f>
        <v>5</v>
      </c>
      <c r="B2018" s="32" t="str">
        <f>'III.) IZVENNIVOJSKO KRIŽANJE'!D225</f>
        <v>2.2 PLANUM TEMELJNIH TAL</v>
      </c>
      <c r="C2018" s="128">
        <f>'III.) IZVENNIVOJSKO KRIŽANJE'!H225</f>
        <v>0</v>
      </c>
      <c r="D2018" s="71"/>
      <c r="F2018" s="67"/>
    </row>
    <row r="2019" spans="1:6" ht="25.5" hidden="1">
      <c r="A2019" s="136">
        <f>'III.) IZVENNIVOJSKO KRIŽANJE'!A227</f>
        <v>5</v>
      </c>
      <c r="B2019" s="32" t="str">
        <f>'III.) IZVENNIVOJSKO KRIŽANJE'!D227</f>
        <v>2.3 LOČILNE, DRENAŽNE IN FILTRSKE PLASTI TER DELOVNI PLATO</v>
      </c>
      <c r="C2019" s="128">
        <f>'III.) IZVENNIVOJSKO KRIŽANJE'!H227</f>
        <v>0</v>
      </c>
      <c r="D2019" s="71"/>
      <c r="F2019" s="67"/>
    </row>
    <row r="2020" spans="1:6" hidden="1">
      <c r="A2020" s="136">
        <f>'III.) IZVENNIVOJSKO KRIŽANJE'!A229</f>
        <v>5</v>
      </c>
      <c r="B2020" s="32" t="str">
        <f>'III.) IZVENNIVOJSKO KRIŽANJE'!D229</f>
        <v>2.4 NASIPI, ZASIPI, KLINI, POSTELJICA IN GLINASTI NABOJ</v>
      </c>
      <c r="C2020" s="128">
        <f>'III.) IZVENNIVOJSKO KRIŽANJE'!H229</f>
        <v>0</v>
      </c>
      <c r="D2020" s="71"/>
      <c r="F2020" s="67"/>
    </row>
    <row r="2021" spans="1:6" hidden="1">
      <c r="A2021" s="136">
        <f>'III.) IZVENNIVOJSKO KRIŽANJE'!A235</f>
        <v>5</v>
      </c>
      <c r="B2021" s="32" t="str">
        <f>'III.) IZVENNIVOJSKO KRIŽANJE'!D235</f>
        <v>2.5 BREŽINE IN ZELENICE</v>
      </c>
      <c r="C2021" s="128">
        <f>'III.) IZVENNIVOJSKO KRIŽANJE'!H235</f>
        <v>0</v>
      </c>
      <c r="D2021" s="71"/>
      <c r="F2021" s="67"/>
    </row>
    <row r="2022" spans="1:6" ht="25.5" hidden="1">
      <c r="A2022" s="136">
        <f>'III.) IZVENNIVOJSKO KRIŽANJE'!A239</f>
        <v>5</v>
      </c>
      <c r="B2022" s="32" t="str">
        <f>'III.) IZVENNIVOJSKO KRIŽANJE'!D239</f>
        <v>2.9 PREVOZI, RAZPOROSTIRANJE IN UREDITEV DEPONIJ MATERIALA</v>
      </c>
      <c r="C2022" s="128">
        <f>'III.) IZVENNIVOJSKO KRIŽANJE'!H239</f>
        <v>0</v>
      </c>
      <c r="D2022" s="71"/>
      <c r="F2022" s="67"/>
    </row>
    <row r="2023" spans="1:6">
      <c r="A2023" s="136">
        <f>'III.) IZVENNIVOJSKO KRIŽANJE'!A244</f>
        <v>4</v>
      </c>
      <c r="B2023" s="121" t="str">
        <f>'III.) IZVENNIVOJSKO KRIŽANJE'!D244</f>
        <v>3 VOZIŠČNE KONSTRUKCIJE</v>
      </c>
      <c r="C2023" s="127">
        <f>'III.) IZVENNIVOJSKO KRIŽANJE'!H244</f>
        <v>0</v>
      </c>
      <c r="D2023" s="71"/>
      <c r="F2023" s="67"/>
    </row>
    <row r="2024" spans="1:6" hidden="1">
      <c r="A2024" s="136">
        <f>'III.) IZVENNIVOJSKO KRIŽANJE'!A245</f>
        <v>5</v>
      </c>
      <c r="B2024" s="32" t="str">
        <f>'III.) IZVENNIVOJSKO KRIŽANJE'!D245</f>
        <v>3.1 NOSILNE PLASTI</v>
      </c>
      <c r="C2024" s="128">
        <f>'III.) IZVENNIVOJSKO KRIŽANJE'!H245</f>
        <v>0</v>
      </c>
      <c r="D2024" s="71"/>
      <c r="F2024" s="67"/>
    </row>
    <row r="2025" spans="1:6" hidden="1">
      <c r="A2025" s="136">
        <f>'III.) IZVENNIVOJSKO KRIŽANJE'!A249</f>
        <v>5</v>
      </c>
      <c r="B2025" s="32" t="str">
        <f>'III.) IZVENNIVOJSKO KRIŽANJE'!D249</f>
        <v>3.2 OBRABNE IN ZAPORNE PLASTI</v>
      </c>
      <c r="C2025" s="128">
        <f>'III.) IZVENNIVOJSKO KRIŽANJE'!H249</f>
        <v>0</v>
      </c>
      <c r="D2025" s="71"/>
      <c r="F2025" s="67"/>
    </row>
    <row r="2026" spans="1:6" hidden="1">
      <c r="A2026" s="136">
        <f>'III.) IZVENNIVOJSKO KRIŽANJE'!A256</f>
        <v>5</v>
      </c>
      <c r="B2026" s="32" t="str">
        <f>'III.) IZVENNIVOJSKO KRIŽANJE'!D256</f>
        <v>3.5 ROBNI ELEMENTI VOZIŠČ</v>
      </c>
      <c r="C2026" s="128">
        <f>'III.) IZVENNIVOJSKO KRIŽANJE'!H256</f>
        <v>0</v>
      </c>
      <c r="D2026" s="71"/>
      <c r="F2026" s="67"/>
    </row>
    <row r="2027" spans="1:6" hidden="1">
      <c r="A2027" s="136">
        <f>'III.) IZVENNIVOJSKO KRIŽANJE'!A259</f>
        <v>5</v>
      </c>
      <c r="B2027" s="32" t="str">
        <f>'III.) IZVENNIVOJSKO KRIŽANJE'!D259</f>
        <v>3.6 BANKINE</v>
      </c>
      <c r="C2027" s="128">
        <f>'III.) IZVENNIVOJSKO KRIŽANJE'!H259</f>
        <v>0</v>
      </c>
      <c r="D2027" s="71"/>
      <c r="F2027" s="67"/>
    </row>
    <row r="2028" spans="1:6">
      <c r="A2028" s="136">
        <f>'III.) IZVENNIVOJSKO KRIŽANJE'!A263</f>
        <v>4</v>
      </c>
      <c r="B2028" s="121" t="str">
        <f>'III.) IZVENNIVOJSKO KRIŽANJE'!D263</f>
        <v>4 ODVODNJAVANJE</v>
      </c>
      <c r="C2028" s="127">
        <f>'III.) IZVENNIVOJSKO KRIŽANJE'!H263</f>
        <v>0</v>
      </c>
      <c r="D2028" s="71"/>
      <c r="F2028" s="67"/>
    </row>
    <row r="2029" spans="1:6" hidden="1">
      <c r="A2029" s="136">
        <f>'III.) IZVENNIVOJSKO KRIŽANJE'!A264</f>
        <v>5</v>
      </c>
      <c r="B2029" s="32" t="str">
        <f>'III.) IZVENNIVOJSKO KRIŽANJE'!D264</f>
        <v>4.1 POVRŠINSKO ODVODNJAVANJE</v>
      </c>
      <c r="C2029" s="128">
        <f>'III.) IZVENNIVOJSKO KRIŽANJE'!H264</f>
        <v>0</v>
      </c>
      <c r="D2029" s="71"/>
      <c r="F2029" s="67"/>
    </row>
    <row r="2030" spans="1:6" hidden="1">
      <c r="A2030" s="136">
        <f>'III.) IZVENNIVOJSKO KRIŽANJE'!A268</f>
        <v>5</v>
      </c>
      <c r="B2030" s="32" t="str">
        <f>'III.) IZVENNIVOJSKO KRIŽANJE'!D268</f>
        <v>4.2 GLOBINSKO ODVODNJAVANJE - DRENAŽE</v>
      </c>
      <c r="C2030" s="128">
        <f>'III.) IZVENNIVOJSKO KRIŽANJE'!H268</f>
        <v>0</v>
      </c>
      <c r="D2030" s="71"/>
      <c r="F2030" s="67"/>
    </row>
    <row r="2031" spans="1:6" hidden="1">
      <c r="A2031" s="136">
        <f>'III.) IZVENNIVOJSKO KRIŽANJE'!A273</f>
        <v>5</v>
      </c>
      <c r="B2031" s="32" t="str">
        <f>'III.) IZVENNIVOJSKO KRIŽANJE'!D273</f>
        <v>4.4 JAŠKI</v>
      </c>
      <c r="C2031" s="128">
        <f>'III.) IZVENNIVOJSKO KRIŽANJE'!H273</f>
        <v>0</v>
      </c>
      <c r="D2031" s="71"/>
      <c r="F2031" s="67"/>
    </row>
    <row r="2032" spans="1:6" hidden="1">
      <c r="A2032" s="136">
        <f>'III.) IZVENNIVOJSKO KRIŽANJE'!A276</f>
        <v>5</v>
      </c>
      <c r="B2032" s="32" t="str">
        <f>'III.) IZVENNIVOJSKO KRIŽANJE'!D276</f>
        <v>4.5 PREPUSTI</v>
      </c>
      <c r="C2032" s="128">
        <f>'III.) IZVENNIVOJSKO KRIŽANJE'!H276</f>
        <v>0</v>
      </c>
      <c r="D2032" s="71"/>
      <c r="F2032" s="67"/>
    </row>
    <row r="2033" spans="1:6">
      <c r="A2033" s="136">
        <f>'III.) IZVENNIVOJSKO KRIŽANJE'!A281</f>
        <v>2</v>
      </c>
      <c r="B2033" s="3" t="str">
        <f>'III.) IZVENNIVOJSKO KRIŽANJE'!D281</f>
        <v>B.3.) PROMETNA OPREMA</v>
      </c>
      <c r="C2033" s="126">
        <f>'III.) IZVENNIVOJSKO KRIŽANJE'!H281</f>
        <v>0</v>
      </c>
      <c r="D2033" s="71"/>
      <c r="F2033" s="67"/>
    </row>
    <row r="2034" spans="1:6">
      <c r="A2034" s="136">
        <f>'III.) IZVENNIVOJSKO KRIŽANJE'!A282</f>
        <v>3</v>
      </c>
      <c r="B2034" s="145" t="str">
        <f>'III.) IZVENNIVOJSKO KRIŽANJE'!D282</f>
        <v>B.3.1.) CESTA A IN B</v>
      </c>
      <c r="C2034" s="146">
        <f>'III.) IZVENNIVOJSKO KRIŽANJE'!H282</f>
        <v>0</v>
      </c>
      <c r="D2034" s="71"/>
      <c r="F2034" s="67"/>
    </row>
    <row r="2035" spans="1:6">
      <c r="A2035" s="136">
        <f>'III.) IZVENNIVOJSKO KRIŽANJE'!A283</f>
        <v>4</v>
      </c>
      <c r="B2035" s="121" t="str">
        <f>'III.) IZVENNIVOJSKO KRIŽANJE'!D283</f>
        <v>1 PREDDELA</v>
      </c>
      <c r="C2035" s="127">
        <f>'III.) IZVENNIVOJSKO KRIŽANJE'!H283</f>
        <v>0</v>
      </c>
      <c r="D2035" s="71"/>
      <c r="F2035" s="67"/>
    </row>
    <row r="2036" spans="1:6" hidden="1">
      <c r="A2036" s="136">
        <f>'III.) IZVENNIVOJSKO KRIŽANJE'!A284</f>
        <v>5</v>
      </c>
      <c r="B2036" s="32" t="str">
        <f>'III.) IZVENNIVOJSKO KRIŽANJE'!D284</f>
        <v>1.2 ČIŠČENJE TERENA</v>
      </c>
      <c r="C2036" s="128">
        <f>'III.) IZVENNIVOJSKO KRIŽANJE'!H284</f>
        <v>0</v>
      </c>
      <c r="D2036" s="71"/>
      <c r="F2036" s="67"/>
    </row>
    <row r="2037" spans="1:6">
      <c r="A2037" s="136">
        <f>'III.) IZVENNIVOJSKO KRIŽANJE'!A287</f>
        <v>4</v>
      </c>
      <c r="B2037" s="121" t="str">
        <f>'III.) IZVENNIVOJSKO KRIŽANJE'!D287</f>
        <v>2 ZEMELJSKA DELA</v>
      </c>
      <c r="C2037" s="127">
        <f>'III.) IZVENNIVOJSKO KRIŽANJE'!H287</f>
        <v>0</v>
      </c>
      <c r="D2037" s="71"/>
      <c r="F2037" s="67"/>
    </row>
    <row r="2038" spans="1:6" hidden="1">
      <c r="A2038" s="136">
        <f>'III.) IZVENNIVOJSKO KRIŽANJE'!A288</f>
        <v>5</v>
      </c>
      <c r="B2038" s="32" t="str">
        <f>'III.) IZVENNIVOJSKO KRIŽANJE'!D288</f>
        <v>2.2 PLANUM TEMELJNIH TAL</v>
      </c>
      <c r="C2038" s="128">
        <f>'III.) IZVENNIVOJSKO KRIŽANJE'!H288</f>
        <v>0</v>
      </c>
      <c r="D2038" s="71"/>
      <c r="F2038" s="67"/>
    </row>
    <row r="2039" spans="1:6">
      <c r="A2039" s="136">
        <f>'III.) IZVENNIVOJSKO KRIŽANJE'!A291</f>
        <v>4</v>
      </c>
      <c r="B2039" s="121" t="str">
        <f>'III.) IZVENNIVOJSKO KRIŽANJE'!D291</f>
        <v>3 VOZIŠČNE KONSTRUKCIJE</v>
      </c>
      <c r="C2039" s="127">
        <f>'III.) IZVENNIVOJSKO KRIŽANJE'!H291</f>
        <v>0</v>
      </c>
      <c r="D2039" s="71"/>
      <c r="F2039" s="67"/>
    </row>
    <row r="2040" spans="1:6" hidden="1">
      <c r="A2040" s="136">
        <f>'III.) IZVENNIVOJSKO KRIŽANJE'!A292</f>
        <v>5</v>
      </c>
      <c r="B2040" s="32" t="str">
        <f>'III.) IZVENNIVOJSKO KRIŽANJE'!D292</f>
        <v>3.4 TLAKOVANE OBRABNE PLASTI</v>
      </c>
      <c r="C2040" s="128">
        <f>'III.) IZVENNIVOJSKO KRIŽANJE'!H292</f>
        <v>0</v>
      </c>
      <c r="D2040" s="71"/>
      <c r="F2040" s="67"/>
    </row>
    <row r="2041" spans="1:6">
      <c r="A2041" s="136">
        <f>'III.) IZVENNIVOJSKO KRIŽANJE'!A297</f>
        <v>4</v>
      </c>
      <c r="B2041" s="121" t="str">
        <f>'III.) IZVENNIVOJSKO KRIŽANJE'!D297</f>
        <v>5 GRADBENA IN OBRTNIŠKA DELA</v>
      </c>
      <c r="C2041" s="127">
        <f>'III.) IZVENNIVOJSKO KRIŽANJE'!H297</f>
        <v>0</v>
      </c>
      <c r="D2041" s="71"/>
      <c r="F2041" s="67"/>
    </row>
    <row r="2042" spans="1:6" hidden="1">
      <c r="A2042" s="136">
        <f>'III.) IZVENNIVOJSKO KRIŽANJE'!A298</f>
        <v>5</v>
      </c>
      <c r="B2042" s="32" t="str">
        <f>'III.) IZVENNIVOJSKO KRIŽANJE'!D298</f>
        <v>5.8 KLJUČAVNIČARSKA DELA IN DELA V JEKLU</v>
      </c>
      <c r="C2042" s="128">
        <f>'III.) IZVENNIVOJSKO KRIŽANJE'!H298</f>
        <v>0</v>
      </c>
      <c r="D2042" s="71"/>
      <c r="F2042" s="67"/>
    </row>
    <row r="2043" spans="1:6">
      <c r="A2043" s="136">
        <f>'III.) IZVENNIVOJSKO KRIŽANJE'!A300</f>
        <v>4</v>
      </c>
      <c r="B2043" s="121" t="str">
        <f>'III.) IZVENNIVOJSKO KRIŽANJE'!D300</f>
        <v>6 OPREMA CEST</v>
      </c>
      <c r="C2043" s="127">
        <f>'III.) IZVENNIVOJSKO KRIŽANJE'!H300</f>
        <v>0</v>
      </c>
      <c r="D2043" s="71"/>
      <c r="F2043" s="67"/>
    </row>
    <row r="2044" spans="1:6" hidden="1">
      <c r="A2044" s="136">
        <f>'III.) IZVENNIVOJSKO KRIŽANJE'!A301</f>
        <v>5</v>
      </c>
      <c r="B2044" s="32" t="str">
        <f>'III.) IZVENNIVOJSKO KRIŽANJE'!D301</f>
        <v>6.1 POKONČNA OPREMA CEST</v>
      </c>
      <c r="C2044" s="128">
        <f>'III.) IZVENNIVOJSKO KRIŽANJE'!H301</f>
        <v>0</v>
      </c>
      <c r="D2044" s="71"/>
      <c r="F2044" s="67"/>
    </row>
    <row r="2045" spans="1:6" hidden="1">
      <c r="A2045" s="136">
        <f>'III.) IZVENNIVOJSKO KRIŽANJE'!A335</f>
        <v>5</v>
      </c>
      <c r="B2045" s="32" t="str">
        <f>'III.) IZVENNIVOJSKO KRIŽANJE'!D335</f>
        <v>6.2 OZNAČBE NA VOZIŠČIH</v>
      </c>
      <c r="C2045" s="128">
        <f>'III.) IZVENNIVOJSKO KRIŽANJE'!H335</f>
        <v>0</v>
      </c>
      <c r="D2045" s="71"/>
      <c r="F2045" s="67"/>
    </row>
    <row r="2046" spans="1:6" hidden="1">
      <c r="A2046" s="136">
        <f>'III.) IZVENNIVOJSKO KRIŽANJE'!A355</f>
        <v>5</v>
      </c>
      <c r="B2046" s="32" t="str">
        <f>'III.) IZVENNIVOJSKO KRIŽANJE'!D355</f>
        <v>6.3 OPREMA ZA VODENJE PROMETA</v>
      </c>
      <c r="C2046" s="128">
        <f>'III.) IZVENNIVOJSKO KRIŽANJE'!H355</f>
        <v>0</v>
      </c>
      <c r="D2046" s="71"/>
      <c r="F2046" s="67"/>
    </row>
    <row r="2047" spans="1:6" hidden="1">
      <c r="A2047" s="136">
        <f>'III.) IZVENNIVOJSKO KRIŽANJE'!A358</f>
        <v>5</v>
      </c>
      <c r="B2047" s="32" t="str">
        <f>'III.) IZVENNIVOJSKO KRIŽANJE'!D358</f>
        <v>6.4 OPREMA ZA ZAVAROVANJE PROMETA</v>
      </c>
      <c r="C2047" s="128">
        <f>'III.) IZVENNIVOJSKO KRIŽANJE'!H358</f>
        <v>0</v>
      </c>
      <c r="D2047" s="71"/>
      <c r="F2047" s="67"/>
    </row>
    <row r="2048" spans="1:6" hidden="1">
      <c r="A2048" s="136">
        <f>'III.) IZVENNIVOJSKO KRIŽANJE'!A365</f>
        <v>5</v>
      </c>
      <c r="B2048" s="32" t="str">
        <f>'III.) IZVENNIVOJSKO KRIŽANJE'!D365</f>
        <v>6.6 DRUGA PROMETNA OPREMA</v>
      </c>
      <c r="C2048" s="128">
        <f>'III.) IZVENNIVOJSKO KRIŽANJE'!H365</f>
        <v>0</v>
      </c>
      <c r="D2048" s="71"/>
      <c r="F2048" s="67"/>
    </row>
    <row r="2049" spans="1:6">
      <c r="A2049" s="190">
        <f>'III.) IZVENNIVOJSKO KRIŽANJE'!A368</f>
        <v>3</v>
      </c>
      <c r="B2049" s="145" t="str">
        <f>'III.) IZVENNIVOJSKO KRIŽANJE'!D368</f>
        <v>B.3.2.) CESTA F - FAZA 1</v>
      </c>
      <c r="C2049" s="146">
        <f>'III.) IZVENNIVOJSKO KRIŽANJE'!H368</f>
        <v>0</v>
      </c>
      <c r="D2049" s="71"/>
      <c r="F2049" s="67"/>
    </row>
    <row r="2050" spans="1:6">
      <c r="A2050" s="190">
        <f>'III.) IZVENNIVOJSKO KRIŽANJE'!A369</f>
        <v>4</v>
      </c>
      <c r="B2050" s="121" t="str">
        <f>'III.) IZVENNIVOJSKO KRIŽANJE'!D369</f>
        <v>6 OPREMA CEST</v>
      </c>
      <c r="C2050" s="127">
        <f>'III.) IZVENNIVOJSKO KRIŽANJE'!H369</f>
        <v>0</v>
      </c>
      <c r="D2050" s="71"/>
      <c r="F2050" s="67"/>
    </row>
    <row r="2051" spans="1:6" hidden="1">
      <c r="A2051" s="190">
        <f>'III.) IZVENNIVOJSKO KRIŽANJE'!A370</f>
        <v>5</v>
      </c>
      <c r="B2051" s="32" t="str">
        <f>'III.) IZVENNIVOJSKO KRIŽANJE'!D370</f>
        <v>6.1 POKONČNA OPREMA CEST</v>
      </c>
      <c r="C2051" s="128">
        <f>'III.) IZVENNIVOJSKO KRIŽANJE'!H370</f>
        <v>0</v>
      </c>
      <c r="D2051" s="71"/>
      <c r="F2051" s="67"/>
    </row>
    <row r="2052" spans="1:6" hidden="1">
      <c r="A2052" s="190">
        <f>'III.) IZVENNIVOJSKO KRIŽANJE'!A378</f>
        <v>5</v>
      </c>
      <c r="B2052" s="32" t="str">
        <f>'III.) IZVENNIVOJSKO KRIŽANJE'!D378</f>
        <v>6.2 OZNAČBE NA VOZIŠČIH</v>
      </c>
      <c r="C2052" s="128">
        <f>'III.) IZVENNIVOJSKO KRIŽANJE'!H378</f>
        <v>0</v>
      </c>
      <c r="D2052" s="71"/>
      <c r="F2052" s="67"/>
    </row>
    <row r="2053" spans="1:6" hidden="1">
      <c r="A2053" s="190">
        <f>'III.) IZVENNIVOJSKO KRIŽANJE'!A384</f>
        <v>5</v>
      </c>
      <c r="B2053" s="32" t="str">
        <f>'III.) IZVENNIVOJSKO KRIŽANJE'!D384</f>
        <v>6.3 OPREMA ZA VODENJE PROMETA</v>
      </c>
      <c r="C2053" s="128">
        <f>'III.) IZVENNIVOJSKO KRIŽANJE'!H384</f>
        <v>0</v>
      </c>
      <c r="D2053" s="71"/>
      <c r="F2053" s="67"/>
    </row>
    <row r="2054" spans="1:6" hidden="1">
      <c r="A2054" s="190">
        <f>'III.) IZVENNIVOJSKO KRIŽANJE'!A387</f>
        <v>5</v>
      </c>
      <c r="B2054" s="32" t="str">
        <f>'III.) IZVENNIVOJSKO KRIŽANJE'!D387</f>
        <v>6.4 OPREMA ZA ZAVAROVANJE PROMETA</v>
      </c>
      <c r="C2054" s="128">
        <f>'III.) IZVENNIVOJSKO KRIŽANJE'!H387</f>
        <v>0</v>
      </c>
      <c r="D2054" s="71"/>
      <c r="F2054" s="67"/>
    </row>
    <row r="2055" spans="1:6" hidden="1">
      <c r="A2055" s="190">
        <f>'III.) IZVENNIVOJSKO KRIŽANJE'!A391</f>
        <v>5</v>
      </c>
      <c r="B2055" s="32" t="str">
        <f>'III.) IZVENNIVOJSKO KRIŽANJE'!D391</f>
        <v>6.6 DRUGA PROMETNA OPREMA</v>
      </c>
      <c r="C2055" s="128">
        <f>'III.) IZVENNIVOJSKO KRIŽANJE'!H391</f>
        <v>0</v>
      </c>
      <c r="D2055" s="71"/>
      <c r="F2055" s="67"/>
    </row>
    <row r="2056" spans="1:6">
      <c r="A2056" s="190">
        <f>'III.) IZVENNIVOJSKO KRIŽANJE'!A393</f>
        <v>3</v>
      </c>
      <c r="B2056" s="145" t="str">
        <f>'III.) IZVENNIVOJSKO KRIŽANJE'!D393</f>
        <v>B.3.3.) CESTA F - FAZA 2</v>
      </c>
      <c r="C2056" s="146">
        <f>'III.) IZVENNIVOJSKO KRIŽANJE'!H393</f>
        <v>0</v>
      </c>
      <c r="D2056" s="71"/>
      <c r="F2056" s="67"/>
    </row>
    <row r="2057" spans="1:6">
      <c r="A2057" s="190">
        <f>'III.) IZVENNIVOJSKO KRIŽANJE'!A394</f>
        <v>4</v>
      </c>
      <c r="B2057" s="121" t="str">
        <f>'III.) IZVENNIVOJSKO KRIŽANJE'!D394</f>
        <v>1 PREDDELA</v>
      </c>
      <c r="C2057" s="127">
        <f>'III.) IZVENNIVOJSKO KRIŽANJE'!H394</f>
        <v>0</v>
      </c>
      <c r="D2057" s="71"/>
      <c r="F2057" s="67"/>
    </row>
    <row r="2058" spans="1:6" hidden="1">
      <c r="A2058" s="190">
        <f>'III.) IZVENNIVOJSKO KRIŽANJE'!A395</f>
        <v>5</v>
      </c>
      <c r="B2058" s="32" t="str">
        <f>'III.) IZVENNIVOJSKO KRIŽANJE'!D395</f>
        <v>1.2 ČIŠČENJE TERENA</v>
      </c>
      <c r="C2058" s="128">
        <f>'III.) IZVENNIVOJSKO KRIŽANJE'!H395</f>
        <v>0</v>
      </c>
      <c r="D2058" s="71"/>
      <c r="F2058" s="67"/>
    </row>
    <row r="2059" spans="1:6">
      <c r="A2059" s="190">
        <f>'III.) IZVENNIVOJSKO KRIŽANJE'!A398</f>
        <v>4</v>
      </c>
      <c r="B2059" s="121" t="str">
        <f>'III.) IZVENNIVOJSKO KRIŽANJE'!D398</f>
        <v>6 OPREMA CEST</v>
      </c>
      <c r="C2059" s="127">
        <f>'III.) IZVENNIVOJSKO KRIŽANJE'!H398</f>
        <v>0</v>
      </c>
      <c r="D2059" s="71"/>
      <c r="F2059" s="67"/>
    </row>
    <row r="2060" spans="1:6" hidden="1">
      <c r="A2060" s="190">
        <f>'III.) IZVENNIVOJSKO KRIŽANJE'!A399</f>
        <v>5</v>
      </c>
      <c r="B2060" s="32" t="str">
        <f>'III.) IZVENNIVOJSKO KRIŽANJE'!D399</f>
        <v>6.1 POKONČNA OPREMA CEST</v>
      </c>
      <c r="C2060" s="128">
        <f>'III.) IZVENNIVOJSKO KRIŽANJE'!H399</f>
        <v>0</v>
      </c>
      <c r="D2060" s="71"/>
      <c r="F2060" s="67"/>
    </row>
    <row r="2061" spans="1:6" hidden="1">
      <c r="A2061" s="190">
        <f>'III.) IZVENNIVOJSKO KRIŽANJE'!A409</f>
        <v>5</v>
      </c>
      <c r="B2061" s="32" t="str">
        <f>'III.) IZVENNIVOJSKO KRIŽANJE'!D409</f>
        <v>6.2 OZNAČBE NA VOZIŠČIH</v>
      </c>
      <c r="C2061" s="128">
        <f>'III.) IZVENNIVOJSKO KRIŽANJE'!H409</f>
        <v>0</v>
      </c>
      <c r="D2061" s="71"/>
      <c r="F2061" s="67"/>
    </row>
    <row r="2062" spans="1:6" hidden="1">
      <c r="A2062" s="190">
        <f>'III.) IZVENNIVOJSKO KRIŽANJE'!A415</f>
        <v>5</v>
      </c>
      <c r="B2062" s="32" t="str">
        <f>'III.) IZVENNIVOJSKO KRIŽANJE'!D415</f>
        <v>6.3 OPREMA ZA VODENJE PROMETA</v>
      </c>
      <c r="C2062" s="128">
        <f>'III.) IZVENNIVOJSKO KRIŽANJE'!H415</f>
        <v>0</v>
      </c>
      <c r="D2062" s="71"/>
      <c r="F2062" s="67"/>
    </row>
    <row r="2063" spans="1:6" hidden="1">
      <c r="A2063" s="190">
        <f>'III.) IZVENNIVOJSKO KRIŽANJE'!A418</f>
        <v>5</v>
      </c>
      <c r="B2063" s="32" t="str">
        <f>'III.) IZVENNIVOJSKO KRIŽANJE'!D418</f>
        <v>6.4 OPREMA ZA ZAVAROVANJE PROMETA</v>
      </c>
      <c r="C2063" s="128">
        <f>'III.) IZVENNIVOJSKO KRIŽANJE'!H418</f>
        <v>0</v>
      </c>
      <c r="D2063" s="71"/>
      <c r="F2063" s="67"/>
    </row>
    <row r="2064" spans="1:6">
      <c r="A2064" s="190">
        <f>'III.) IZVENNIVOJSKO KRIŽANJE'!A422</f>
        <v>2</v>
      </c>
      <c r="B2064" s="3" t="str">
        <f>'III.) IZVENNIVOJSKO KRIŽANJE'!D422</f>
        <v>B.4.) PODVOZ S KESONOM v km 515+273.07 železniške proge</v>
      </c>
      <c r="C2064" s="126">
        <f>'III.) IZVENNIVOJSKO KRIŽANJE'!H422</f>
        <v>0</v>
      </c>
      <c r="D2064" s="216" t="s">
        <v>3493</v>
      </c>
      <c r="F2064" s="67"/>
    </row>
    <row r="2065" spans="1:6">
      <c r="A2065" s="190">
        <f>'III.) IZVENNIVOJSKO KRIŽANJE'!A423</f>
        <v>3</v>
      </c>
      <c r="B2065" s="145" t="str">
        <f>'III.) IZVENNIVOJSKO KRIŽANJE'!D423</f>
        <v>B.4.1.) PODVOZ</v>
      </c>
      <c r="C2065" s="146">
        <f>'III.) IZVENNIVOJSKO KRIŽANJE'!H423</f>
        <v>0</v>
      </c>
      <c r="D2065" s="71"/>
      <c r="F2065" s="67"/>
    </row>
    <row r="2066" spans="1:6">
      <c r="A2066" s="190">
        <f>'III.) IZVENNIVOJSKO KRIŽANJE'!A424</f>
        <v>4</v>
      </c>
      <c r="B2066" s="121" t="str">
        <f>'III.) IZVENNIVOJSKO KRIŽANJE'!D424</f>
        <v>1 PREDDELA</v>
      </c>
      <c r="C2066" s="127">
        <f>'III.) IZVENNIVOJSKO KRIŽANJE'!H424</f>
        <v>0</v>
      </c>
      <c r="D2066" s="71"/>
      <c r="F2066" s="67"/>
    </row>
    <row r="2067" spans="1:6">
      <c r="A2067" s="190">
        <f>'III.) IZVENNIVOJSKO KRIŽANJE'!A431</f>
        <v>4</v>
      </c>
      <c r="B2067" s="121" t="str">
        <f>'III.) IZVENNIVOJSKO KRIŽANJE'!D431</f>
        <v>2 ZEMELJSKA DELA</v>
      </c>
      <c r="C2067" s="127">
        <f>'III.) IZVENNIVOJSKO KRIŽANJE'!H431</f>
        <v>0</v>
      </c>
      <c r="D2067" s="71"/>
      <c r="F2067" s="67"/>
    </row>
    <row r="2068" spans="1:6">
      <c r="A2068" s="190">
        <f>'III.) IZVENNIVOJSKO KRIŽANJE'!A456</f>
        <v>4</v>
      </c>
      <c r="B2068" s="121" t="str">
        <f>'III.) IZVENNIVOJSKO KRIŽANJE'!D456</f>
        <v>4 ODVODNJAVANJE</v>
      </c>
      <c r="C2068" s="127">
        <f>'III.) IZVENNIVOJSKO KRIŽANJE'!H456</f>
        <v>0</v>
      </c>
      <c r="D2068" s="71"/>
      <c r="F2068" s="67"/>
    </row>
    <row r="2069" spans="1:6">
      <c r="A2069" s="190">
        <f>'III.) IZVENNIVOJSKO KRIŽANJE'!A460</f>
        <v>4</v>
      </c>
      <c r="B2069" s="121" t="str">
        <f>'III.) IZVENNIVOJSKO KRIŽANJE'!D460</f>
        <v>5 GRADBENA IN OBRTNIŠKA DELA</v>
      </c>
      <c r="C2069" s="127">
        <f>'III.) IZVENNIVOJSKO KRIŽANJE'!H460</f>
        <v>0</v>
      </c>
      <c r="D2069" s="71"/>
      <c r="F2069" s="67"/>
    </row>
    <row r="2070" spans="1:6">
      <c r="A2070" s="190">
        <f>'III.) IZVENNIVOJSKO KRIŽANJE'!A513</f>
        <v>4</v>
      </c>
      <c r="B2070" s="121" t="str">
        <f>'III.) IZVENNIVOJSKO KRIŽANJE'!D513</f>
        <v>7 TUJE STORITVE</v>
      </c>
      <c r="C2070" s="127">
        <f>'III.) IZVENNIVOJSKO KRIŽANJE'!H513</f>
        <v>0</v>
      </c>
      <c r="D2070" s="71"/>
      <c r="F2070" s="67"/>
    </row>
    <row r="2071" spans="1:6">
      <c r="A2071" s="190">
        <f>'III.) IZVENNIVOJSKO KRIŽANJE'!A516</f>
        <v>3</v>
      </c>
      <c r="B2071" s="145" t="str">
        <f>'III.) IZVENNIVOJSKO KRIŽANJE'!D516</f>
        <v>B.4.2.) KESON</v>
      </c>
      <c r="C2071" s="146">
        <f>'III.) IZVENNIVOJSKO KRIŽANJE'!H516</f>
        <v>0</v>
      </c>
      <c r="D2071" s="71"/>
      <c r="F2071" s="67"/>
    </row>
    <row r="2072" spans="1:6">
      <c r="A2072" s="190">
        <f>'III.) IZVENNIVOJSKO KRIŽANJE'!A517</f>
        <v>4</v>
      </c>
      <c r="B2072" s="121" t="str">
        <f>'III.) IZVENNIVOJSKO KRIŽANJE'!D517</f>
        <v>1 PREDDELA</v>
      </c>
      <c r="C2072" s="127">
        <f>'III.) IZVENNIVOJSKO KRIŽANJE'!H517</f>
        <v>0</v>
      </c>
      <c r="D2072" s="71"/>
      <c r="F2072" s="67"/>
    </row>
    <row r="2073" spans="1:6">
      <c r="A2073" s="190">
        <f>'III.) IZVENNIVOJSKO KRIŽANJE'!A525</f>
        <v>4</v>
      </c>
      <c r="B2073" s="121" t="str">
        <f>'III.) IZVENNIVOJSKO KRIŽANJE'!D525</f>
        <v>2 ZEMELJSKA DELA</v>
      </c>
      <c r="C2073" s="127">
        <f>'III.) IZVENNIVOJSKO KRIŽANJE'!H525</f>
        <v>0</v>
      </c>
      <c r="D2073" s="71"/>
      <c r="F2073" s="67"/>
    </row>
    <row r="2074" spans="1:6">
      <c r="A2074" s="190">
        <f>'III.) IZVENNIVOJSKO KRIŽANJE'!A541</f>
        <v>4</v>
      </c>
      <c r="B2074" s="121" t="str">
        <f>'III.) IZVENNIVOJSKO KRIŽANJE'!D541</f>
        <v>4 ODVODNJAVANJE</v>
      </c>
      <c r="C2074" s="127">
        <f>'III.) IZVENNIVOJSKO KRIŽANJE'!H541</f>
        <v>0</v>
      </c>
      <c r="D2074" s="71"/>
      <c r="F2074" s="67"/>
    </row>
    <row r="2075" spans="1:6">
      <c r="A2075" s="190">
        <f>'III.) IZVENNIVOJSKO KRIŽANJE'!A550</f>
        <v>4</v>
      </c>
      <c r="B2075" s="121" t="str">
        <f>'III.) IZVENNIVOJSKO KRIŽANJE'!D550</f>
        <v>5 GRADBENA IN OBRTNIŠKA DELA</v>
      </c>
      <c r="C2075" s="127">
        <f>'III.) IZVENNIVOJSKO KRIŽANJE'!H550</f>
        <v>0</v>
      </c>
      <c r="D2075" s="71"/>
      <c r="F2075" s="67"/>
    </row>
    <row r="2076" spans="1:6">
      <c r="A2076" s="190">
        <f>'III.) IZVENNIVOJSKO KRIŽANJE'!A584</f>
        <v>3</v>
      </c>
      <c r="B2076" s="145" t="str">
        <f>'III.) IZVENNIVOJSKO KRIŽANJE'!D584</f>
        <v>B.4.3.) AB PODALJŠANJE KESONA</v>
      </c>
      <c r="C2076" s="146">
        <f>'III.) IZVENNIVOJSKO KRIŽANJE'!H584</f>
        <v>0</v>
      </c>
      <c r="D2076" s="71"/>
      <c r="F2076" s="67"/>
    </row>
    <row r="2077" spans="1:6">
      <c r="A2077" s="190">
        <f>'III.) IZVENNIVOJSKO KRIŽANJE'!A585</f>
        <v>4</v>
      </c>
      <c r="B2077" s="121" t="str">
        <f>'III.) IZVENNIVOJSKO KRIŽANJE'!D585</f>
        <v>1 PREDDELA</v>
      </c>
      <c r="C2077" s="127">
        <f>'III.) IZVENNIVOJSKO KRIŽANJE'!H585</f>
        <v>0</v>
      </c>
      <c r="D2077" s="71"/>
      <c r="F2077" s="67"/>
    </row>
    <row r="2078" spans="1:6">
      <c r="A2078" s="190">
        <f>'III.) IZVENNIVOJSKO KRIŽANJE'!A592</f>
        <v>4</v>
      </c>
      <c r="B2078" s="121" t="str">
        <f>'III.) IZVENNIVOJSKO KRIŽANJE'!D592</f>
        <v>2 ZEMELJSKA DELA</v>
      </c>
      <c r="C2078" s="127">
        <f>'III.) IZVENNIVOJSKO KRIŽANJE'!H592</f>
        <v>0</v>
      </c>
      <c r="D2078" s="71"/>
      <c r="F2078" s="67"/>
    </row>
    <row r="2079" spans="1:6">
      <c r="A2079" s="190">
        <f>'III.) IZVENNIVOJSKO KRIŽANJE'!A604</f>
        <v>4</v>
      </c>
      <c r="B2079" s="121" t="str">
        <f>'III.) IZVENNIVOJSKO KRIŽANJE'!D604</f>
        <v>4 ODVODNJAVANJE</v>
      </c>
      <c r="C2079" s="127">
        <f>'III.) IZVENNIVOJSKO KRIŽANJE'!H604</f>
        <v>0</v>
      </c>
      <c r="D2079" s="71"/>
      <c r="F2079" s="67"/>
    </row>
    <row r="2080" spans="1:6">
      <c r="A2080" s="190">
        <f>'III.) IZVENNIVOJSKO KRIŽANJE'!A608</f>
        <v>4</v>
      </c>
      <c r="B2080" s="121" t="str">
        <f>'III.) IZVENNIVOJSKO KRIŽANJE'!D608</f>
        <v>5 GRADBENA IN OBRTNIŠKA DELA</v>
      </c>
      <c r="C2080" s="127">
        <f>'III.) IZVENNIVOJSKO KRIŽANJE'!H608</f>
        <v>0</v>
      </c>
      <c r="D2080" s="71"/>
      <c r="F2080" s="67"/>
    </row>
    <row r="2081" spans="1:6">
      <c r="A2081" s="190">
        <f>'III.) IZVENNIVOJSKO KRIŽANJE'!A636</f>
        <v>2</v>
      </c>
      <c r="B2081" s="3" t="str">
        <f>'III.) IZVENNIVOJSKO KRIŽANJE'!D636</f>
        <v>B.5.) ČRPALIŠČE METEORNIH VODA</v>
      </c>
      <c r="C2081" s="126">
        <f>'III.) IZVENNIVOJSKO KRIŽANJE'!H636</f>
        <v>0</v>
      </c>
      <c r="D2081" s="216" t="s">
        <v>3493</v>
      </c>
      <c r="F2081" s="67"/>
    </row>
    <row r="2082" spans="1:6">
      <c r="A2082" s="190">
        <f>'III.) IZVENNIVOJSKO KRIŽANJE'!A637</f>
        <v>4</v>
      </c>
      <c r="B2082" s="121" t="str">
        <f>'III.) IZVENNIVOJSKO KRIŽANJE'!D637</f>
        <v>1 PREDDELA</v>
      </c>
      <c r="C2082" s="127">
        <f>'III.) IZVENNIVOJSKO KRIŽANJE'!H637</f>
        <v>0</v>
      </c>
      <c r="D2082" s="71"/>
      <c r="F2082" s="67"/>
    </row>
    <row r="2083" spans="1:6">
      <c r="A2083" s="190">
        <f>'III.) IZVENNIVOJSKO KRIŽANJE'!A648</f>
        <v>4</v>
      </c>
      <c r="B2083" s="121" t="str">
        <f>'III.) IZVENNIVOJSKO KRIŽANJE'!D648</f>
        <v>2 ZEMELJSKA DELA</v>
      </c>
      <c r="C2083" s="127">
        <f>'III.) IZVENNIVOJSKO KRIŽANJE'!H648</f>
        <v>0</v>
      </c>
      <c r="D2083" s="71"/>
      <c r="F2083" s="67"/>
    </row>
    <row r="2084" spans="1:6">
      <c r="A2084" s="190">
        <f>'III.) IZVENNIVOJSKO KRIŽANJE'!A682</f>
        <v>4</v>
      </c>
      <c r="B2084" s="121" t="str">
        <f>'III.) IZVENNIVOJSKO KRIŽANJE'!D682</f>
        <v>4 ODVODNJAVANJE</v>
      </c>
      <c r="C2084" s="127">
        <f>'III.) IZVENNIVOJSKO KRIŽANJE'!H682</f>
        <v>0</v>
      </c>
      <c r="D2084" s="71"/>
      <c r="F2084" s="67"/>
    </row>
    <row r="2085" spans="1:6">
      <c r="A2085" s="190">
        <f>'III.) IZVENNIVOJSKO KRIŽANJE'!A695</f>
        <v>4</v>
      </c>
      <c r="B2085" s="121" t="str">
        <f>'III.) IZVENNIVOJSKO KRIŽANJE'!D695</f>
        <v>5 GRADBENA IN OBRTNIŠKA DELA</v>
      </c>
      <c r="C2085" s="127">
        <f>'III.) IZVENNIVOJSKO KRIŽANJE'!H695</f>
        <v>0</v>
      </c>
      <c r="D2085" s="71"/>
      <c r="F2085" s="67"/>
    </row>
    <row r="2086" spans="1:6">
      <c r="A2086" s="190">
        <f>'III.) IZVENNIVOJSKO KRIŽANJE'!A756</f>
        <v>2</v>
      </c>
      <c r="B2086" s="3" t="str">
        <f>'III.) IZVENNIVOJSKO KRIŽANJE'!D756</f>
        <v>B.6.) MOST M-1 PREKO LAHOMNICE</v>
      </c>
      <c r="C2086" s="126">
        <f>'III.) IZVENNIVOJSKO KRIŽANJE'!H756</f>
        <v>0</v>
      </c>
      <c r="D2086" s="216" t="s">
        <v>3493</v>
      </c>
      <c r="F2086" s="67"/>
    </row>
    <row r="2087" spans="1:6">
      <c r="A2087" s="190">
        <f>'III.) IZVENNIVOJSKO KRIŽANJE'!A757</f>
        <v>4</v>
      </c>
      <c r="B2087" s="121" t="str">
        <f>'III.) IZVENNIVOJSKO KRIŽANJE'!D757</f>
        <v>1 PREDDELA</v>
      </c>
      <c r="C2087" s="127">
        <f>'III.) IZVENNIVOJSKO KRIŽANJE'!H757</f>
        <v>0</v>
      </c>
      <c r="D2087" s="71"/>
      <c r="F2087" s="67"/>
    </row>
    <row r="2088" spans="1:6">
      <c r="A2088" s="190">
        <f>'III.) IZVENNIVOJSKO KRIŽANJE'!A768</f>
        <v>4</v>
      </c>
      <c r="B2088" s="121" t="str">
        <f>'III.) IZVENNIVOJSKO KRIŽANJE'!D768</f>
        <v>2 ZEMELJSKA DELA</v>
      </c>
      <c r="C2088" s="127">
        <f>'III.) IZVENNIVOJSKO KRIŽANJE'!H768</f>
        <v>0</v>
      </c>
      <c r="D2088" s="71"/>
      <c r="F2088" s="67"/>
    </row>
    <row r="2089" spans="1:6">
      <c r="A2089" s="190">
        <f>'III.) IZVENNIVOJSKO KRIŽANJE'!A793</f>
        <v>4</v>
      </c>
      <c r="B2089" s="121" t="str">
        <f>'III.) IZVENNIVOJSKO KRIŽANJE'!D793</f>
        <v>3 VOZIŠČNE KONSTRUKCIJE</v>
      </c>
      <c r="C2089" s="127">
        <f>'III.) IZVENNIVOJSKO KRIŽANJE'!H793</f>
        <v>0</v>
      </c>
      <c r="D2089" s="71"/>
      <c r="F2089" s="67"/>
    </row>
    <row r="2090" spans="1:6">
      <c r="A2090" s="190">
        <f>'III.) IZVENNIVOJSKO KRIŽANJE'!A803</f>
        <v>4</v>
      </c>
      <c r="B2090" s="121" t="str">
        <f>'III.) IZVENNIVOJSKO KRIŽANJE'!D803</f>
        <v>4 ODVODNJAVANJE</v>
      </c>
      <c r="C2090" s="127">
        <f>'III.) IZVENNIVOJSKO KRIŽANJE'!H803</f>
        <v>0</v>
      </c>
      <c r="D2090" s="71"/>
      <c r="F2090" s="67"/>
    </row>
    <row r="2091" spans="1:6">
      <c r="A2091" s="190">
        <f>'III.) IZVENNIVOJSKO KRIŽANJE'!A810</f>
        <v>4</v>
      </c>
      <c r="B2091" s="121" t="str">
        <f>'III.) IZVENNIVOJSKO KRIŽANJE'!D810</f>
        <v>5 GRADBENA IN OBRTNIŠKA DELA</v>
      </c>
      <c r="C2091" s="127">
        <f>'III.) IZVENNIVOJSKO KRIŽANJE'!H810</f>
        <v>0</v>
      </c>
      <c r="D2091" s="71"/>
      <c r="F2091" s="67"/>
    </row>
    <row r="2092" spans="1:6">
      <c r="A2092" s="190">
        <f>'III.) IZVENNIVOJSKO KRIŽANJE'!A867</f>
        <v>4</v>
      </c>
      <c r="B2092" s="121" t="str">
        <f>'III.) IZVENNIVOJSKO KRIŽANJE'!D867</f>
        <v>6 OPREMA CEST</v>
      </c>
      <c r="C2092" s="127">
        <f>'III.) IZVENNIVOJSKO KRIŽANJE'!H867</f>
        <v>0</v>
      </c>
      <c r="D2092" s="71"/>
      <c r="F2092" s="67"/>
    </row>
    <row r="2093" spans="1:6">
      <c r="A2093" s="190">
        <f>'III.) IZVENNIVOJSKO KRIŽANJE'!A871</f>
        <v>4</v>
      </c>
      <c r="B2093" s="121" t="str">
        <f>'III.) IZVENNIVOJSKO KRIŽANJE'!D871</f>
        <v>7 TUJE STORITVE</v>
      </c>
      <c r="C2093" s="127">
        <f>'III.) IZVENNIVOJSKO KRIŽANJE'!H871</f>
        <v>0</v>
      </c>
      <c r="D2093" s="71"/>
      <c r="F2093" s="67"/>
    </row>
    <row r="2094" spans="1:6">
      <c r="A2094" s="190">
        <f>'III.) IZVENNIVOJSKO KRIŽANJE'!A877</f>
        <v>2</v>
      </c>
      <c r="B2094" s="3" t="str">
        <f>'III.) IZVENNIVOJSKO KRIŽANJE'!D877</f>
        <v>B.7.) MOST M-2 PREKO LAHOMNICE</v>
      </c>
      <c r="C2094" s="126">
        <f>'III.) IZVENNIVOJSKO KRIŽANJE'!H877</f>
        <v>0</v>
      </c>
      <c r="D2094" s="216" t="s">
        <v>3493</v>
      </c>
      <c r="F2094" s="67"/>
    </row>
    <row r="2095" spans="1:6">
      <c r="A2095" s="190">
        <f>'III.) IZVENNIVOJSKO KRIŽANJE'!A878</f>
        <v>4</v>
      </c>
      <c r="B2095" s="121" t="str">
        <f>'III.) IZVENNIVOJSKO KRIŽANJE'!D878</f>
        <v>1 PREDDELA</v>
      </c>
      <c r="C2095" s="127">
        <f>'III.) IZVENNIVOJSKO KRIŽANJE'!H878</f>
        <v>0</v>
      </c>
      <c r="D2095" s="71"/>
      <c r="F2095" s="67"/>
    </row>
    <row r="2096" spans="1:6">
      <c r="A2096" s="190">
        <f>'III.) IZVENNIVOJSKO KRIŽANJE'!A886</f>
        <v>4</v>
      </c>
      <c r="B2096" s="121" t="str">
        <f>'III.) IZVENNIVOJSKO KRIŽANJE'!D886</f>
        <v>2 ZEMELJSKA DELA</v>
      </c>
      <c r="C2096" s="127">
        <f>'III.) IZVENNIVOJSKO KRIŽANJE'!H886</f>
        <v>0</v>
      </c>
      <c r="D2096" s="71"/>
      <c r="F2096" s="67"/>
    </row>
    <row r="2097" spans="1:6">
      <c r="A2097" s="190">
        <f>'III.) IZVENNIVOJSKO KRIŽANJE'!A901</f>
        <v>4</v>
      </c>
      <c r="B2097" s="121" t="str">
        <f>'III.) IZVENNIVOJSKO KRIŽANJE'!D901</f>
        <v>4 ODVODNJAVANJE</v>
      </c>
      <c r="C2097" s="127">
        <f>'III.) IZVENNIVOJSKO KRIŽANJE'!H901</f>
        <v>0</v>
      </c>
      <c r="D2097" s="71"/>
      <c r="F2097" s="67"/>
    </row>
    <row r="2098" spans="1:6">
      <c r="A2098" s="190">
        <f>'III.) IZVENNIVOJSKO KRIŽANJE'!A907</f>
        <v>4</v>
      </c>
      <c r="B2098" s="121" t="str">
        <f>'III.) IZVENNIVOJSKO KRIŽANJE'!D907</f>
        <v>3 VOZIŠČNE KONSTRUKCIJE</v>
      </c>
      <c r="C2098" s="127">
        <f>'III.) IZVENNIVOJSKO KRIŽANJE'!H907</f>
        <v>0</v>
      </c>
      <c r="D2098" s="71"/>
      <c r="F2098" s="67"/>
    </row>
    <row r="2099" spans="1:6">
      <c r="A2099" s="190">
        <f>'III.) IZVENNIVOJSKO KRIŽANJE'!A916</f>
        <v>4</v>
      </c>
      <c r="B2099" s="121" t="str">
        <f>'III.) IZVENNIVOJSKO KRIŽANJE'!D916</f>
        <v>5 GRADBENA IN OBRTNIŠKA DELA</v>
      </c>
      <c r="C2099" s="127">
        <f>'III.) IZVENNIVOJSKO KRIŽANJE'!H916</f>
        <v>0</v>
      </c>
      <c r="D2099" s="71"/>
      <c r="F2099" s="67"/>
    </row>
    <row r="2100" spans="1:6">
      <c r="A2100" s="136">
        <f>'III.) IZVENNIVOJSKO KRIŽANJE'!A968</f>
        <v>2</v>
      </c>
      <c r="B2100" s="3" t="str">
        <f>'III.) IZVENNIVOJSKO KRIŽANJE'!D968</f>
        <v>B.8.) PREPUST P-1 POD NOVO POVEZOVALNO CESTO</v>
      </c>
      <c r="C2100" s="126">
        <f>'III.) IZVENNIVOJSKO KRIŽANJE'!H968</f>
        <v>0</v>
      </c>
      <c r="D2100" s="216" t="s">
        <v>3493</v>
      </c>
      <c r="F2100" s="67"/>
    </row>
    <row r="2101" spans="1:6">
      <c r="A2101" s="136">
        <f>'III.) IZVENNIVOJSKO KRIŽANJE'!A969</f>
        <v>4</v>
      </c>
      <c r="B2101" s="121" t="str">
        <f>'III.) IZVENNIVOJSKO KRIŽANJE'!D969</f>
        <v>1 PREDDELA</v>
      </c>
      <c r="C2101" s="127">
        <f>'III.) IZVENNIVOJSKO KRIŽANJE'!H969</f>
        <v>0</v>
      </c>
      <c r="D2101" s="71"/>
      <c r="F2101" s="67"/>
    </row>
    <row r="2102" spans="1:6">
      <c r="A2102" s="136">
        <f>'III.) IZVENNIVOJSKO KRIŽANJE'!A977</f>
        <v>4</v>
      </c>
      <c r="B2102" s="121" t="str">
        <f>'III.) IZVENNIVOJSKO KRIŽANJE'!D977</f>
        <v>2 ZEMELJSKA DELA</v>
      </c>
      <c r="C2102" s="127">
        <f>'III.) IZVENNIVOJSKO KRIŽANJE'!H977</f>
        <v>0</v>
      </c>
      <c r="D2102" s="71"/>
      <c r="F2102" s="67"/>
    </row>
    <row r="2103" spans="1:6">
      <c r="A2103" s="136">
        <f>'III.) IZVENNIVOJSKO KRIŽANJE'!A994</f>
        <v>4</v>
      </c>
      <c r="B2103" s="121" t="str">
        <f>'III.) IZVENNIVOJSKO KRIŽANJE'!D994</f>
        <v>4 ODVODNJAVANJE</v>
      </c>
      <c r="C2103" s="127">
        <f>'III.) IZVENNIVOJSKO KRIŽANJE'!H994</f>
        <v>0</v>
      </c>
      <c r="D2103" s="71"/>
      <c r="F2103" s="67"/>
    </row>
    <row r="2104" spans="1:6">
      <c r="A2104" s="136">
        <f>'III.) IZVENNIVOJSKO KRIŽANJE'!A1002</f>
        <v>4</v>
      </c>
      <c r="B2104" s="121" t="str">
        <f>'III.) IZVENNIVOJSKO KRIŽANJE'!D1002</f>
        <v>5 GRADBENA IN OBRTNIŠKA DELA</v>
      </c>
      <c r="C2104" s="127">
        <f>'III.) IZVENNIVOJSKO KRIŽANJE'!H1002</f>
        <v>0</v>
      </c>
      <c r="D2104" s="71"/>
      <c r="F2104" s="67"/>
    </row>
    <row r="2105" spans="1:6">
      <c r="A2105" s="136">
        <f>'III.) IZVENNIVOJSKO KRIŽANJE'!A1047</f>
        <v>2</v>
      </c>
      <c r="B2105" s="3" t="str">
        <f>'III.) IZVENNIVOJSKO KRIŽANJE'!D1047</f>
        <v>B.9.) VODNOGOSPODARSKE UREDITVE</v>
      </c>
      <c r="C2105" s="126">
        <f>'III.) IZVENNIVOJSKO KRIŽANJE'!H1047</f>
        <v>0</v>
      </c>
      <c r="D2105" s="71"/>
      <c r="F2105" s="67"/>
    </row>
    <row r="2106" spans="1:6">
      <c r="A2106" s="136">
        <f>'III.) IZVENNIVOJSKO KRIŽANJE'!A1048</f>
        <v>3</v>
      </c>
      <c r="B2106" s="145" t="str">
        <f>'III.) IZVENNIVOJSKO KRIŽANJE'!D1048</f>
        <v>B.9.1.) VODOTOK LAHOMNICA</v>
      </c>
      <c r="C2106" s="146">
        <f>'III.) IZVENNIVOJSKO KRIŽANJE'!H1048</f>
        <v>0</v>
      </c>
      <c r="D2106" s="71"/>
      <c r="F2106" s="67"/>
    </row>
    <row r="2107" spans="1:6">
      <c r="A2107" s="136">
        <f>'III.) IZVENNIVOJSKO KRIŽANJE'!A1049</f>
        <v>4</v>
      </c>
      <c r="B2107" s="121" t="str">
        <f>'III.) IZVENNIVOJSKO KRIŽANJE'!D1049</f>
        <v>1 PREDDELA</v>
      </c>
      <c r="C2107" s="127">
        <f>'III.) IZVENNIVOJSKO KRIŽANJE'!H1049</f>
        <v>0</v>
      </c>
      <c r="D2107" s="71"/>
      <c r="F2107" s="67"/>
    </row>
    <row r="2108" spans="1:6">
      <c r="A2108" s="136">
        <f>'III.) IZVENNIVOJSKO KRIŽANJE'!A1054</f>
        <v>4</v>
      </c>
      <c r="B2108" s="121" t="str">
        <f>'III.) IZVENNIVOJSKO KRIŽANJE'!D1054</f>
        <v>2 ZEMELJSKA DELA</v>
      </c>
      <c r="C2108" s="127">
        <f>'III.) IZVENNIVOJSKO KRIŽANJE'!H1054</f>
        <v>0</v>
      </c>
      <c r="D2108" s="71"/>
      <c r="F2108" s="67"/>
    </row>
    <row r="2109" spans="1:6">
      <c r="A2109" s="136">
        <f>'III.) IZVENNIVOJSKO KRIŽANJE'!A1086</f>
        <v>3</v>
      </c>
      <c r="B2109" s="145" t="str">
        <f>'III.) IZVENNIVOJSKO KRIŽANJE'!D1086</f>
        <v>B.9.2.) POTOK 4</v>
      </c>
      <c r="C2109" s="146">
        <f>'III.) IZVENNIVOJSKO KRIŽANJE'!H1086</f>
        <v>0</v>
      </c>
      <c r="D2109" s="71"/>
      <c r="F2109" s="67"/>
    </row>
    <row r="2110" spans="1:6">
      <c r="A2110" s="136">
        <f>'III.) IZVENNIVOJSKO KRIŽANJE'!A1087</f>
        <v>4</v>
      </c>
      <c r="B2110" s="121" t="str">
        <f>'III.) IZVENNIVOJSKO KRIŽANJE'!D1087</f>
        <v>1 PREDDELA</v>
      </c>
      <c r="C2110" s="127">
        <f>'III.) IZVENNIVOJSKO KRIŽANJE'!H1087</f>
        <v>0</v>
      </c>
      <c r="D2110" s="71"/>
      <c r="F2110" s="67"/>
    </row>
    <row r="2111" spans="1:6">
      <c r="A2111" s="136">
        <f>'III.) IZVENNIVOJSKO KRIŽANJE'!A1092</f>
        <v>4</v>
      </c>
      <c r="B2111" s="121" t="str">
        <f>'III.) IZVENNIVOJSKO KRIŽANJE'!D1092</f>
        <v>2 ZEMELJSKA DELA</v>
      </c>
      <c r="C2111" s="127">
        <f>'III.) IZVENNIVOJSKO KRIŽANJE'!H1092</f>
        <v>0</v>
      </c>
      <c r="D2111" s="71"/>
      <c r="F2111" s="67"/>
    </row>
    <row r="2112" spans="1:6">
      <c r="A2112" s="136">
        <f>'III.) IZVENNIVOJSKO KRIŽANJE'!A1117</f>
        <v>2</v>
      </c>
      <c r="B2112" s="3" t="str">
        <f>'III.) IZVENNIVOJSKO KRIŽANJE'!D1117</f>
        <v>B.10.) METEORNA ODVODNJA</v>
      </c>
      <c r="C2112" s="126">
        <f>'III.) IZVENNIVOJSKO KRIŽANJE'!H1117</f>
        <v>0</v>
      </c>
      <c r="D2112" s="71"/>
      <c r="F2112" s="67"/>
    </row>
    <row r="2113" spans="1:6">
      <c r="A2113" s="136">
        <f>'III.) IZVENNIVOJSKO KRIŽANJE'!A1118</f>
        <v>4</v>
      </c>
      <c r="B2113" s="121" t="str">
        <f>'III.) IZVENNIVOJSKO KRIŽANJE'!D1118</f>
        <v>1 PREDDELA</v>
      </c>
      <c r="C2113" s="127">
        <f>'III.) IZVENNIVOJSKO KRIŽANJE'!H1118</f>
        <v>0</v>
      </c>
      <c r="D2113" s="71"/>
      <c r="F2113" s="67"/>
    </row>
    <row r="2114" spans="1:6" hidden="1">
      <c r="A2114" s="136">
        <f>'III.) IZVENNIVOJSKO KRIŽANJE'!A1119</f>
        <v>5</v>
      </c>
      <c r="B2114" s="32" t="str">
        <f>'III.) IZVENNIVOJSKO KRIŽANJE'!D1119</f>
        <v>1.1 GEODETSKA DELA</v>
      </c>
      <c r="C2114" s="128">
        <f>'III.) IZVENNIVOJSKO KRIŽANJE'!H1119</f>
        <v>0</v>
      </c>
      <c r="D2114" s="71"/>
      <c r="F2114" s="67"/>
    </row>
    <row r="2115" spans="1:6" hidden="1">
      <c r="A2115" s="136">
        <f>'III.) IZVENNIVOJSKO KRIŽANJE'!A1123</f>
        <v>5</v>
      </c>
      <c r="B2115" s="32" t="str">
        <f>'III.) IZVENNIVOJSKO KRIŽANJE'!D1123</f>
        <v>1.2 ČIŠČENJE TERENA</v>
      </c>
      <c r="C2115" s="128">
        <f>'III.) IZVENNIVOJSKO KRIŽANJE'!H1123</f>
        <v>0</v>
      </c>
      <c r="D2115" s="71"/>
      <c r="F2115" s="67"/>
    </row>
    <row r="2116" spans="1:6">
      <c r="A2116" s="136">
        <f>'III.) IZVENNIVOJSKO KRIŽANJE'!A1126</f>
        <v>4</v>
      </c>
      <c r="B2116" s="121" t="str">
        <f>'III.) IZVENNIVOJSKO KRIŽANJE'!D1126</f>
        <v>2 ZEMELJSKA DELA</v>
      </c>
      <c r="C2116" s="127">
        <f>'III.) IZVENNIVOJSKO KRIŽANJE'!H1126</f>
        <v>0</v>
      </c>
      <c r="D2116" s="71"/>
      <c r="F2116" s="67"/>
    </row>
    <row r="2117" spans="1:6" hidden="1">
      <c r="A2117" s="136">
        <f>'III.) IZVENNIVOJSKO KRIŽANJE'!A1127</f>
        <v>5</v>
      </c>
      <c r="B2117" s="32" t="str">
        <f>'III.) IZVENNIVOJSKO KRIŽANJE'!D1127</f>
        <v>2.1 IZKOPI</v>
      </c>
      <c r="C2117" s="128">
        <f>'III.) IZVENNIVOJSKO KRIŽANJE'!H1127</f>
        <v>0</v>
      </c>
      <c r="D2117" s="71"/>
      <c r="F2117" s="67"/>
    </row>
    <row r="2118" spans="1:6" hidden="1">
      <c r="A2118" s="136">
        <f>'III.) IZVENNIVOJSKO KRIŽANJE'!A1134</f>
        <v>5</v>
      </c>
      <c r="B2118" s="32" t="str">
        <f>'III.) IZVENNIVOJSKO KRIŽANJE'!D1134</f>
        <v>2.2 PLANUM TEMELJNIH TAL</v>
      </c>
      <c r="C2118" s="128">
        <f>'III.) IZVENNIVOJSKO KRIŽANJE'!H1134</f>
        <v>0</v>
      </c>
      <c r="D2118" s="71"/>
      <c r="F2118" s="67"/>
    </row>
    <row r="2119" spans="1:6" hidden="1">
      <c r="A2119" s="136">
        <f>'III.) IZVENNIVOJSKO KRIŽANJE'!A1136</f>
        <v>5</v>
      </c>
      <c r="B2119" s="32" t="str">
        <f>'III.) IZVENNIVOJSKO KRIŽANJE'!D1136</f>
        <v>2.4 NASIPI, ZASIPI, KLINI, POSTELJICA IN GLINASTI NABOJ</v>
      </c>
      <c r="C2119" s="128">
        <f>'III.) IZVENNIVOJSKO KRIŽANJE'!H1136</f>
        <v>0</v>
      </c>
      <c r="D2119" s="71"/>
      <c r="F2119" s="67"/>
    </row>
    <row r="2120" spans="1:6" ht="25.5" hidden="1">
      <c r="A2120" s="136">
        <f>'III.) IZVENNIVOJSKO KRIŽANJE'!A1141</f>
        <v>5</v>
      </c>
      <c r="B2120" s="32" t="str">
        <f>'III.) IZVENNIVOJSKO KRIŽANJE'!D1141</f>
        <v>2.9 PREVOZI, RAZPOROSTIRANJE IN UREDITEV DEPONIJ MATERIALA</v>
      </c>
      <c r="C2120" s="128">
        <f>'III.) IZVENNIVOJSKO KRIŽANJE'!H1141</f>
        <v>0</v>
      </c>
      <c r="D2120" s="71"/>
      <c r="F2120" s="67"/>
    </row>
    <row r="2121" spans="1:6">
      <c r="A2121" s="136">
        <f>'III.) IZVENNIVOJSKO KRIŽANJE'!A1144</f>
        <v>4</v>
      </c>
      <c r="B2121" s="121" t="str">
        <f>'III.) IZVENNIVOJSKO KRIŽANJE'!D1144</f>
        <v>4 ODVODNJAVANJE</v>
      </c>
      <c r="C2121" s="127">
        <f>'III.) IZVENNIVOJSKO KRIŽANJE'!H1144</f>
        <v>0</v>
      </c>
      <c r="D2121" s="71"/>
      <c r="F2121" s="67"/>
    </row>
    <row r="2122" spans="1:6" hidden="1">
      <c r="A2122" s="136">
        <f>'III.) IZVENNIVOJSKO KRIŽANJE'!A1145</f>
        <v>5</v>
      </c>
      <c r="B2122" s="32" t="str">
        <f>'III.) IZVENNIVOJSKO KRIŽANJE'!D1145</f>
        <v>4.1 POVRŠINSKO ODVODNJAVANJE</v>
      </c>
      <c r="C2122" s="128">
        <f>'III.) IZVENNIVOJSKO KRIŽANJE'!H1145</f>
        <v>0</v>
      </c>
      <c r="D2122" s="71"/>
      <c r="F2122" s="67"/>
    </row>
    <row r="2123" spans="1:6" hidden="1">
      <c r="A2123" s="136">
        <f>'III.) IZVENNIVOJSKO KRIŽANJE'!A1155</f>
        <v>5</v>
      </c>
      <c r="B2123" s="32" t="str">
        <f>'III.) IZVENNIVOJSKO KRIŽANJE'!D1155</f>
        <v>4.3 GLOBINSKO ODVODNJAVANJE - KANALIZACIJA</v>
      </c>
      <c r="C2123" s="128">
        <f>'III.) IZVENNIVOJSKO KRIŽANJE'!H1155</f>
        <v>0</v>
      </c>
      <c r="D2123" s="71"/>
      <c r="F2123" s="67"/>
    </row>
    <row r="2124" spans="1:6" hidden="1">
      <c r="A2124" s="136">
        <f>'III.) IZVENNIVOJSKO KRIŽANJE'!A1191</f>
        <v>5</v>
      </c>
      <c r="B2124" s="32" t="str">
        <f>'III.) IZVENNIVOJSKO KRIŽANJE'!D1191</f>
        <v>4.4 JAŠKI</v>
      </c>
      <c r="C2124" s="128">
        <f>'III.) IZVENNIVOJSKO KRIŽANJE'!H1191</f>
        <v>0</v>
      </c>
      <c r="D2124" s="71"/>
      <c r="F2124" s="67"/>
    </row>
    <row r="2125" spans="1:6">
      <c r="A2125" s="190">
        <f>'III.) IZVENNIVOJSKO KRIŽANJE'!A1220</f>
        <v>2</v>
      </c>
      <c r="B2125" s="3" t="str">
        <f>'III.) IZVENNIVOJSKO KRIŽANJE'!D1220</f>
        <v>B.11.) PROTIPOPLAVNE KONSTRUKCIJE</v>
      </c>
      <c r="C2125" s="126">
        <f>'III.) IZVENNIVOJSKO KRIŽANJE'!H1220</f>
        <v>0</v>
      </c>
      <c r="D2125" s="71"/>
      <c r="F2125" s="67"/>
    </row>
    <row r="2126" spans="1:6">
      <c r="A2126" s="190">
        <f>'III.) IZVENNIVOJSKO KRIŽANJE'!A1221</f>
        <v>3</v>
      </c>
      <c r="B2126" s="145" t="str">
        <f>'III.) IZVENNIVOJSKO KRIŽANJE'!D1221</f>
        <v>B.11.1.) PROTIPOPLAVNI AB ZID</v>
      </c>
      <c r="C2126" s="146">
        <f>'III.) IZVENNIVOJSKO KRIŽANJE'!H1221</f>
        <v>0</v>
      </c>
      <c r="D2126" s="71"/>
      <c r="F2126" s="67"/>
    </row>
    <row r="2127" spans="1:6">
      <c r="A2127" s="190">
        <f>'III.) IZVENNIVOJSKO KRIŽANJE'!A1222</f>
        <v>4</v>
      </c>
      <c r="B2127" s="121" t="str">
        <f>'III.) IZVENNIVOJSKO KRIŽANJE'!D1222</f>
        <v>1 PREDDELA</v>
      </c>
      <c r="C2127" s="127">
        <f>'III.) IZVENNIVOJSKO KRIŽANJE'!H1222</f>
        <v>0</v>
      </c>
      <c r="D2127" s="71"/>
      <c r="F2127" s="67"/>
    </row>
    <row r="2128" spans="1:6" hidden="1">
      <c r="A2128" s="190">
        <f>'III.) IZVENNIVOJSKO KRIŽANJE'!A1223</f>
        <v>5</v>
      </c>
      <c r="B2128" s="32" t="str">
        <f>'III.) IZVENNIVOJSKO KRIŽANJE'!D1223</f>
        <v>1.1 GEODETSKA DELA</v>
      </c>
      <c r="C2128" s="128">
        <f>'III.) IZVENNIVOJSKO KRIŽANJE'!H1223</f>
        <v>0</v>
      </c>
      <c r="D2128" s="71"/>
      <c r="F2128" s="67"/>
    </row>
    <row r="2129" spans="1:6">
      <c r="A2129" s="190">
        <f>'III.) IZVENNIVOJSKO KRIŽANJE'!A1227</f>
        <v>4</v>
      </c>
      <c r="B2129" s="121" t="str">
        <f>'III.) IZVENNIVOJSKO KRIŽANJE'!D1227</f>
        <v>2 ZEMELJSKA DELA</v>
      </c>
      <c r="C2129" s="127">
        <f>'III.) IZVENNIVOJSKO KRIŽANJE'!H1227</f>
        <v>0</v>
      </c>
      <c r="D2129" s="71"/>
      <c r="F2129" s="67"/>
    </row>
    <row r="2130" spans="1:6" hidden="1">
      <c r="A2130" s="190">
        <f>'III.) IZVENNIVOJSKO KRIŽANJE'!A1228</f>
        <v>5</v>
      </c>
      <c r="B2130" s="32" t="str">
        <f>'III.) IZVENNIVOJSKO KRIŽANJE'!D1228</f>
        <v>2.1 IZKOPI</v>
      </c>
      <c r="C2130" s="128">
        <f>'III.) IZVENNIVOJSKO KRIŽANJE'!H1228</f>
        <v>0</v>
      </c>
      <c r="D2130" s="71"/>
      <c r="F2130" s="67"/>
    </row>
    <row r="2131" spans="1:6" hidden="1">
      <c r="A2131" s="190">
        <f>'III.) IZVENNIVOJSKO KRIŽANJE'!A1231</f>
        <v>5</v>
      </c>
      <c r="B2131" s="32" t="str">
        <f>'III.) IZVENNIVOJSKO KRIŽANJE'!D1231</f>
        <v>2.2 PLANUM TEMELJNIH TAL</v>
      </c>
      <c r="C2131" s="128">
        <f>'III.) IZVENNIVOJSKO KRIŽANJE'!H1231</f>
        <v>0</v>
      </c>
      <c r="D2131" s="71"/>
      <c r="F2131" s="67"/>
    </row>
    <row r="2132" spans="1:6" hidden="1">
      <c r="A2132" s="190">
        <f>'III.) IZVENNIVOJSKO KRIŽANJE'!A1233</f>
        <v>5</v>
      </c>
      <c r="B2132" s="32" t="str">
        <f>'III.) IZVENNIVOJSKO KRIŽANJE'!D1233</f>
        <v>2.5 BREŽINE IN ZELENICE</v>
      </c>
      <c r="C2132" s="128">
        <f>'III.) IZVENNIVOJSKO KRIŽANJE'!H1233</f>
        <v>0</v>
      </c>
      <c r="D2132" s="71"/>
      <c r="F2132" s="67"/>
    </row>
    <row r="2133" spans="1:6" hidden="1">
      <c r="A2133" s="190">
        <f>'III.) IZVENNIVOJSKO KRIŽANJE'!A1236</f>
        <v>5</v>
      </c>
      <c r="B2133" s="32" t="str">
        <f>'III.) IZVENNIVOJSKO KRIŽANJE'!D1236</f>
        <v>2.7 KOLI IN VODNJAKI</v>
      </c>
      <c r="C2133" s="128">
        <f>'III.) IZVENNIVOJSKO KRIŽANJE'!H1236</f>
        <v>0</v>
      </c>
      <c r="D2133" s="71"/>
      <c r="F2133" s="67"/>
    </row>
    <row r="2134" spans="1:6" ht="25.5" hidden="1">
      <c r="A2134" s="190">
        <f>'III.) IZVENNIVOJSKO KRIŽANJE'!A1240</f>
        <v>5</v>
      </c>
      <c r="B2134" s="32" t="str">
        <f>'III.) IZVENNIVOJSKO KRIŽANJE'!D1240</f>
        <v>2.9 PREVOZI, RAZPOROSTIRANJE IN UREDITEV DEPONIJ MATERIALA</v>
      </c>
      <c r="C2134" s="128">
        <f>'III.) IZVENNIVOJSKO KRIŽANJE'!H1240</f>
        <v>0</v>
      </c>
      <c r="D2134" s="71"/>
      <c r="F2134" s="67"/>
    </row>
    <row r="2135" spans="1:6">
      <c r="A2135" s="190">
        <f>'III.) IZVENNIVOJSKO KRIŽANJE'!A1243</f>
        <v>4</v>
      </c>
      <c r="B2135" s="121" t="str">
        <f>'III.) IZVENNIVOJSKO KRIŽANJE'!D1243</f>
        <v>5 GRADBENA IN OBRTNIŠKA DELA</v>
      </c>
      <c r="C2135" s="127">
        <f>'III.) IZVENNIVOJSKO KRIŽANJE'!H1243</f>
        <v>0</v>
      </c>
      <c r="D2135" s="71"/>
      <c r="F2135" s="67"/>
    </row>
    <row r="2136" spans="1:6" hidden="1">
      <c r="A2136" s="190">
        <f>'III.) IZVENNIVOJSKO KRIŽANJE'!A1244</f>
        <v>5</v>
      </c>
      <c r="B2136" s="32" t="str">
        <f>'III.) IZVENNIVOJSKO KRIŽANJE'!D1244</f>
        <v>5.1 TESARSKA DELA</v>
      </c>
      <c r="C2136" s="128">
        <f>'III.) IZVENNIVOJSKO KRIŽANJE'!H1244</f>
        <v>0</v>
      </c>
      <c r="D2136" s="71"/>
      <c r="F2136" s="67"/>
    </row>
    <row r="2137" spans="1:6" hidden="1">
      <c r="A2137" s="190">
        <f>'III.) IZVENNIVOJSKO KRIŽANJE'!A1249</f>
        <v>5</v>
      </c>
      <c r="B2137" s="32" t="str">
        <f>'III.) IZVENNIVOJSKO KRIŽANJE'!D1249</f>
        <v>5.2 DELA Z JEKLOM ZA OJAČITEV</v>
      </c>
      <c r="C2137" s="128">
        <f>'III.) IZVENNIVOJSKO KRIŽANJE'!H1249</f>
        <v>0</v>
      </c>
      <c r="D2137" s="71"/>
      <c r="F2137" s="67"/>
    </row>
    <row r="2138" spans="1:6" hidden="1">
      <c r="A2138" s="190">
        <f>'III.) IZVENNIVOJSKO KRIŽANJE'!A1252</f>
        <v>5</v>
      </c>
      <c r="B2138" s="32" t="str">
        <f>'III.) IZVENNIVOJSKO KRIŽANJE'!D1252</f>
        <v>5.3 DELA S CEMENTNIM BETONOM</v>
      </c>
      <c r="C2138" s="128">
        <f>'III.) IZVENNIVOJSKO KRIŽANJE'!H1252</f>
        <v>0</v>
      </c>
      <c r="D2138" s="71"/>
      <c r="F2138" s="67"/>
    </row>
    <row r="2139" spans="1:6" hidden="1">
      <c r="A2139" s="190">
        <f>'III.) IZVENNIVOJSKO KRIŽANJE'!A1262</f>
        <v>5</v>
      </c>
      <c r="B2139" s="32" t="str">
        <f>'III.) IZVENNIVOJSKO KRIŽANJE'!D1262</f>
        <v>5.9/2 HIDROIZOLACIJE</v>
      </c>
      <c r="C2139" s="128">
        <f>'III.) IZVENNIVOJSKO KRIŽANJE'!H1262</f>
        <v>0</v>
      </c>
      <c r="D2139" s="71"/>
      <c r="F2139" s="67"/>
    </row>
    <row r="2140" spans="1:6">
      <c r="A2140" s="190">
        <f>'III.) IZVENNIVOJSKO KRIŽANJE'!A1266</f>
        <v>3</v>
      </c>
      <c r="B2140" s="145" t="str">
        <f>'III.) IZVENNIVOJSKO KRIŽANJE'!D1266</f>
        <v>B.11.2.) NASIP IZ ARMIRANE ZEMLJINE</v>
      </c>
      <c r="C2140" s="146">
        <f>'III.) IZVENNIVOJSKO KRIŽANJE'!H1266</f>
        <v>0</v>
      </c>
      <c r="D2140" s="71"/>
      <c r="F2140" s="67"/>
    </row>
    <row r="2141" spans="1:6">
      <c r="A2141" s="190">
        <f>'III.) IZVENNIVOJSKO KRIŽANJE'!A1267</f>
        <v>4</v>
      </c>
      <c r="B2141" s="121" t="str">
        <f>'III.) IZVENNIVOJSKO KRIŽANJE'!D1267</f>
        <v>1 PREDDELA</v>
      </c>
      <c r="C2141" s="127">
        <f>'III.) IZVENNIVOJSKO KRIŽANJE'!H1267</f>
        <v>0</v>
      </c>
      <c r="D2141" s="71"/>
      <c r="F2141" s="67"/>
    </row>
    <row r="2142" spans="1:6" hidden="1">
      <c r="A2142" s="190">
        <f>'III.) IZVENNIVOJSKO KRIŽANJE'!A1268</f>
        <v>5</v>
      </c>
      <c r="B2142" s="32" t="str">
        <f>'III.) IZVENNIVOJSKO KRIŽANJE'!D1268</f>
        <v>1.1 GEODETSKA DELA</v>
      </c>
      <c r="C2142" s="128">
        <f>'III.) IZVENNIVOJSKO KRIŽANJE'!H1268</f>
        <v>0</v>
      </c>
      <c r="D2142" s="71"/>
      <c r="F2142" s="67"/>
    </row>
    <row r="2143" spans="1:6">
      <c r="A2143" s="190">
        <f>'III.) IZVENNIVOJSKO KRIŽANJE'!A1272</f>
        <v>4</v>
      </c>
      <c r="B2143" s="121" t="str">
        <f>'III.) IZVENNIVOJSKO KRIŽANJE'!D1272</f>
        <v>2 ZEMELJSKA DELA</v>
      </c>
      <c r="C2143" s="127">
        <f>'III.) IZVENNIVOJSKO KRIŽANJE'!H1272</f>
        <v>0</v>
      </c>
      <c r="D2143" s="71"/>
      <c r="F2143" s="67"/>
    </row>
    <row r="2144" spans="1:6" hidden="1">
      <c r="A2144" s="190">
        <f>'III.) IZVENNIVOJSKO KRIŽANJE'!A1273</f>
        <v>5</v>
      </c>
      <c r="B2144" s="32" t="str">
        <f>'III.) IZVENNIVOJSKO KRIŽANJE'!D1273</f>
        <v>2.1 IZKOPI</v>
      </c>
      <c r="C2144" s="128">
        <f>'III.) IZVENNIVOJSKO KRIŽANJE'!H1273</f>
        <v>0</v>
      </c>
      <c r="D2144" s="71"/>
      <c r="F2144" s="67"/>
    </row>
    <row r="2145" spans="1:6" hidden="1">
      <c r="A2145" s="190">
        <f>'III.) IZVENNIVOJSKO KRIŽANJE'!A1277</f>
        <v>5</v>
      </c>
      <c r="B2145" s="32" t="str">
        <f>'III.) IZVENNIVOJSKO KRIŽANJE'!D1277</f>
        <v>2.2 PLANUM TEMELJNIH TAL</v>
      </c>
      <c r="C2145" s="128">
        <f>'III.) IZVENNIVOJSKO KRIŽANJE'!H1277</f>
        <v>0</v>
      </c>
      <c r="D2145" s="71"/>
      <c r="F2145" s="67"/>
    </row>
    <row r="2146" spans="1:6" ht="25.5" hidden="1">
      <c r="A2146" s="190">
        <f>'III.) IZVENNIVOJSKO KRIŽANJE'!A1279</f>
        <v>5</v>
      </c>
      <c r="B2146" s="32" t="str">
        <f>'III.) IZVENNIVOJSKO KRIŽANJE'!D1279</f>
        <v>2.3 LOČILNE, DRENAŽNE IN FILTRSKE PLASTI TER DELOVNI PLATO</v>
      </c>
      <c r="C2146" s="128">
        <f>'III.) IZVENNIVOJSKO KRIŽANJE'!H1279</f>
        <v>0</v>
      </c>
      <c r="D2146" s="71"/>
      <c r="F2146" s="67"/>
    </row>
    <row r="2147" spans="1:6" hidden="1">
      <c r="A2147" s="190">
        <f>'III.) IZVENNIVOJSKO KRIŽANJE'!A1283</f>
        <v>5</v>
      </c>
      <c r="B2147" s="32" t="str">
        <f>'III.) IZVENNIVOJSKO KRIŽANJE'!D1283</f>
        <v>2.4 NASIPI, ZASIPI, KLINI, POSTELJICA IN GLINASTI NABOJ</v>
      </c>
      <c r="C2147" s="128">
        <f>'III.) IZVENNIVOJSKO KRIŽANJE'!H1283</f>
        <v>0</v>
      </c>
      <c r="D2147" s="71"/>
      <c r="F2147" s="67"/>
    </row>
    <row r="2148" spans="1:6" hidden="1">
      <c r="A2148" s="190">
        <f>'III.) IZVENNIVOJSKO KRIŽANJE'!A1285</f>
        <v>5</v>
      </c>
      <c r="B2148" s="32" t="str">
        <f>'III.) IZVENNIVOJSKO KRIŽANJE'!D1285</f>
        <v>2.5 BREŽINE IN ZELENICE</v>
      </c>
      <c r="C2148" s="128">
        <f>'III.) IZVENNIVOJSKO KRIŽANJE'!H1285</f>
        <v>0</v>
      </c>
      <c r="D2148" s="71"/>
      <c r="F2148" s="67"/>
    </row>
    <row r="2149" spans="1:6" hidden="1">
      <c r="A2149" s="190">
        <f>'III.) IZVENNIVOJSKO KRIŽANJE'!A1295</f>
        <v>5</v>
      </c>
      <c r="B2149" s="32" t="str">
        <f>'III.) IZVENNIVOJSKO KRIŽANJE'!D1295</f>
        <v>2.6 ARMIRANJE ZEMLJIN</v>
      </c>
      <c r="C2149" s="128">
        <f>'III.) IZVENNIVOJSKO KRIŽANJE'!H1295</f>
        <v>0</v>
      </c>
      <c r="D2149" s="71"/>
      <c r="F2149" s="67"/>
    </row>
    <row r="2150" spans="1:6" ht="25.5" hidden="1">
      <c r="A2150" s="190">
        <f>'III.) IZVENNIVOJSKO KRIŽANJE'!A1301</f>
        <v>5</v>
      </c>
      <c r="B2150" s="32" t="str">
        <f>'III.) IZVENNIVOJSKO KRIŽANJE'!D1301</f>
        <v>2.9 PREVOZI, RAZPOROSTIRANJE IN UREDITEV DEPONIJ MATERIALA</v>
      </c>
      <c r="C2150" s="128">
        <f>'III.) IZVENNIVOJSKO KRIŽANJE'!H1301</f>
        <v>0</v>
      </c>
      <c r="D2150" s="71"/>
      <c r="F2150" s="67"/>
    </row>
    <row r="2151" spans="1:6">
      <c r="A2151" s="190">
        <f>'III.) IZVENNIVOJSKO KRIŽANJE'!A1304</f>
        <v>4</v>
      </c>
      <c r="B2151" s="121" t="str">
        <f>'III.) IZVENNIVOJSKO KRIŽANJE'!D1304</f>
        <v>5 GRADBENA IN OBRTNIŠKA DELA</v>
      </c>
      <c r="C2151" s="127">
        <f>'III.) IZVENNIVOJSKO KRIŽANJE'!H1304</f>
        <v>0</v>
      </c>
      <c r="D2151" s="71"/>
      <c r="F2151" s="67"/>
    </row>
    <row r="2152" spans="1:6" hidden="1">
      <c r="A2152" s="190">
        <f>'III.) IZVENNIVOJSKO KRIŽANJE'!A1305</f>
        <v>5</v>
      </c>
      <c r="B2152" s="32" t="str">
        <f>'III.) IZVENNIVOJSKO KRIŽANJE'!D1305</f>
        <v>5.1 TESARSKA DELA</v>
      </c>
      <c r="C2152" s="128">
        <f>'III.) IZVENNIVOJSKO KRIŽANJE'!H1305</f>
        <v>0</v>
      </c>
      <c r="D2152" s="71"/>
      <c r="F2152" s="67"/>
    </row>
    <row r="2153" spans="1:6" hidden="1">
      <c r="A2153" s="190">
        <f>'III.) IZVENNIVOJSKO KRIŽANJE'!A1310</f>
        <v>5</v>
      </c>
      <c r="B2153" s="32" t="str">
        <f>'III.) IZVENNIVOJSKO KRIŽANJE'!D1310</f>
        <v>5.2 DELA Z JEKLOM ZA OJAČITEV</v>
      </c>
      <c r="C2153" s="128">
        <f>'III.) IZVENNIVOJSKO KRIŽANJE'!H1310</f>
        <v>0</v>
      </c>
      <c r="D2153" s="71"/>
      <c r="F2153" s="67"/>
    </row>
    <row r="2154" spans="1:6" hidden="1">
      <c r="A2154" s="190">
        <f>'III.) IZVENNIVOJSKO KRIŽANJE'!A1317</f>
        <v>5</v>
      </c>
      <c r="B2154" s="32" t="str">
        <f>'III.) IZVENNIVOJSKO KRIŽANJE'!D1317</f>
        <v>5.3 DELA S CEMENTNIM BETONOM</v>
      </c>
      <c r="C2154" s="128">
        <f>'III.) IZVENNIVOJSKO KRIŽANJE'!H1317</f>
        <v>0</v>
      </c>
      <c r="D2154" s="71"/>
      <c r="F2154" s="67"/>
    </row>
    <row r="2155" spans="1:6">
      <c r="A2155" s="190">
        <f>'III.) IZVENNIVOJSKO KRIŽANJE'!A1322</f>
        <v>2</v>
      </c>
      <c r="B2155" s="3" t="str">
        <f>'III.) IZVENNIVOJSKO KRIŽANJE'!D1322</f>
        <v>B.12.) PODPORNA KONSTRUKCIJA PK1</v>
      </c>
      <c r="C2155" s="126">
        <f>'III.) IZVENNIVOJSKO KRIŽANJE'!H1322</f>
        <v>0</v>
      </c>
      <c r="D2155" s="71"/>
      <c r="F2155" s="67"/>
    </row>
    <row r="2156" spans="1:6">
      <c r="A2156" s="136">
        <f>'III.) IZVENNIVOJSKO KRIŽANJE'!A1323</f>
        <v>4</v>
      </c>
      <c r="B2156" s="121" t="str">
        <f>'III.) IZVENNIVOJSKO KRIŽANJE'!D1323</f>
        <v>1 PREDDELA</v>
      </c>
      <c r="C2156" s="127">
        <f>'III.) IZVENNIVOJSKO KRIŽANJE'!H1323</f>
        <v>0</v>
      </c>
      <c r="D2156" s="71"/>
      <c r="F2156" s="67"/>
    </row>
    <row r="2157" spans="1:6" hidden="1">
      <c r="A2157" s="136">
        <f>'III.) IZVENNIVOJSKO KRIŽANJE'!A1324</f>
        <v>5</v>
      </c>
      <c r="B2157" s="32" t="str">
        <f>'III.) IZVENNIVOJSKO KRIŽANJE'!D1324</f>
        <v>1.1 GEODETSKA DELA</v>
      </c>
      <c r="C2157" s="128">
        <f>'III.) IZVENNIVOJSKO KRIŽANJE'!H1324</f>
        <v>0</v>
      </c>
      <c r="D2157" s="71"/>
      <c r="F2157" s="67"/>
    </row>
    <row r="2158" spans="1:6">
      <c r="A2158" s="136">
        <f>'III.) IZVENNIVOJSKO KRIŽANJE'!A1328</f>
        <v>4</v>
      </c>
      <c r="B2158" s="121" t="str">
        <f>'III.) IZVENNIVOJSKO KRIŽANJE'!D1328</f>
        <v>2 ZEMELJSKA DELA</v>
      </c>
      <c r="C2158" s="127">
        <f>'III.) IZVENNIVOJSKO KRIŽANJE'!H1328</f>
        <v>0</v>
      </c>
      <c r="D2158" s="71"/>
      <c r="F2158" s="67"/>
    </row>
    <row r="2159" spans="1:6" hidden="1">
      <c r="A2159" s="136">
        <f>'III.) IZVENNIVOJSKO KRIŽANJE'!A1329</f>
        <v>5</v>
      </c>
      <c r="B2159" s="32" t="str">
        <f>'III.) IZVENNIVOJSKO KRIŽANJE'!D1329</f>
        <v>2.1 IZKOPI</v>
      </c>
      <c r="C2159" s="128">
        <f>'III.) IZVENNIVOJSKO KRIŽANJE'!H1329</f>
        <v>0</v>
      </c>
      <c r="D2159" s="71"/>
      <c r="F2159" s="67"/>
    </row>
    <row r="2160" spans="1:6" hidden="1">
      <c r="A2160" s="136">
        <f>'III.) IZVENNIVOJSKO KRIŽANJE'!A1333</f>
        <v>5</v>
      </c>
      <c r="B2160" s="32" t="str">
        <f>'III.) IZVENNIVOJSKO KRIŽANJE'!D1333</f>
        <v>2.2 PLANUM TEMELJNIH TAL</v>
      </c>
      <c r="C2160" s="128">
        <f>'III.) IZVENNIVOJSKO KRIŽANJE'!H1333</f>
        <v>0</v>
      </c>
      <c r="D2160" s="71"/>
      <c r="F2160" s="67"/>
    </row>
    <row r="2161" spans="1:6" hidden="1">
      <c r="A2161" s="136">
        <f>'III.) IZVENNIVOJSKO KRIŽANJE'!A1335</f>
        <v>5</v>
      </c>
      <c r="B2161" s="32" t="str">
        <f>'III.) IZVENNIVOJSKO KRIŽANJE'!D1335</f>
        <v>2.4 NASIPI, ZASIPI, KLINI, POSTELJICA IN GLINASTI NABOJ</v>
      </c>
      <c r="C2161" s="128">
        <f>'III.) IZVENNIVOJSKO KRIŽANJE'!H1335</f>
        <v>0</v>
      </c>
      <c r="D2161" s="71"/>
      <c r="F2161" s="67"/>
    </row>
    <row r="2162" spans="1:6" hidden="1">
      <c r="A2162" s="136">
        <f>'III.) IZVENNIVOJSKO KRIŽANJE'!A1339</f>
        <v>5</v>
      </c>
      <c r="B2162" s="32" t="str">
        <f>'III.) IZVENNIVOJSKO KRIŽANJE'!D1339</f>
        <v>2.5 BREŽINE IN ZELENICE</v>
      </c>
      <c r="C2162" s="128">
        <f>'III.) IZVENNIVOJSKO KRIŽANJE'!H1339</f>
        <v>0</v>
      </c>
      <c r="D2162" s="71"/>
      <c r="F2162" s="67"/>
    </row>
    <row r="2163" spans="1:6" ht="25.5" hidden="1">
      <c r="A2163" s="136">
        <f>'III.) IZVENNIVOJSKO KRIŽANJE'!A1342</f>
        <v>5</v>
      </c>
      <c r="B2163" s="32" t="str">
        <f>'III.) IZVENNIVOJSKO KRIŽANJE'!D1342</f>
        <v>2.9 PREVOZI, RAZPOROSTIRANJE IN UREDITEV DEPONIJ MATERIALA</v>
      </c>
      <c r="C2163" s="128">
        <f>'III.) IZVENNIVOJSKO KRIŽANJE'!H1342</f>
        <v>0</v>
      </c>
      <c r="D2163" s="71"/>
      <c r="F2163" s="67"/>
    </row>
    <row r="2164" spans="1:6">
      <c r="A2164" s="136">
        <f>'III.) IZVENNIVOJSKO KRIŽANJE'!A1345</f>
        <v>4</v>
      </c>
      <c r="B2164" s="121" t="str">
        <f>'III.) IZVENNIVOJSKO KRIŽANJE'!D1345</f>
        <v>4 ODVODNJAVANJE</v>
      </c>
      <c r="C2164" s="127">
        <f>'III.) IZVENNIVOJSKO KRIŽANJE'!H1345</f>
        <v>0</v>
      </c>
      <c r="D2164" s="71"/>
      <c r="F2164" s="67"/>
    </row>
    <row r="2165" spans="1:6" hidden="1">
      <c r="A2165" s="136">
        <f>'III.) IZVENNIVOJSKO KRIŽANJE'!A1346</f>
        <v>5</v>
      </c>
      <c r="B2165" s="32" t="str">
        <f>'III.) IZVENNIVOJSKO KRIŽANJE'!D1346</f>
        <v>4.2 GLOBINSKO ODVODNJAVANJE - DRENAŽE</v>
      </c>
      <c r="C2165" s="128">
        <f>'III.) IZVENNIVOJSKO KRIŽANJE'!H1346</f>
        <v>0</v>
      </c>
      <c r="D2165" s="71"/>
      <c r="F2165" s="67"/>
    </row>
    <row r="2166" spans="1:6">
      <c r="A2166" s="136">
        <f>'III.) IZVENNIVOJSKO KRIŽANJE'!A1350</f>
        <v>4</v>
      </c>
      <c r="B2166" s="121" t="str">
        <f>'III.) IZVENNIVOJSKO KRIŽANJE'!D1350</f>
        <v>5 GRADBENA IN OBRTNIŠKA DELA</v>
      </c>
      <c r="C2166" s="127">
        <f>'III.) IZVENNIVOJSKO KRIŽANJE'!H1350</f>
        <v>0</v>
      </c>
      <c r="D2166" s="71"/>
      <c r="F2166" s="67"/>
    </row>
    <row r="2167" spans="1:6" hidden="1">
      <c r="A2167" s="136">
        <f>'III.) IZVENNIVOJSKO KRIŽANJE'!A1351</f>
        <v>5</v>
      </c>
      <c r="B2167" s="32" t="str">
        <f>'III.) IZVENNIVOJSKO KRIŽANJE'!D1351</f>
        <v>5.1 TESARSKA DELA</v>
      </c>
      <c r="C2167" s="128">
        <f>'III.) IZVENNIVOJSKO KRIŽANJE'!H1351</f>
        <v>0</v>
      </c>
      <c r="D2167" s="71"/>
      <c r="F2167" s="67"/>
    </row>
    <row r="2168" spans="1:6" hidden="1">
      <c r="A2168" s="136">
        <f>'III.) IZVENNIVOJSKO KRIŽANJE'!A1354</f>
        <v>5</v>
      </c>
      <c r="B2168" s="32" t="str">
        <f>'III.) IZVENNIVOJSKO KRIŽANJE'!D1354</f>
        <v>5.2 DELA Z JEKLOM ZA OJAČITEV</v>
      </c>
      <c r="C2168" s="128">
        <f>'III.) IZVENNIVOJSKO KRIŽANJE'!H1354</f>
        <v>0</v>
      </c>
      <c r="D2168" s="71"/>
      <c r="F2168" s="67"/>
    </row>
    <row r="2169" spans="1:6" hidden="1">
      <c r="A2169" s="136">
        <f>'III.) IZVENNIVOJSKO KRIŽANJE'!A1359</f>
        <v>5</v>
      </c>
      <c r="B2169" s="32" t="str">
        <f>'III.) IZVENNIVOJSKO KRIŽANJE'!D1359</f>
        <v>5.3 DELA S CEMENTNIM BETONOM</v>
      </c>
      <c r="C2169" s="128">
        <f>'III.) IZVENNIVOJSKO KRIŽANJE'!H1359</f>
        <v>0</v>
      </c>
      <c r="D2169" s="71"/>
      <c r="F2169" s="67"/>
    </row>
    <row r="2170" spans="1:6" hidden="1">
      <c r="A2170" s="136">
        <f>'III.) IZVENNIVOJSKO KRIŽANJE'!A1370</f>
        <v>5</v>
      </c>
      <c r="B2170" s="32" t="str">
        <f>'III.) IZVENNIVOJSKO KRIŽANJE'!D1370</f>
        <v>5.8 KLJUČAVNIČARSKA DELA IN DELA V JEKLU</v>
      </c>
      <c r="C2170" s="128">
        <f>'III.) IZVENNIVOJSKO KRIŽANJE'!H1370</f>
        <v>0</v>
      </c>
      <c r="D2170" s="71"/>
      <c r="F2170" s="67"/>
    </row>
    <row r="2171" spans="1:6" hidden="1">
      <c r="A2171" s="136">
        <f>'III.) IZVENNIVOJSKO KRIŽANJE'!A1374</f>
        <v>5</v>
      </c>
      <c r="B2171" s="32" t="str">
        <f>'III.) IZVENNIVOJSKO KRIŽANJE'!D1374</f>
        <v>5.9 ZAŠČITNA DELA</v>
      </c>
      <c r="C2171" s="128">
        <f>'III.) IZVENNIVOJSKO KRIŽANJE'!H1374</f>
        <v>0</v>
      </c>
      <c r="D2171" s="71"/>
      <c r="F2171" s="67"/>
    </row>
    <row r="2172" spans="1:6">
      <c r="A2172" s="190">
        <f>'III.) IZVENNIVOJSKO KRIŽANJE'!A1379</f>
        <v>2</v>
      </c>
      <c r="B2172" s="3" t="str">
        <f>'III.) IZVENNIVOJSKO KRIŽANJE'!D1379</f>
        <v>B.13.) OPORNA KONSTRUKCIJA OK1</v>
      </c>
      <c r="C2172" s="126">
        <f>'III.) IZVENNIVOJSKO KRIŽANJE'!H1379</f>
        <v>0</v>
      </c>
      <c r="D2172" s="71"/>
      <c r="F2172" s="67"/>
    </row>
    <row r="2173" spans="1:6">
      <c r="A2173" s="136">
        <f>'III.) IZVENNIVOJSKO KRIŽANJE'!A1380</f>
        <v>4</v>
      </c>
      <c r="B2173" s="121" t="str">
        <f>'III.) IZVENNIVOJSKO KRIŽANJE'!D1380</f>
        <v>1 PREDDELA</v>
      </c>
      <c r="C2173" s="127">
        <f>'III.) IZVENNIVOJSKO KRIŽANJE'!H1380</f>
        <v>0</v>
      </c>
      <c r="D2173" s="71"/>
      <c r="F2173" s="67"/>
    </row>
    <row r="2174" spans="1:6" hidden="1">
      <c r="A2174" s="136">
        <f>'III.) IZVENNIVOJSKO KRIŽANJE'!A1381</f>
        <v>5</v>
      </c>
      <c r="B2174" s="32" t="str">
        <f>'III.) IZVENNIVOJSKO KRIŽANJE'!D1381</f>
        <v>1.1 GEODETSKA DELA</v>
      </c>
      <c r="C2174" s="128">
        <f>'III.) IZVENNIVOJSKO KRIŽANJE'!H1381</f>
        <v>0</v>
      </c>
      <c r="D2174" s="71"/>
      <c r="F2174" s="67"/>
    </row>
    <row r="2175" spans="1:6" hidden="1">
      <c r="A2175" s="136">
        <f>'III.) IZVENNIVOJSKO KRIŽANJE'!A1384</f>
        <v>5</v>
      </c>
      <c r="B2175" s="32" t="str">
        <f>'III.) IZVENNIVOJSKO KRIŽANJE'!D1384</f>
        <v>1.2 ČIŠČENJE TERENA</v>
      </c>
      <c r="C2175" s="128">
        <f>'III.) IZVENNIVOJSKO KRIŽANJE'!H1384</f>
        <v>0</v>
      </c>
      <c r="D2175" s="71"/>
      <c r="F2175" s="67"/>
    </row>
    <row r="2176" spans="1:6">
      <c r="A2176" s="136">
        <f>'III.) IZVENNIVOJSKO KRIŽANJE'!A1387</f>
        <v>4</v>
      </c>
      <c r="B2176" s="121" t="str">
        <f>'III.) IZVENNIVOJSKO KRIŽANJE'!D1387</f>
        <v>2 ZEMELJSKA DELA</v>
      </c>
      <c r="C2176" s="127">
        <f>'III.) IZVENNIVOJSKO KRIŽANJE'!H1387</f>
        <v>0</v>
      </c>
      <c r="D2176" s="71"/>
      <c r="F2176" s="67"/>
    </row>
    <row r="2177" spans="1:6" hidden="1">
      <c r="A2177" s="136">
        <f>'III.) IZVENNIVOJSKO KRIŽANJE'!A1388</f>
        <v>5</v>
      </c>
      <c r="B2177" s="32" t="str">
        <f>'III.) IZVENNIVOJSKO KRIŽANJE'!D1388</f>
        <v>2.1 IZKOPI</v>
      </c>
      <c r="C2177" s="128">
        <f>'III.) IZVENNIVOJSKO KRIŽANJE'!H1388</f>
        <v>0</v>
      </c>
      <c r="D2177" s="71"/>
      <c r="F2177" s="67"/>
    </row>
    <row r="2178" spans="1:6" hidden="1">
      <c r="A2178" s="136">
        <f>'III.) IZVENNIVOJSKO KRIŽANJE'!A1393</f>
        <v>5</v>
      </c>
      <c r="B2178" s="32" t="str">
        <f>'III.) IZVENNIVOJSKO KRIŽANJE'!D1393</f>
        <v>2.2 PLANUM TEMELJNIH TAL</v>
      </c>
      <c r="C2178" s="128">
        <f>'III.) IZVENNIVOJSKO KRIŽANJE'!H1393</f>
        <v>0</v>
      </c>
      <c r="D2178" s="71"/>
      <c r="F2178" s="67"/>
    </row>
    <row r="2179" spans="1:6" ht="25.5" hidden="1">
      <c r="A2179" s="136">
        <f>'III.) IZVENNIVOJSKO KRIŽANJE'!A1395</f>
        <v>5</v>
      </c>
      <c r="B2179" s="32" t="str">
        <f>'III.) IZVENNIVOJSKO KRIŽANJE'!D1395</f>
        <v>2.3 LOČILNE, DRENAŽNE IN FILTRSKE PLASTI TER DELOVNI PLATO</v>
      </c>
      <c r="C2179" s="128">
        <f>'III.) IZVENNIVOJSKO KRIŽANJE'!H1395</f>
        <v>0</v>
      </c>
      <c r="D2179" s="71"/>
      <c r="F2179" s="67"/>
    </row>
    <row r="2180" spans="1:6" hidden="1">
      <c r="A2180" s="136">
        <f>'III.) IZVENNIVOJSKO KRIŽANJE'!A1398</f>
        <v>5</v>
      </c>
      <c r="B2180" s="32" t="str">
        <f>'III.) IZVENNIVOJSKO KRIŽANJE'!D1398</f>
        <v>2.5 BREŽINE IN ZELENICE</v>
      </c>
      <c r="C2180" s="128">
        <f>'III.) IZVENNIVOJSKO KRIŽANJE'!H1398</f>
        <v>0</v>
      </c>
      <c r="D2180" s="71"/>
      <c r="F2180" s="67"/>
    </row>
    <row r="2181" spans="1:6" ht="25.5" hidden="1">
      <c r="A2181" s="136">
        <f>'III.) IZVENNIVOJSKO KRIŽANJE'!A1404</f>
        <v>5</v>
      </c>
      <c r="B2181" s="32" t="str">
        <f>'III.) IZVENNIVOJSKO KRIŽANJE'!D1404</f>
        <v>2.9 PREVOZI, RAZPOROSTIRANJE IN UREDITEV DEPONIJ MATERIALA</v>
      </c>
      <c r="C2181" s="128">
        <f>'III.) IZVENNIVOJSKO KRIŽANJE'!H1404</f>
        <v>0</v>
      </c>
      <c r="D2181" s="71"/>
      <c r="F2181" s="67"/>
    </row>
    <row r="2182" spans="1:6" hidden="1">
      <c r="A2182" s="136">
        <f>'III.) IZVENNIVOJSKO KRIŽANJE'!A1407</f>
        <v>5</v>
      </c>
      <c r="B2182" s="32" t="str">
        <f>'III.) IZVENNIVOJSKO KRIŽANJE'!D1407</f>
        <v>2.4 NASIPI, ZASIPI, KLINI, POSTELJICA IN GLINASTI NABOJ</v>
      </c>
      <c r="C2182" s="128">
        <f>'III.) IZVENNIVOJSKO KRIŽANJE'!H1407</f>
        <v>0</v>
      </c>
      <c r="D2182" s="71"/>
      <c r="F2182" s="67"/>
    </row>
    <row r="2183" spans="1:6">
      <c r="A2183" s="136">
        <f>'III.) IZVENNIVOJSKO KRIŽANJE'!A1409</f>
        <v>4</v>
      </c>
      <c r="B2183" s="121" t="str">
        <f>'III.) IZVENNIVOJSKO KRIŽANJE'!D1409</f>
        <v>4 ODVODNJAVANJE</v>
      </c>
      <c r="C2183" s="127">
        <f>'III.) IZVENNIVOJSKO KRIŽANJE'!H1409</f>
        <v>0</v>
      </c>
      <c r="D2183" s="71"/>
      <c r="F2183" s="67"/>
    </row>
    <row r="2184" spans="1:6" hidden="1">
      <c r="A2184" s="136">
        <f>'III.) IZVENNIVOJSKO KRIŽANJE'!A1410</f>
        <v>5</v>
      </c>
      <c r="B2184" s="32" t="str">
        <f>'III.) IZVENNIVOJSKO KRIŽANJE'!D1410</f>
        <v>4.2 GLOBINSKO ODVODNJAVANJE - DRENAŽE</v>
      </c>
      <c r="C2184" s="128">
        <f>'III.) IZVENNIVOJSKO KRIŽANJE'!H1410</f>
        <v>0</v>
      </c>
      <c r="D2184" s="71"/>
      <c r="F2184" s="67"/>
    </row>
    <row r="2185" spans="1:6" hidden="1">
      <c r="A2185" s="136">
        <f>'III.) IZVENNIVOJSKO KRIŽANJE'!A1414</f>
        <v>5</v>
      </c>
      <c r="B2185" s="32" t="str">
        <f>'III.) IZVENNIVOJSKO KRIŽANJE'!D1414</f>
        <v>4.1 POVRŠINSKO ODVODNJAVANJE</v>
      </c>
      <c r="C2185" s="128">
        <f>'III.) IZVENNIVOJSKO KRIŽANJE'!H1414</f>
        <v>0</v>
      </c>
      <c r="D2185" s="71"/>
      <c r="F2185" s="67"/>
    </row>
    <row r="2186" spans="1:6">
      <c r="A2186" s="136">
        <f>'III.) IZVENNIVOJSKO KRIŽANJE'!A1417</f>
        <v>4</v>
      </c>
      <c r="B2186" s="121" t="str">
        <f>'III.) IZVENNIVOJSKO KRIŽANJE'!D1417</f>
        <v>5 GRADBENA IN OBRTNIŠKA DELA</v>
      </c>
      <c r="C2186" s="127">
        <f>'III.) IZVENNIVOJSKO KRIŽANJE'!H1417</f>
        <v>0</v>
      </c>
      <c r="D2186" s="71"/>
      <c r="F2186" s="67"/>
    </row>
    <row r="2187" spans="1:6" hidden="1">
      <c r="A2187" s="136">
        <f>'III.) IZVENNIVOJSKO KRIŽANJE'!A1418</f>
        <v>5</v>
      </c>
      <c r="B2187" s="32" t="str">
        <f>'III.) IZVENNIVOJSKO KRIŽANJE'!D1418</f>
        <v>5.1 TESARSKA DELA</v>
      </c>
      <c r="C2187" s="128">
        <f>'III.) IZVENNIVOJSKO KRIŽANJE'!H1418</f>
        <v>0</v>
      </c>
      <c r="D2187" s="71"/>
      <c r="F2187" s="67"/>
    </row>
    <row r="2188" spans="1:6" hidden="1">
      <c r="A2188" s="136">
        <f>'III.) IZVENNIVOJSKO KRIŽANJE'!A1421</f>
        <v>5</v>
      </c>
      <c r="B2188" s="32" t="str">
        <f>'III.) IZVENNIVOJSKO KRIŽANJE'!D1421</f>
        <v>5.2 DELA Z JEKLOM ZA OJAČITEV</v>
      </c>
      <c r="C2188" s="128">
        <f>'III.) IZVENNIVOJSKO KRIŽANJE'!H1421</f>
        <v>0</v>
      </c>
      <c r="D2188" s="71"/>
      <c r="F2188" s="67"/>
    </row>
    <row r="2189" spans="1:6" hidden="1">
      <c r="A2189" s="136">
        <f>'III.) IZVENNIVOJSKO KRIŽANJE'!A1424</f>
        <v>5</v>
      </c>
      <c r="B2189" s="32" t="str">
        <f>'III.) IZVENNIVOJSKO KRIŽANJE'!D1424</f>
        <v>5.3 DELA S CEMENTNIM BETONOM</v>
      </c>
      <c r="C2189" s="128">
        <f>'III.) IZVENNIVOJSKO KRIŽANJE'!H1424</f>
        <v>0</v>
      </c>
      <c r="D2189" s="71"/>
      <c r="F2189" s="67"/>
    </row>
    <row r="2190" spans="1:6" hidden="1">
      <c r="A2190" s="136">
        <f>'III.) IZVENNIVOJSKO KRIŽANJE'!A1434</f>
        <v>5</v>
      </c>
      <c r="B2190" s="32" t="str">
        <f>'III.) IZVENNIVOJSKO KRIŽANJE'!D1434</f>
        <v>5.9 ZAŠČITNA DELA</v>
      </c>
      <c r="C2190" s="128">
        <f>'III.) IZVENNIVOJSKO KRIŽANJE'!H1434</f>
        <v>0</v>
      </c>
      <c r="D2190" s="71"/>
      <c r="F2190" s="67"/>
    </row>
    <row r="2191" spans="1:6" hidden="1">
      <c r="A2191" s="136">
        <f>'III.) IZVENNIVOJSKO KRIŽANJE'!A1437</f>
        <v>5</v>
      </c>
      <c r="B2191" s="32" t="str">
        <f>'III.) IZVENNIVOJSKO KRIŽANJE'!D1437</f>
        <v>5.8 KLJUČAVNIČARSKA DELA IN DELA V JEKLU</v>
      </c>
      <c r="C2191" s="128">
        <f>'III.) IZVENNIVOJSKO KRIŽANJE'!H1437</f>
        <v>0</v>
      </c>
      <c r="D2191" s="71"/>
      <c r="F2191" s="67"/>
    </row>
    <row r="2192" spans="1:6">
      <c r="A2192" s="136">
        <f>'III.) IZVENNIVOJSKO KRIŽANJE'!A1439</f>
        <v>2</v>
      </c>
      <c r="B2192" s="3" t="str">
        <f>'III.) IZVENNIVOJSKO KRIŽANJE'!D1439</f>
        <v>B.14.) OPORNA KONSTRUKCIJA OK2</v>
      </c>
      <c r="C2192" s="126">
        <f>'III.) IZVENNIVOJSKO KRIŽANJE'!H1439</f>
        <v>0</v>
      </c>
      <c r="D2192" s="71"/>
      <c r="F2192" s="67"/>
    </row>
    <row r="2193" spans="1:6">
      <c r="A2193" s="136">
        <f>'III.) IZVENNIVOJSKO KRIŽANJE'!A1440</f>
        <v>4</v>
      </c>
      <c r="B2193" s="121" t="str">
        <f>'III.) IZVENNIVOJSKO KRIŽANJE'!D1440</f>
        <v>1 PREDDELA</v>
      </c>
      <c r="C2193" s="127">
        <f>'III.) IZVENNIVOJSKO KRIŽANJE'!H1440</f>
        <v>0</v>
      </c>
      <c r="D2193" s="71"/>
      <c r="F2193" s="67"/>
    </row>
    <row r="2194" spans="1:6" hidden="1">
      <c r="A2194" s="136">
        <f>'III.) IZVENNIVOJSKO KRIŽANJE'!A1441</f>
        <v>5</v>
      </c>
      <c r="B2194" s="32" t="str">
        <f>'III.) IZVENNIVOJSKO KRIŽANJE'!D1441</f>
        <v>1.1 GEODETSKA DELA</v>
      </c>
      <c r="C2194" s="128">
        <f>'III.) IZVENNIVOJSKO KRIŽANJE'!H1441</f>
        <v>0</v>
      </c>
      <c r="D2194" s="71"/>
      <c r="F2194" s="67"/>
    </row>
    <row r="2195" spans="1:6" hidden="1">
      <c r="A2195" s="136">
        <f>'III.) IZVENNIVOJSKO KRIŽANJE'!A1444</f>
        <v>5</v>
      </c>
      <c r="B2195" s="32" t="str">
        <f>'III.) IZVENNIVOJSKO KRIŽANJE'!D1444</f>
        <v>1.2 ČIŠČENJE TERENA</v>
      </c>
      <c r="C2195" s="128">
        <f>'III.) IZVENNIVOJSKO KRIŽANJE'!H1444</f>
        <v>0</v>
      </c>
      <c r="D2195" s="71"/>
      <c r="F2195" s="67"/>
    </row>
    <row r="2196" spans="1:6">
      <c r="A2196" s="136">
        <f>'III.) IZVENNIVOJSKO KRIŽANJE'!A1447</f>
        <v>4</v>
      </c>
      <c r="B2196" s="121" t="str">
        <f>'III.) IZVENNIVOJSKO KRIŽANJE'!D1447</f>
        <v>2 ZEMELJSKA DELA</v>
      </c>
      <c r="C2196" s="127">
        <f>'III.) IZVENNIVOJSKO KRIŽANJE'!H1447</f>
        <v>0</v>
      </c>
      <c r="D2196" s="71"/>
      <c r="F2196" s="67"/>
    </row>
    <row r="2197" spans="1:6" hidden="1">
      <c r="A2197" s="136">
        <f>'III.) IZVENNIVOJSKO KRIŽANJE'!A1448</f>
        <v>5</v>
      </c>
      <c r="B2197" s="32" t="str">
        <f>'III.) IZVENNIVOJSKO KRIŽANJE'!D1448</f>
        <v>2.1 IZKOPI</v>
      </c>
      <c r="C2197" s="128">
        <f>'III.) IZVENNIVOJSKO KRIŽANJE'!H1448</f>
        <v>0</v>
      </c>
      <c r="D2197" s="71"/>
      <c r="F2197" s="67"/>
    </row>
    <row r="2198" spans="1:6" hidden="1">
      <c r="A2198" s="136">
        <f>'III.) IZVENNIVOJSKO KRIŽANJE'!A1451</f>
        <v>5</v>
      </c>
      <c r="B2198" s="32" t="str">
        <f>'III.) IZVENNIVOJSKO KRIŽANJE'!D1451</f>
        <v>2.2 PLANUM TEMELJNIH TAL</v>
      </c>
      <c r="C2198" s="128">
        <f>'III.) IZVENNIVOJSKO KRIŽANJE'!H1451</f>
        <v>0</v>
      </c>
      <c r="D2198" s="71"/>
      <c r="F2198" s="67"/>
    </row>
    <row r="2199" spans="1:6" ht="25.5" hidden="1">
      <c r="A2199" s="136">
        <f>'III.) IZVENNIVOJSKO KRIŽANJE'!A1453</f>
        <v>5</v>
      </c>
      <c r="B2199" s="32" t="str">
        <f>'III.) IZVENNIVOJSKO KRIŽANJE'!D1453</f>
        <v>2.3 LOČILNE, DRENAŽNE IN FILTRSKE PLASTI TER DELOVNI PLATO</v>
      </c>
      <c r="C2199" s="128">
        <f>'III.) IZVENNIVOJSKO KRIŽANJE'!H1453</f>
        <v>0</v>
      </c>
      <c r="D2199" s="71"/>
      <c r="F2199" s="67"/>
    </row>
    <row r="2200" spans="1:6" hidden="1">
      <c r="A2200" s="136">
        <f>'III.) IZVENNIVOJSKO KRIŽANJE'!A1456</f>
        <v>5</v>
      </c>
      <c r="B2200" s="32" t="str">
        <f>'III.) IZVENNIVOJSKO KRIŽANJE'!D1456</f>
        <v>2.5 BREŽINE IN ZELENICE</v>
      </c>
      <c r="C2200" s="128">
        <f>'III.) IZVENNIVOJSKO KRIŽANJE'!H1456</f>
        <v>0</v>
      </c>
      <c r="D2200" s="71"/>
      <c r="F2200" s="67"/>
    </row>
    <row r="2201" spans="1:6" ht="25.5" hidden="1">
      <c r="A2201" s="136">
        <f>'III.) IZVENNIVOJSKO KRIŽANJE'!A1462</f>
        <v>5</v>
      </c>
      <c r="B2201" s="32" t="str">
        <f>'III.) IZVENNIVOJSKO KRIŽANJE'!D1462</f>
        <v>2.9 PREVOZI, RAZPOROSTIRANJE IN UREDITEV DEPONIJ MATERIALA</v>
      </c>
      <c r="C2201" s="128">
        <f>'III.) IZVENNIVOJSKO KRIŽANJE'!H1462</f>
        <v>0</v>
      </c>
      <c r="D2201" s="71"/>
      <c r="F2201" s="67"/>
    </row>
    <row r="2202" spans="1:6" hidden="1">
      <c r="A2202" s="136">
        <f>'III.) IZVENNIVOJSKO KRIŽANJE'!A1465</f>
        <v>5</v>
      </c>
      <c r="B2202" s="32" t="str">
        <f>'III.) IZVENNIVOJSKO KRIŽANJE'!D1465</f>
        <v>2.4 NASIPI, ZASIPI, KLINI, POSTELJICA IN GLINASTI NABOJ</v>
      </c>
      <c r="C2202" s="128">
        <f>'III.) IZVENNIVOJSKO KRIŽANJE'!H1465</f>
        <v>0</v>
      </c>
      <c r="D2202" s="71"/>
      <c r="F2202" s="67"/>
    </row>
    <row r="2203" spans="1:6">
      <c r="A2203" s="136">
        <f>'III.) IZVENNIVOJSKO KRIŽANJE'!A1467</f>
        <v>4</v>
      </c>
      <c r="B2203" s="121" t="str">
        <f>'III.) IZVENNIVOJSKO KRIŽANJE'!D1467</f>
        <v>4 ODVODNJAVANJE</v>
      </c>
      <c r="C2203" s="127">
        <f>'III.) IZVENNIVOJSKO KRIŽANJE'!H1467</f>
        <v>0</v>
      </c>
      <c r="D2203" s="71"/>
      <c r="F2203" s="67"/>
    </row>
    <row r="2204" spans="1:6" hidden="1">
      <c r="A2204" s="136">
        <f>'III.) IZVENNIVOJSKO KRIŽANJE'!A1468</f>
        <v>5</v>
      </c>
      <c r="B2204" s="32" t="str">
        <f>'III.) IZVENNIVOJSKO KRIŽANJE'!D1468</f>
        <v>4.2 GLOBINSKO ODVODNJAVANJE - DRENAŽE</v>
      </c>
      <c r="C2204" s="128">
        <f>'III.) IZVENNIVOJSKO KRIŽANJE'!H1468</f>
        <v>0</v>
      </c>
      <c r="D2204" s="71"/>
      <c r="F2204" s="67"/>
    </row>
    <row r="2205" spans="1:6" hidden="1">
      <c r="A2205" s="136">
        <f>'III.) IZVENNIVOJSKO KRIŽANJE'!A1471</f>
        <v>5</v>
      </c>
      <c r="B2205" s="32" t="str">
        <f>'III.) IZVENNIVOJSKO KRIŽANJE'!D1471</f>
        <v>4.1 POVRŠINSKO ODVODNJAVANJE</v>
      </c>
      <c r="C2205" s="128">
        <f>'III.) IZVENNIVOJSKO KRIŽANJE'!H1471</f>
        <v>0</v>
      </c>
      <c r="D2205" s="71"/>
      <c r="F2205" s="67"/>
    </row>
    <row r="2206" spans="1:6">
      <c r="A2206" s="136">
        <f>'III.) IZVENNIVOJSKO KRIŽANJE'!A1474</f>
        <v>4</v>
      </c>
      <c r="B2206" s="121" t="str">
        <f>'III.) IZVENNIVOJSKO KRIŽANJE'!D1474</f>
        <v>5 GRADBENA IN OBRTNIŠKA DELA</v>
      </c>
      <c r="C2206" s="127">
        <f>'III.) IZVENNIVOJSKO KRIŽANJE'!H1474</f>
        <v>0</v>
      </c>
      <c r="D2206" s="71"/>
      <c r="F2206" s="67"/>
    </row>
    <row r="2207" spans="1:6" hidden="1">
      <c r="A2207" s="136">
        <f>'III.) IZVENNIVOJSKO KRIŽANJE'!A1475</f>
        <v>5</v>
      </c>
      <c r="B2207" s="32" t="str">
        <f>'III.) IZVENNIVOJSKO KRIŽANJE'!D1475</f>
        <v>5.1 TESARSKA DELA</v>
      </c>
      <c r="C2207" s="128">
        <f>'III.) IZVENNIVOJSKO KRIŽANJE'!H1475</f>
        <v>0</v>
      </c>
      <c r="D2207" s="71"/>
      <c r="F2207" s="67"/>
    </row>
    <row r="2208" spans="1:6" hidden="1">
      <c r="A2208" s="136">
        <f>'III.) IZVENNIVOJSKO KRIŽANJE'!A1477</f>
        <v>5</v>
      </c>
      <c r="B2208" s="32" t="str">
        <f>'III.) IZVENNIVOJSKO KRIŽANJE'!D1477</f>
        <v>5.2 DELA Z JEKLOM ZA OJAČITEV</v>
      </c>
      <c r="C2208" s="128">
        <f>'III.) IZVENNIVOJSKO KRIŽANJE'!H1477</f>
        <v>0</v>
      </c>
      <c r="D2208" s="71"/>
      <c r="F2208" s="67"/>
    </row>
    <row r="2209" spans="1:6" hidden="1">
      <c r="A2209" s="136">
        <f>'III.) IZVENNIVOJSKO KRIŽANJE'!A1480</f>
        <v>5</v>
      </c>
      <c r="B2209" s="32" t="str">
        <f>'III.) IZVENNIVOJSKO KRIŽANJE'!D1480</f>
        <v>5.3 DELA S CEMENTNIM BETONOM</v>
      </c>
      <c r="C2209" s="128">
        <f>'III.) IZVENNIVOJSKO KRIŽANJE'!H1480</f>
        <v>0</v>
      </c>
      <c r="D2209" s="71"/>
      <c r="F2209" s="67"/>
    </row>
    <row r="2210" spans="1:6" hidden="1">
      <c r="A2210" s="136">
        <f>'III.) IZVENNIVOJSKO KRIŽANJE'!A1491</f>
        <v>5</v>
      </c>
      <c r="B2210" s="32" t="str">
        <f>'III.) IZVENNIVOJSKO KRIŽANJE'!D1491</f>
        <v>5.9/2 HIDROIZOLACIJE</v>
      </c>
      <c r="C2210" s="128">
        <f>'III.) IZVENNIVOJSKO KRIŽANJE'!H1491</f>
        <v>0</v>
      </c>
      <c r="D2210" s="71"/>
      <c r="F2210" s="67"/>
    </row>
    <row r="2211" spans="1:6">
      <c r="A2211" s="136">
        <f>'III.) IZVENNIVOJSKO KRIŽANJE'!A1493</f>
        <v>4</v>
      </c>
      <c r="B2211" s="121" t="str">
        <f>'III.) IZVENNIVOJSKO KRIŽANJE'!D1493</f>
        <v>6 OPREMA CEST</v>
      </c>
      <c r="C2211" s="127">
        <f>'III.) IZVENNIVOJSKO KRIŽANJE'!H1493</f>
        <v>0</v>
      </c>
      <c r="D2211" s="71"/>
      <c r="F2211" s="67"/>
    </row>
    <row r="2212" spans="1:6" hidden="1">
      <c r="A2212" s="136">
        <f>'III.) IZVENNIVOJSKO KRIŽANJE'!A1494</f>
        <v>5</v>
      </c>
      <c r="B2212" s="32" t="str">
        <f>'III.) IZVENNIVOJSKO KRIŽANJE'!D1494</f>
        <v>6.4 OPREMA ZA ZAVAROVANJE PROMETA</v>
      </c>
      <c r="C2212" s="128">
        <f>'III.) IZVENNIVOJSKO KRIŽANJE'!H1494</f>
        <v>0</v>
      </c>
      <c r="D2212" s="71"/>
      <c r="F2212" s="67"/>
    </row>
    <row r="2213" spans="1:6">
      <c r="A2213" s="136">
        <f>'III.) IZVENNIVOJSKO KRIŽANJE'!A1496</f>
        <v>2</v>
      </c>
      <c r="B2213" s="3" t="str">
        <f>'III.) IZVENNIVOJSKO KRIŽANJE'!D1496</f>
        <v>B.15.) OPORNA KONSTRUKCIJA OK3</v>
      </c>
      <c r="C2213" s="126">
        <f>'III.) IZVENNIVOJSKO KRIŽANJE'!H1496</f>
        <v>0</v>
      </c>
      <c r="D2213" s="71"/>
      <c r="F2213" s="67"/>
    </row>
    <row r="2214" spans="1:6">
      <c r="A2214" s="136">
        <f>'III.) IZVENNIVOJSKO KRIŽANJE'!A1497</f>
        <v>4</v>
      </c>
      <c r="B2214" s="121" t="str">
        <f>'III.) IZVENNIVOJSKO KRIŽANJE'!D1497</f>
        <v>1 PREDDELA</v>
      </c>
      <c r="C2214" s="127">
        <f>'III.) IZVENNIVOJSKO KRIŽANJE'!H1497</f>
        <v>0</v>
      </c>
      <c r="D2214" s="71"/>
      <c r="F2214" s="67"/>
    </row>
    <row r="2215" spans="1:6" hidden="1">
      <c r="A2215" s="136">
        <f>'III.) IZVENNIVOJSKO KRIŽANJE'!A1498</f>
        <v>5</v>
      </c>
      <c r="B2215" s="32" t="str">
        <f>'III.) IZVENNIVOJSKO KRIŽANJE'!D1498</f>
        <v>1.1 GEODETSKA DELA</v>
      </c>
      <c r="C2215" s="128">
        <f>'III.) IZVENNIVOJSKO KRIŽANJE'!H1498</f>
        <v>0</v>
      </c>
      <c r="D2215" s="71"/>
      <c r="F2215" s="67"/>
    </row>
    <row r="2216" spans="1:6" hidden="1">
      <c r="A2216" s="136">
        <f>'III.) IZVENNIVOJSKO KRIŽANJE'!A1501</f>
        <v>5</v>
      </c>
      <c r="B2216" s="32" t="str">
        <f>'III.) IZVENNIVOJSKO KRIŽANJE'!D1501</f>
        <v>1.2 ČIŠČENJE TERENA</v>
      </c>
      <c r="C2216" s="128">
        <f>'III.) IZVENNIVOJSKO KRIŽANJE'!H1501</f>
        <v>0</v>
      </c>
      <c r="D2216" s="71"/>
      <c r="F2216" s="67"/>
    </row>
    <row r="2217" spans="1:6">
      <c r="A2217" s="136">
        <f>'III.) IZVENNIVOJSKO KRIŽANJE'!A1504</f>
        <v>4</v>
      </c>
      <c r="B2217" s="121" t="str">
        <f>'III.) IZVENNIVOJSKO KRIŽANJE'!D1504</f>
        <v>2 ZEMELJSKA DELA</v>
      </c>
      <c r="C2217" s="127">
        <f>'III.) IZVENNIVOJSKO KRIŽANJE'!H1504</f>
        <v>0</v>
      </c>
      <c r="D2217" s="71"/>
      <c r="F2217" s="67"/>
    </row>
    <row r="2218" spans="1:6" hidden="1">
      <c r="A2218" s="136">
        <f>'III.) IZVENNIVOJSKO KRIŽANJE'!A1505</f>
        <v>5</v>
      </c>
      <c r="B2218" s="32" t="str">
        <f>'III.) IZVENNIVOJSKO KRIŽANJE'!D1505</f>
        <v>2.1 IZKOPI</v>
      </c>
      <c r="C2218" s="128">
        <f>'III.) IZVENNIVOJSKO KRIŽANJE'!H1505</f>
        <v>0</v>
      </c>
      <c r="D2218" s="71"/>
      <c r="F2218" s="67"/>
    </row>
    <row r="2219" spans="1:6" hidden="1">
      <c r="A2219" s="136">
        <f>'III.) IZVENNIVOJSKO KRIŽANJE'!A1509</f>
        <v>5</v>
      </c>
      <c r="B2219" s="32" t="str">
        <f>'III.) IZVENNIVOJSKO KRIŽANJE'!D1509</f>
        <v>2.2 PLANUM TEMELJNIH TAL</v>
      </c>
      <c r="C2219" s="128">
        <f>'III.) IZVENNIVOJSKO KRIŽANJE'!H1509</f>
        <v>0</v>
      </c>
      <c r="D2219" s="71"/>
      <c r="F2219" s="67"/>
    </row>
    <row r="2220" spans="1:6" ht="25.5" hidden="1">
      <c r="A2220" s="136">
        <f>'III.) IZVENNIVOJSKO KRIŽANJE'!A1511</f>
        <v>5</v>
      </c>
      <c r="B2220" s="32" t="str">
        <f>'III.) IZVENNIVOJSKO KRIŽANJE'!D1511</f>
        <v>2.3 LOČILNE, DRENAŽNE IN FILTRSKE PLASTI TER DELOVNI PLATO</v>
      </c>
      <c r="C2220" s="128">
        <f>'III.) IZVENNIVOJSKO KRIŽANJE'!H1511</f>
        <v>0</v>
      </c>
      <c r="D2220" s="71"/>
      <c r="F2220" s="67"/>
    </row>
    <row r="2221" spans="1:6" hidden="1">
      <c r="A2221" s="136">
        <f>'III.) IZVENNIVOJSKO KRIŽANJE'!A1514</f>
        <v>5</v>
      </c>
      <c r="B2221" s="32" t="str">
        <f>'III.) IZVENNIVOJSKO KRIŽANJE'!D1514</f>
        <v>2.5 BREŽINE IN ZELENICE</v>
      </c>
      <c r="C2221" s="128">
        <f>'III.) IZVENNIVOJSKO KRIŽANJE'!H1514</f>
        <v>0</v>
      </c>
      <c r="D2221" s="71"/>
      <c r="F2221" s="67"/>
    </row>
    <row r="2222" spans="1:6" ht="25.5" hidden="1">
      <c r="A2222" s="136">
        <f>'III.) IZVENNIVOJSKO KRIŽANJE'!A1520</f>
        <v>5</v>
      </c>
      <c r="B2222" s="32" t="str">
        <f>'III.) IZVENNIVOJSKO KRIŽANJE'!D1520</f>
        <v>2.9 PREVOZI, RAZPOROSTIRANJE IN UREDITEV DEPONIJ MATERIALA</v>
      </c>
      <c r="C2222" s="128">
        <f>'III.) IZVENNIVOJSKO KRIŽANJE'!H1520</f>
        <v>0</v>
      </c>
      <c r="D2222" s="71"/>
      <c r="F2222" s="67"/>
    </row>
    <row r="2223" spans="1:6" hidden="1">
      <c r="A2223" s="136">
        <f>'III.) IZVENNIVOJSKO KRIŽANJE'!A1524</f>
        <v>5</v>
      </c>
      <c r="B2223" s="32" t="str">
        <f>'III.) IZVENNIVOJSKO KRIŽANJE'!D1524</f>
        <v>2.4 NASIPI, ZASIPI, KLINI, POSTELJICA IN GLINASTI NABOJ</v>
      </c>
      <c r="C2223" s="128">
        <f>'III.) IZVENNIVOJSKO KRIŽANJE'!H1524</f>
        <v>0</v>
      </c>
      <c r="D2223" s="71"/>
      <c r="F2223" s="67"/>
    </row>
    <row r="2224" spans="1:6">
      <c r="A2224" s="136">
        <f>'III.) IZVENNIVOJSKO KRIŽANJE'!A1526</f>
        <v>4</v>
      </c>
      <c r="B2224" s="121" t="str">
        <f>'III.) IZVENNIVOJSKO KRIŽANJE'!D1526</f>
        <v>4 ODVODNJAVANJE</v>
      </c>
      <c r="C2224" s="127">
        <f>'III.) IZVENNIVOJSKO KRIŽANJE'!H1526</f>
        <v>0</v>
      </c>
      <c r="D2224" s="71"/>
      <c r="F2224" s="67"/>
    </row>
    <row r="2225" spans="1:6" hidden="1">
      <c r="A2225" s="136">
        <f>'III.) IZVENNIVOJSKO KRIŽANJE'!A1527</f>
        <v>5</v>
      </c>
      <c r="B2225" s="32" t="str">
        <f>'III.) IZVENNIVOJSKO KRIŽANJE'!D1527</f>
        <v>4.2 GLOBINSKO ODVODNJAVANJE - DRENAŽE</v>
      </c>
      <c r="C2225" s="128">
        <f>'III.) IZVENNIVOJSKO KRIŽANJE'!H1527</f>
        <v>0</v>
      </c>
      <c r="D2225" s="71"/>
      <c r="F2225" s="67"/>
    </row>
    <row r="2226" spans="1:6" hidden="1">
      <c r="A2226" s="136">
        <f>'III.) IZVENNIVOJSKO KRIŽANJE'!A1531</f>
        <v>5</v>
      </c>
      <c r="B2226" s="32" t="str">
        <f>'III.) IZVENNIVOJSKO KRIŽANJE'!D1531</f>
        <v>4.1 POVRŠINSKO ODVODNJAVANJE</v>
      </c>
      <c r="C2226" s="128">
        <f>'III.) IZVENNIVOJSKO KRIŽANJE'!H1531</f>
        <v>0</v>
      </c>
      <c r="D2226" s="71"/>
      <c r="F2226" s="67"/>
    </row>
    <row r="2227" spans="1:6">
      <c r="A2227" s="136">
        <f>'III.) IZVENNIVOJSKO KRIŽANJE'!A1534</f>
        <v>4</v>
      </c>
      <c r="B2227" s="121" t="str">
        <f>'III.) IZVENNIVOJSKO KRIŽANJE'!D1534</f>
        <v>5 GRADBENA IN OBRTNIŠKA DELA</v>
      </c>
      <c r="C2227" s="127">
        <f>'III.) IZVENNIVOJSKO KRIŽANJE'!H1534</f>
        <v>0</v>
      </c>
      <c r="D2227" s="71"/>
      <c r="F2227" s="67"/>
    </row>
    <row r="2228" spans="1:6" hidden="1">
      <c r="A2228" s="136">
        <f>'III.) IZVENNIVOJSKO KRIŽANJE'!A1535</f>
        <v>5</v>
      </c>
      <c r="B2228" s="32" t="str">
        <f>'III.) IZVENNIVOJSKO KRIŽANJE'!D1535</f>
        <v>5.1 TESARSKA DELA</v>
      </c>
      <c r="C2228" s="128">
        <f>'III.) IZVENNIVOJSKO KRIŽANJE'!H1535</f>
        <v>0</v>
      </c>
      <c r="D2228" s="71"/>
      <c r="F2228" s="67"/>
    </row>
    <row r="2229" spans="1:6" hidden="1">
      <c r="A2229" s="136">
        <f>'III.) IZVENNIVOJSKO KRIŽANJE'!A1537</f>
        <v>5</v>
      </c>
      <c r="B2229" s="32" t="str">
        <f>'III.) IZVENNIVOJSKO KRIŽANJE'!D1537</f>
        <v>5.2 DELA Z JEKLOM ZA OJAČITEV</v>
      </c>
      <c r="C2229" s="128">
        <f>'III.) IZVENNIVOJSKO KRIŽANJE'!H1537</f>
        <v>0</v>
      </c>
      <c r="D2229" s="71"/>
      <c r="F2229" s="67"/>
    </row>
    <row r="2230" spans="1:6" hidden="1">
      <c r="A2230" s="136">
        <f>'III.) IZVENNIVOJSKO KRIŽANJE'!A1540</f>
        <v>5</v>
      </c>
      <c r="B2230" s="32" t="str">
        <f>'III.) IZVENNIVOJSKO KRIŽANJE'!D1540</f>
        <v>5.3 DELA S CEMENTNIM BETONOM</v>
      </c>
      <c r="C2230" s="128">
        <f>'III.) IZVENNIVOJSKO KRIŽANJE'!H1540</f>
        <v>0</v>
      </c>
      <c r="D2230" s="71"/>
      <c r="F2230" s="67"/>
    </row>
    <row r="2231" spans="1:6" hidden="1">
      <c r="A2231" s="136">
        <f>'III.) IZVENNIVOJSKO KRIŽANJE'!A1551</f>
        <v>5</v>
      </c>
      <c r="B2231" s="32" t="str">
        <f>'III.) IZVENNIVOJSKO KRIŽANJE'!D1551</f>
        <v>5.9/2 HIDROIZOLACIJE</v>
      </c>
      <c r="C2231" s="128">
        <f>'III.) IZVENNIVOJSKO KRIŽANJE'!H1551</f>
        <v>0</v>
      </c>
      <c r="D2231" s="71"/>
      <c r="F2231" s="67"/>
    </row>
    <row r="2232" spans="1:6">
      <c r="A2232" s="136">
        <f>'III.) IZVENNIVOJSKO KRIŽANJE'!A1553</f>
        <v>4</v>
      </c>
      <c r="B2232" s="121" t="str">
        <f>'III.) IZVENNIVOJSKO KRIŽANJE'!D1553</f>
        <v>6 OPREMA CEST</v>
      </c>
      <c r="C2232" s="127">
        <f>'III.) IZVENNIVOJSKO KRIŽANJE'!H1553</f>
        <v>0</v>
      </c>
      <c r="D2232" s="71"/>
      <c r="F2232" s="67"/>
    </row>
    <row r="2233" spans="1:6" hidden="1">
      <c r="A2233" s="136">
        <f>'III.) IZVENNIVOJSKO KRIŽANJE'!A1554</f>
        <v>5</v>
      </c>
      <c r="B2233" s="32" t="str">
        <f>'III.) IZVENNIVOJSKO KRIŽANJE'!D1554</f>
        <v>6.4 OPREMA ZA ZAVAROVANJE PROMETA</v>
      </c>
      <c r="C2233" s="128">
        <f>'III.) IZVENNIVOJSKO KRIŽANJE'!H1554</f>
        <v>0</v>
      </c>
      <c r="D2233" s="71"/>
      <c r="F2233" s="67"/>
    </row>
    <row r="2234" spans="1:6">
      <c r="B2234" s="32"/>
      <c r="C2234" s="65"/>
      <c r="D2234" s="71"/>
      <c r="F2234" s="67"/>
    </row>
    <row r="2235" spans="1:6">
      <c r="A2235" s="136">
        <f>'III.) IZVENNIVOJSKO KRIŽANJE'!A1557</f>
        <v>1</v>
      </c>
      <c r="B2235" s="5" t="str">
        <f>'III.) IZVENNIVOJSKO KRIŽANJE'!D1557</f>
        <v>C.) ELEKTRIČNE INŠTALACIJE IN ELEKTRIČNA OPREMA</v>
      </c>
      <c r="C2235" s="133">
        <f>'III.) IZVENNIVOJSKO KRIŽANJE'!H1557</f>
        <v>0</v>
      </c>
      <c r="D2235" s="71"/>
      <c r="F2235" s="67"/>
    </row>
    <row r="2236" spans="1:6">
      <c r="A2236" s="136">
        <f>'III.) IZVENNIVOJSKO KRIŽANJE'!A1558</f>
        <v>2</v>
      </c>
      <c r="B2236" s="3" t="str">
        <f>'III.) IZVENNIVOJSKO KRIŽANJE'!D1558</f>
        <v>C.1.) NN OMREŽJE</v>
      </c>
      <c r="C2236" s="126">
        <f>'III.) IZVENNIVOJSKO KRIŽANJE'!H1558</f>
        <v>0</v>
      </c>
      <c r="D2236" s="71"/>
      <c r="F2236" s="67"/>
    </row>
    <row r="2237" spans="1:6">
      <c r="A2237" s="136">
        <f>'III.) IZVENNIVOJSKO KRIŽANJE'!A1559</f>
        <v>4</v>
      </c>
      <c r="B2237" s="121" t="str">
        <f>'III.) IZVENNIVOJSKO KRIŽANJE'!D1559</f>
        <v>1 GRADBENA DELA</v>
      </c>
      <c r="C2237" s="127">
        <f>'III.) IZVENNIVOJSKO KRIŽANJE'!H1559</f>
        <v>0</v>
      </c>
      <c r="D2237" s="71"/>
      <c r="F2237" s="67"/>
    </row>
    <row r="2238" spans="1:6">
      <c r="A2238" s="136">
        <f>'III.) IZVENNIVOJSKO KRIŽANJE'!A1566</f>
        <v>4</v>
      </c>
      <c r="B2238" s="121" t="str">
        <f>'III.) IZVENNIVOJSKO KRIŽANJE'!D1566</f>
        <v>2 MONTAŽNA DELA</v>
      </c>
      <c r="C2238" s="127">
        <f>'III.) IZVENNIVOJSKO KRIŽANJE'!H1566</f>
        <v>0</v>
      </c>
      <c r="D2238" s="71"/>
      <c r="F2238" s="67"/>
    </row>
    <row r="2239" spans="1:6">
      <c r="A2239" s="136">
        <f>'III.) IZVENNIVOJSKO KRIŽANJE'!A1574</f>
        <v>4</v>
      </c>
      <c r="B2239" s="121" t="str">
        <f>'III.) IZVENNIVOJSKO KRIŽANJE'!D1574</f>
        <v>3 OSTALE STORITVE</v>
      </c>
      <c r="C2239" s="127">
        <f>'III.) IZVENNIVOJSKO KRIŽANJE'!H1574</f>
        <v>0</v>
      </c>
      <c r="D2239" s="71"/>
      <c r="F2239" s="67"/>
    </row>
    <row r="2240" spans="1:6">
      <c r="A2240" s="136">
        <f>'III.) IZVENNIVOJSKO KRIŽANJE'!A1579</f>
        <v>2</v>
      </c>
      <c r="B2240" s="3" t="str">
        <f>'III.) IZVENNIVOJSKO KRIŽANJE'!D1579</f>
        <v>C.2.) JAVNA RAZSVETLJAVA</v>
      </c>
      <c r="C2240" s="126">
        <f>'III.) IZVENNIVOJSKO KRIŽANJE'!H1579</f>
        <v>0</v>
      </c>
      <c r="D2240" s="71"/>
      <c r="F2240" s="67"/>
    </row>
    <row r="2241" spans="1:6">
      <c r="A2241" s="136">
        <f>'III.) IZVENNIVOJSKO KRIŽANJE'!A1580</f>
        <v>4</v>
      </c>
      <c r="B2241" s="121" t="str">
        <f>'III.) IZVENNIVOJSKO KRIŽANJE'!D1580</f>
        <v>1 GRADBENA DELA</v>
      </c>
      <c r="C2241" s="127">
        <f>'III.) IZVENNIVOJSKO KRIŽANJE'!H1580</f>
        <v>0</v>
      </c>
      <c r="D2241" s="71"/>
      <c r="F2241" s="67"/>
    </row>
    <row r="2242" spans="1:6" hidden="1">
      <c r="A2242" s="136">
        <f>'III.) IZVENNIVOJSKO KRIŽANJE'!A1581</f>
        <v>5</v>
      </c>
      <c r="B2242" s="32" t="str">
        <f>'III.) IZVENNIVOJSKO KRIŽANJE'!D1581</f>
        <v>1.1 Pripravljalna dela</v>
      </c>
      <c r="C2242" s="128">
        <f>'III.) IZVENNIVOJSKO KRIŽANJE'!H1581</f>
        <v>0</v>
      </c>
      <c r="D2242" s="71"/>
      <c r="F2242" s="67"/>
    </row>
    <row r="2243" spans="1:6" hidden="1">
      <c r="A2243" s="136">
        <f>'III.) IZVENNIVOJSKO KRIŽANJE'!A1583</f>
        <v>5</v>
      </c>
      <c r="B2243" s="32" t="str">
        <f>'III.) IZVENNIVOJSKO KRIŽANJE'!D1583</f>
        <v>1.2 Gradbena dela</v>
      </c>
      <c r="C2243" s="128">
        <f>'III.) IZVENNIVOJSKO KRIŽANJE'!H1583</f>
        <v>0</v>
      </c>
      <c r="D2243" s="71"/>
      <c r="F2243" s="67"/>
    </row>
    <row r="2244" spans="1:6">
      <c r="A2244" s="136">
        <f>'III.) IZVENNIVOJSKO KRIŽANJE'!A1589</f>
        <v>4</v>
      </c>
      <c r="B2244" s="121" t="str">
        <f>'III.) IZVENNIVOJSKO KRIŽANJE'!D1589</f>
        <v>2 MONTAŽNA DELA</v>
      </c>
      <c r="C2244" s="127">
        <f>'III.) IZVENNIVOJSKO KRIŽANJE'!H1589</f>
        <v>0</v>
      </c>
      <c r="D2244" s="71"/>
      <c r="F2244" s="67"/>
    </row>
    <row r="2245" spans="1:6" hidden="1">
      <c r="A2245" s="136">
        <f>'III.) IZVENNIVOJSKO KRIŽANJE'!A1590</f>
        <v>5</v>
      </c>
      <c r="B2245" s="32" t="str">
        <f>'III.) IZVENNIVOJSKO KRIŽANJE'!D1590</f>
        <v>2.1 Montažna dela</v>
      </c>
      <c r="C2245" s="128">
        <f>'III.) IZVENNIVOJSKO KRIŽANJE'!H1590</f>
        <v>0</v>
      </c>
      <c r="D2245" s="71"/>
      <c r="F2245" s="67"/>
    </row>
    <row r="2246" spans="1:6">
      <c r="A2246" s="136">
        <f>'III.) IZVENNIVOJSKO KRIŽANJE'!A1604</f>
        <v>4</v>
      </c>
      <c r="B2246" s="121" t="str">
        <f>'III.) IZVENNIVOJSKO KRIŽANJE'!D1604</f>
        <v>3 OSTALE STORITVE</v>
      </c>
      <c r="C2246" s="127">
        <f>'III.) IZVENNIVOJSKO KRIŽANJE'!H1604</f>
        <v>0</v>
      </c>
      <c r="D2246" s="71"/>
      <c r="F2246" s="67"/>
    </row>
    <row r="2247" spans="1:6" hidden="1">
      <c r="A2247" s="136">
        <f>'III.) IZVENNIVOJSKO KRIŽANJE'!A1605</f>
        <v>5</v>
      </c>
      <c r="B2247" s="32" t="str">
        <f>'III.) IZVENNIVOJSKO KRIŽANJE'!D1605</f>
        <v>3.1 Preskusi, nadzor in tehnična dokumentacija</v>
      </c>
      <c r="C2247" s="128">
        <f>'III.) IZVENNIVOJSKO KRIŽANJE'!H1605</f>
        <v>0</v>
      </c>
      <c r="D2247" s="71"/>
      <c r="F2247" s="67"/>
    </row>
    <row r="2248" spans="1:6" ht="25.5">
      <c r="A2248" s="190">
        <f>'III.) IZVENNIVOJSKO KRIŽANJE'!A1608</f>
        <v>2</v>
      </c>
      <c r="B2248" s="3" t="str">
        <f>'III.) IZVENNIVOJSKO KRIŽANJE'!D1608</f>
        <v>C.3.) ELEKTRIČNE INŠTALACIJE IN ELEKTRIČNA OPREMA ČRPALIŠČA</v>
      </c>
      <c r="C2248" s="126">
        <f>'III.) IZVENNIVOJSKO KRIŽANJE'!H1608</f>
        <v>0</v>
      </c>
      <c r="D2248" s="71"/>
      <c r="F2248" s="67"/>
    </row>
    <row r="2249" spans="1:6">
      <c r="A2249" s="190">
        <f>'III.) IZVENNIVOJSKO KRIŽANJE'!A1609</f>
        <v>4</v>
      </c>
      <c r="B2249" s="121" t="str">
        <f>'III.) IZVENNIVOJSKO KRIŽANJE'!D1609</f>
        <v xml:space="preserve">1 GRADBENA DELA </v>
      </c>
      <c r="C2249" s="127">
        <f>'III.) IZVENNIVOJSKO KRIŽANJE'!H1609</f>
        <v>0</v>
      </c>
      <c r="D2249" s="71"/>
      <c r="F2249" s="67"/>
    </row>
    <row r="2250" spans="1:6">
      <c r="A2250" s="190">
        <f>'III.) IZVENNIVOJSKO KRIŽANJE'!A1632</f>
        <v>4</v>
      </c>
      <c r="B2250" s="121" t="str">
        <f>'III.) IZVENNIVOJSKO KRIŽANJE'!D1632</f>
        <v>2 MONTAŽNA DELA</v>
      </c>
      <c r="C2250" s="127">
        <f>'III.) IZVENNIVOJSKO KRIŽANJE'!H1632</f>
        <v>0</v>
      </c>
      <c r="D2250" s="71"/>
      <c r="F2250" s="67"/>
    </row>
    <row r="2251" spans="1:6">
      <c r="A2251" s="190">
        <f>'III.) IZVENNIVOJSKO KRIŽANJE'!A1699</f>
        <v>4</v>
      </c>
      <c r="B2251" s="121" t="str">
        <f>'III.) IZVENNIVOJSKO KRIŽANJE'!D1699</f>
        <v>3 TEHNLOŠKA OPREMA ČRPALIŠČA IN OSTALO</v>
      </c>
      <c r="C2251" s="127">
        <f>'III.) IZVENNIVOJSKO KRIŽANJE'!H1699</f>
        <v>0</v>
      </c>
      <c r="D2251" s="71"/>
      <c r="F2251" s="67"/>
    </row>
    <row r="2252" spans="1:6">
      <c r="A2252" s="190">
        <f>'III.) IZVENNIVOJSKO KRIŽANJE'!A1708</f>
        <v>4</v>
      </c>
      <c r="B2252" s="121" t="str">
        <f>'III.) IZVENNIVOJSKO KRIŽANJE'!D1708</f>
        <v>4 OSTALE STORITVE</v>
      </c>
      <c r="C2252" s="127">
        <f>'III.) IZVENNIVOJSKO KRIŽANJE'!H1708</f>
        <v>0</v>
      </c>
      <c r="D2252" s="71"/>
      <c r="F2252" s="67"/>
    </row>
    <row r="2253" spans="1:6">
      <c r="B2253" s="32"/>
      <c r="C2253" s="65"/>
      <c r="D2253" s="71"/>
      <c r="F2253" s="67"/>
    </row>
    <row r="2254" spans="1:6">
      <c r="A2254" s="190">
        <f>'III.) IZVENNIVOJSKO KRIŽANJE'!A1713</f>
        <v>1</v>
      </c>
      <c r="B2254" s="5" t="str">
        <f>'III.) IZVENNIVOJSKO KRIŽANJE'!D1713</f>
        <v>D.) STROJNE INŠTALACIJE IN STROJNA OPREMA</v>
      </c>
      <c r="C2254" s="133">
        <f>'III.) IZVENNIVOJSKO KRIŽANJE'!H1713</f>
        <v>0</v>
      </c>
      <c r="D2254" s="71"/>
      <c r="F2254" s="67"/>
    </row>
    <row r="2255" spans="1:6">
      <c r="A2255" s="190">
        <f>'III.) IZVENNIVOJSKO KRIŽANJE'!A1714</f>
        <v>2</v>
      </c>
      <c r="B2255" s="3" t="str">
        <f>'III.) IZVENNIVOJSKO KRIŽANJE'!D1714</f>
        <v>D.1.) PLINOVOD</v>
      </c>
      <c r="C2255" s="126">
        <f>'III.) IZVENNIVOJSKO KRIŽANJE'!H1714</f>
        <v>0</v>
      </c>
      <c r="D2255" s="71"/>
      <c r="F2255" s="67"/>
    </row>
    <row r="2256" spans="1:6">
      <c r="A2256" s="190">
        <f>'III.) IZVENNIVOJSKO KRIŽANJE'!A1715</f>
        <v>4</v>
      </c>
      <c r="B2256" s="121" t="str">
        <f>'III.) IZVENNIVOJSKO KRIŽANJE'!D1715</f>
        <v>1 PREDDELA</v>
      </c>
      <c r="C2256" s="127">
        <f>'III.) IZVENNIVOJSKO KRIŽANJE'!H1715</f>
        <v>0</v>
      </c>
      <c r="D2256" s="71"/>
      <c r="F2256" s="67"/>
    </row>
    <row r="2257" spans="1:6" hidden="1">
      <c r="A2257" s="190">
        <f>'III.) IZVENNIVOJSKO KRIŽANJE'!A1716</f>
        <v>5</v>
      </c>
      <c r="B2257" s="32" t="str">
        <f>'III.) IZVENNIVOJSKO KRIŽANJE'!D1716</f>
        <v>1.1 Geodetska dela</v>
      </c>
      <c r="C2257" s="128">
        <f>'III.) IZVENNIVOJSKO KRIŽANJE'!H1716</f>
        <v>0</v>
      </c>
      <c r="D2257" s="71"/>
      <c r="F2257" s="67"/>
    </row>
    <row r="2258" spans="1:6" hidden="1">
      <c r="A2258" s="190">
        <f>'III.) IZVENNIVOJSKO KRIŽANJE'!A1721</f>
        <v>5</v>
      </c>
      <c r="B2258" s="32" t="str">
        <f>'III.) IZVENNIVOJSKO KRIŽANJE'!D1721</f>
        <v>1.2 Ostala dela</v>
      </c>
      <c r="C2258" s="128">
        <f>'III.) IZVENNIVOJSKO KRIŽANJE'!H1721</f>
        <v>0</v>
      </c>
      <c r="D2258" s="71"/>
      <c r="F2258" s="67"/>
    </row>
    <row r="2259" spans="1:6">
      <c r="A2259" s="190">
        <f>'III.) IZVENNIVOJSKO KRIŽANJE'!A1724</f>
        <v>4</v>
      </c>
      <c r="B2259" s="121" t="str">
        <f>'III.) IZVENNIVOJSKO KRIŽANJE'!D1724</f>
        <v>2 ZEMELJSKA DELA IN TEMELJENJE</v>
      </c>
      <c r="C2259" s="127">
        <f>'III.) IZVENNIVOJSKO KRIŽANJE'!H1724</f>
        <v>0</v>
      </c>
      <c r="D2259" s="71"/>
      <c r="F2259" s="67"/>
    </row>
    <row r="2260" spans="1:6">
      <c r="A2260" s="190">
        <f>'III.) IZVENNIVOJSKO KRIŽANJE'!A1745</f>
        <v>4</v>
      </c>
      <c r="B2260" s="121" t="str">
        <f>'III.) IZVENNIVOJSKO KRIŽANJE'!D1745</f>
        <v>3 STROJNI DEL</v>
      </c>
      <c r="C2260" s="127">
        <f>'III.) IZVENNIVOJSKO KRIŽANJE'!H1745</f>
        <v>0</v>
      </c>
      <c r="D2260" s="71"/>
      <c r="F2260" s="67"/>
    </row>
    <row r="2261" spans="1:6">
      <c r="A2261" s="190">
        <f>'III.) IZVENNIVOJSKO KRIŽANJE'!A1779</f>
        <v>4</v>
      </c>
      <c r="B2261" s="121" t="str">
        <f>'III.) IZVENNIVOJSKO KRIŽANJE'!D1779</f>
        <v>4 TUJE STORITVE</v>
      </c>
      <c r="C2261" s="127">
        <f>'III.) IZVENNIVOJSKO KRIŽANJE'!H1779</f>
        <v>0</v>
      </c>
      <c r="D2261" s="71"/>
      <c r="F2261" s="67"/>
    </row>
    <row r="2262" spans="1:6">
      <c r="A2262" s="136">
        <f>'III.) IZVENNIVOJSKO KRIŽANJE'!A1782</f>
        <v>2</v>
      </c>
      <c r="B2262" s="3" t="str">
        <f>'III.) IZVENNIVOJSKO KRIŽANJE'!D1782</f>
        <v>D.2.) VODOVOD</v>
      </c>
      <c r="C2262" s="126">
        <f>'III.) IZVENNIVOJSKO KRIŽANJE'!H1782</f>
        <v>0</v>
      </c>
      <c r="D2262" s="71"/>
      <c r="F2262" s="67"/>
    </row>
    <row r="2263" spans="1:6">
      <c r="A2263" s="136">
        <f>'III.) IZVENNIVOJSKO KRIŽANJE'!A1783</f>
        <v>3</v>
      </c>
      <c r="B2263" s="145" t="str">
        <f>'III.) IZVENNIVOJSKO KRIŽANJE'!D1783</f>
        <v>D.2.1.) VODOVOD 1 LOKACIJA 2</v>
      </c>
      <c r="C2263" s="146">
        <f>'III.) IZVENNIVOJSKO KRIŽANJE'!H1783</f>
        <v>0</v>
      </c>
      <c r="D2263" s="71"/>
      <c r="F2263" s="67"/>
    </row>
    <row r="2264" spans="1:6">
      <c r="A2264" s="136">
        <f>'III.) IZVENNIVOJSKO KRIŽANJE'!A1784</f>
        <v>4</v>
      </c>
      <c r="B2264" s="121" t="str">
        <f>'III.) IZVENNIVOJSKO KRIŽANJE'!D1784</f>
        <v>1 PREDDELA</v>
      </c>
      <c r="C2264" s="127">
        <f>'III.) IZVENNIVOJSKO KRIŽANJE'!H1784</f>
        <v>0</v>
      </c>
      <c r="D2264" s="71"/>
      <c r="F2264" s="67"/>
    </row>
    <row r="2265" spans="1:6" hidden="1">
      <c r="A2265" s="136">
        <f>'III.) IZVENNIVOJSKO KRIŽANJE'!A1785</f>
        <v>5</v>
      </c>
      <c r="B2265" s="32" t="str">
        <f>'III.) IZVENNIVOJSKO KRIŽANJE'!D1785</f>
        <v>1.1 Geodetska dela</v>
      </c>
      <c r="C2265" s="128">
        <f>'III.) IZVENNIVOJSKO KRIŽANJE'!H1785</f>
        <v>0</v>
      </c>
      <c r="D2265" s="71"/>
      <c r="F2265" s="67"/>
    </row>
    <row r="2266" spans="1:6" hidden="1">
      <c r="A2266" s="136">
        <f>'III.) IZVENNIVOJSKO KRIŽANJE'!A1788</f>
        <v>5</v>
      </c>
      <c r="B2266" s="32" t="str">
        <f>'III.) IZVENNIVOJSKO KRIŽANJE'!D1788</f>
        <v>1.2 Ostala dela</v>
      </c>
      <c r="C2266" s="128">
        <f>'III.) IZVENNIVOJSKO KRIŽANJE'!H1788</f>
        <v>0</v>
      </c>
      <c r="D2266" s="71"/>
      <c r="F2266" s="67"/>
    </row>
    <row r="2267" spans="1:6">
      <c r="A2267" s="136">
        <f>'III.) IZVENNIVOJSKO KRIŽANJE'!A1794</f>
        <v>4</v>
      </c>
      <c r="B2267" s="121" t="str">
        <f>'III.) IZVENNIVOJSKO KRIŽANJE'!D1794</f>
        <v>2 ZEMELJSKA DELA IN TEMELJENJE</v>
      </c>
      <c r="C2267" s="127">
        <f>'III.) IZVENNIVOJSKO KRIŽANJE'!H1794</f>
        <v>0</v>
      </c>
      <c r="D2267" s="71"/>
      <c r="F2267" s="67"/>
    </row>
    <row r="2268" spans="1:6">
      <c r="A2268" s="136">
        <f>'III.) IZVENNIVOJSKO KRIŽANJE'!A1810</f>
        <v>4</v>
      </c>
      <c r="B2268" s="121" t="str">
        <f>'III.) IZVENNIVOJSKO KRIŽANJE'!D1810</f>
        <v>3 STROJNI DEL</v>
      </c>
      <c r="C2268" s="127">
        <f>'III.) IZVENNIVOJSKO KRIŽANJE'!H1810</f>
        <v>0</v>
      </c>
      <c r="D2268" s="71"/>
      <c r="F2268" s="67"/>
    </row>
    <row r="2269" spans="1:6">
      <c r="A2269" s="136">
        <f>'III.) IZVENNIVOJSKO KRIŽANJE'!A1832</f>
        <v>4</v>
      </c>
      <c r="B2269" s="121" t="str">
        <f>'III.) IZVENNIVOJSKO KRIŽANJE'!D1832</f>
        <v>4 TUJE STORITVE</v>
      </c>
      <c r="C2269" s="127">
        <f>'III.) IZVENNIVOJSKO KRIŽANJE'!H1832</f>
        <v>0</v>
      </c>
      <c r="D2269" s="71"/>
      <c r="F2269" s="67"/>
    </row>
    <row r="2270" spans="1:6">
      <c r="A2270" s="190">
        <f>'III.) IZVENNIVOJSKO KRIŽANJE'!A1837</f>
        <v>3</v>
      </c>
      <c r="B2270" s="145" t="str">
        <f>'III.) IZVENNIVOJSKO KRIŽANJE'!D1837</f>
        <v>D.2.2.) VODOVOD 2 LOKACIJA 6</v>
      </c>
      <c r="C2270" s="146">
        <f>'III.) IZVENNIVOJSKO KRIŽANJE'!H1837</f>
        <v>0</v>
      </c>
      <c r="D2270" s="71"/>
      <c r="F2270" s="67"/>
    </row>
    <row r="2271" spans="1:6">
      <c r="A2271" s="190">
        <f>'III.) IZVENNIVOJSKO KRIŽANJE'!A1838</f>
        <v>4</v>
      </c>
      <c r="B2271" s="121" t="str">
        <f>'III.) IZVENNIVOJSKO KRIŽANJE'!D1838</f>
        <v>1 PREDDELA</v>
      </c>
      <c r="C2271" s="127">
        <f>'III.) IZVENNIVOJSKO KRIŽANJE'!H1838</f>
        <v>0</v>
      </c>
      <c r="D2271" s="71"/>
      <c r="F2271" s="67"/>
    </row>
    <row r="2272" spans="1:6" hidden="1">
      <c r="A2272" s="190">
        <f>'III.) IZVENNIVOJSKO KRIŽANJE'!A1839</f>
        <v>5</v>
      </c>
      <c r="B2272" s="32" t="str">
        <f>'III.) IZVENNIVOJSKO KRIŽANJE'!D1839</f>
        <v>1.1 Geodetska dela</v>
      </c>
      <c r="C2272" s="128">
        <f>'III.) IZVENNIVOJSKO KRIŽANJE'!H1839</f>
        <v>0</v>
      </c>
      <c r="D2272" s="71"/>
      <c r="F2272" s="67"/>
    </row>
    <row r="2273" spans="1:6" hidden="1">
      <c r="A2273" s="190">
        <f>'III.) IZVENNIVOJSKO KRIŽANJE'!A1842</f>
        <v>5</v>
      </c>
      <c r="B2273" s="32" t="str">
        <f>'III.) IZVENNIVOJSKO KRIŽANJE'!D1842</f>
        <v>1.2 Ostala dela</v>
      </c>
      <c r="C2273" s="128">
        <f>'III.) IZVENNIVOJSKO KRIŽANJE'!H1842</f>
        <v>0</v>
      </c>
      <c r="D2273" s="71"/>
      <c r="F2273" s="67"/>
    </row>
    <row r="2274" spans="1:6">
      <c r="A2274" s="190">
        <f>'III.) IZVENNIVOJSKO KRIŽANJE'!A1848</f>
        <v>4</v>
      </c>
      <c r="B2274" s="121" t="str">
        <f>'III.) IZVENNIVOJSKO KRIŽANJE'!D1848</f>
        <v>2 ZEMELJSKA DELA IN TEMELJENJE</v>
      </c>
      <c r="C2274" s="127">
        <f>'III.) IZVENNIVOJSKO KRIŽANJE'!H1848</f>
        <v>0</v>
      </c>
      <c r="D2274" s="71"/>
      <c r="F2274" s="67"/>
    </row>
    <row r="2275" spans="1:6">
      <c r="A2275" s="190">
        <f>'III.) IZVENNIVOJSKO KRIŽANJE'!A1862</f>
        <v>4</v>
      </c>
      <c r="B2275" s="121" t="str">
        <f>'III.) IZVENNIVOJSKO KRIŽANJE'!D1862</f>
        <v>3 STROJNI DEL</v>
      </c>
      <c r="C2275" s="127">
        <f>'III.) IZVENNIVOJSKO KRIŽANJE'!H1862</f>
        <v>0</v>
      </c>
      <c r="D2275" s="71"/>
      <c r="F2275" s="67"/>
    </row>
    <row r="2276" spans="1:6">
      <c r="A2276" s="190">
        <f>'III.) IZVENNIVOJSKO KRIŽANJE'!A1872</f>
        <v>4</v>
      </c>
      <c r="B2276" s="121" t="str">
        <f>'III.) IZVENNIVOJSKO KRIŽANJE'!D1872</f>
        <v>4 TUJE STORITVE</v>
      </c>
      <c r="C2276" s="127">
        <f>'III.) IZVENNIVOJSKO KRIŽANJE'!H1872</f>
        <v>0</v>
      </c>
      <c r="D2276" s="71"/>
      <c r="F2276" s="67"/>
    </row>
    <row r="2277" spans="1:6">
      <c r="A2277" s="190">
        <f>'III.) IZVENNIVOJSKO KRIŽANJE'!A1877</f>
        <v>3</v>
      </c>
      <c r="B2277" s="145" t="str">
        <f>'III.) IZVENNIVOJSKO KRIŽANJE'!D1877</f>
        <v>D.2.3.) VODOVOD 3 LOKACIJA 7</v>
      </c>
      <c r="C2277" s="146">
        <f>'III.) IZVENNIVOJSKO KRIŽANJE'!H1877</f>
        <v>0</v>
      </c>
      <c r="D2277" s="71"/>
      <c r="F2277" s="67"/>
    </row>
    <row r="2278" spans="1:6">
      <c r="A2278" s="190">
        <f>'III.) IZVENNIVOJSKO KRIŽANJE'!A1878</f>
        <v>4</v>
      </c>
      <c r="B2278" s="121" t="str">
        <f>'III.) IZVENNIVOJSKO KRIŽANJE'!D1878</f>
        <v>1 PREDDELA</v>
      </c>
      <c r="C2278" s="127">
        <f>'III.) IZVENNIVOJSKO KRIŽANJE'!H1878</f>
        <v>0</v>
      </c>
      <c r="D2278" s="71"/>
      <c r="F2278" s="67"/>
    </row>
    <row r="2279" spans="1:6" hidden="1">
      <c r="A2279" s="190">
        <f>'III.) IZVENNIVOJSKO KRIŽANJE'!A1879</f>
        <v>5</v>
      </c>
      <c r="B2279" s="32" t="str">
        <f>'III.) IZVENNIVOJSKO KRIŽANJE'!D1879</f>
        <v>1.1 Geodetska dela</v>
      </c>
      <c r="C2279" s="128">
        <f>'III.) IZVENNIVOJSKO KRIŽANJE'!H1879</f>
        <v>0</v>
      </c>
      <c r="D2279" s="71"/>
      <c r="F2279" s="67"/>
    </row>
    <row r="2280" spans="1:6" hidden="1">
      <c r="A2280" s="190">
        <f>'III.) IZVENNIVOJSKO KRIŽANJE'!A1882</f>
        <v>5</v>
      </c>
      <c r="B2280" s="32" t="str">
        <f>'III.) IZVENNIVOJSKO KRIŽANJE'!D1882</f>
        <v>1.2 Ostala dela</v>
      </c>
      <c r="C2280" s="128">
        <f>'III.) IZVENNIVOJSKO KRIŽANJE'!H1882</f>
        <v>0</v>
      </c>
      <c r="D2280" s="71"/>
      <c r="F2280" s="67"/>
    </row>
    <row r="2281" spans="1:6">
      <c r="A2281" s="190">
        <f>'III.) IZVENNIVOJSKO KRIŽANJE'!A1888</f>
        <v>4</v>
      </c>
      <c r="B2281" s="121" t="str">
        <f>'III.) IZVENNIVOJSKO KRIŽANJE'!D1888</f>
        <v>2 ZEMELJSKA DELA IN TEMELJENJE</v>
      </c>
      <c r="C2281" s="127">
        <f>'III.) IZVENNIVOJSKO KRIŽANJE'!H1888</f>
        <v>0</v>
      </c>
      <c r="D2281" s="71"/>
      <c r="F2281" s="67"/>
    </row>
    <row r="2282" spans="1:6">
      <c r="A2282" s="190">
        <f>'III.) IZVENNIVOJSKO KRIŽANJE'!A1902</f>
        <v>4</v>
      </c>
      <c r="B2282" s="121" t="str">
        <f>'III.) IZVENNIVOJSKO KRIŽANJE'!D1902</f>
        <v>3 STROJNI DEL</v>
      </c>
      <c r="C2282" s="127">
        <f>'III.) IZVENNIVOJSKO KRIŽANJE'!H1902</f>
        <v>0</v>
      </c>
      <c r="D2282" s="71"/>
      <c r="F2282" s="67"/>
    </row>
    <row r="2283" spans="1:6">
      <c r="A2283" s="190">
        <f>'III.) IZVENNIVOJSKO KRIŽANJE'!A1912</f>
        <v>4</v>
      </c>
      <c r="B2283" s="121" t="str">
        <f>'III.) IZVENNIVOJSKO KRIŽANJE'!D1912</f>
        <v>4 TUJE STORITVE</v>
      </c>
      <c r="C2283" s="127">
        <f>'III.) IZVENNIVOJSKO KRIŽANJE'!H1912</f>
        <v>0</v>
      </c>
      <c r="D2283" s="71"/>
      <c r="F2283" s="67"/>
    </row>
    <row r="2284" spans="1:6" ht="25.5">
      <c r="A2284" s="190">
        <f>'III.) IZVENNIVOJSKO KRIŽANJE'!A1917</f>
        <v>3</v>
      </c>
      <c r="B2284" s="145" t="str">
        <f>'III.) IZVENNIVOJSKO KRIŽANJE'!D1917</f>
        <v>D.2.4.) VODOVOD ZAŠČITA OBSTOJEČEGA VODVODA LOKACIJA 1</v>
      </c>
      <c r="C2284" s="146">
        <f>'III.) IZVENNIVOJSKO KRIŽANJE'!H1917</f>
        <v>0</v>
      </c>
      <c r="D2284" s="71"/>
      <c r="F2284" s="67"/>
    </row>
    <row r="2285" spans="1:6">
      <c r="A2285" s="190">
        <f>'III.) IZVENNIVOJSKO KRIŽANJE'!A1918</f>
        <v>4</v>
      </c>
      <c r="B2285" s="121" t="str">
        <f>'III.) IZVENNIVOJSKO KRIŽANJE'!D1918</f>
        <v>1 PREDDELA</v>
      </c>
      <c r="C2285" s="127">
        <f>'III.) IZVENNIVOJSKO KRIŽANJE'!H1918</f>
        <v>0</v>
      </c>
      <c r="D2285" s="71"/>
      <c r="F2285" s="67"/>
    </row>
    <row r="2286" spans="1:6" hidden="1">
      <c r="A2286" s="190">
        <f>'III.) IZVENNIVOJSKO KRIŽANJE'!A1919</f>
        <v>5</v>
      </c>
      <c r="B2286" s="32" t="str">
        <f>'III.) IZVENNIVOJSKO KRIŽANJE'!D1919</f>
        <v>1.1 Geodetska dela</v>
      </c>
      <c r="C2286" s="128">
        <f>'III.) IZVENNIVOJSKO KRIŽANJE'!H1919</f>
        <v>0</v>
      </c>
      <c r="D2286" s="71"/>
      <c r="F2286" s="67"/>
    </row>
    <row r="2287" spans="1:6" hidden="1">
      <c r="A2287" s="190">
        <f>'III.) IZVENNIVOJSKO KRIŽANJE'!A1922</f>
        <v>5</v>
      </c>
      <c r="B2287" s="32" t="str">
        <f>'III.) IZVENNIVOJSKO KRIŽANJE'!D1922</f>
        <v>1.2 Ostala dela</v>
      </c>
      <c r="C2287" s="128">
        <f>'III.) IZVENNIVOJSKO KRIŽANJE'!H1922</f>
        <v>0</v>
      </c>
      <c r="D2287" s="71"/>
      <c r="F2287" s="67"/>
    </row>
    <row r="2288" spans="1:6">
      <c r="A2288" s="190">
        <f>'III.) IZVENNIVOJSKO KRIŽANJE'!A1925</f>
        <v>4</v>
      </c>
      <c r="B2288" s="121" t="str">
        <f>'III.) IZVENNIVOJSKO KRIŽANJE'!D1925</f>
        <v>2 ZEMELJSKA DELA IN TEMELJENJE</v>
      </c>
      <c r="C2288" s="127">
        <f>'III.) IZVENNIVOJSKO KRIŽANJE'!H1925</f>
        <v>0</v>
      </c>
      <c r="D2288" s="71"/>
      <c r="F2288" s="67"/>
    </row>
    <row r="2289" spans="1:6">
      <c r="A2289" s="190">
        <f>'III.) IZVENNIVOJSKO KRIŽANJE'!A1935</f>
        <v>4</v>
      </c>
      <c r="B2289" s="121" t="str">
        <f>'III.) IZVENNIVOJSKO KRIŽANJE'!D1935</f>
        <v>3 TUJE STORITVE</v>
      </c>
      <c r="C2289" s="127">
        <f>'III.) IZVENNIVOJSKO KRIŽANJE'!H1935</f>
        <v>0</v>
      </c>
      <c r="D2289" s="71"/>
      <c r="F2289" s="67"/>
    </row>
    <row r="2290" spans="1:6" ht="25.5">
      <c r="A2290" s="190">
        <f>'III.) IZVENNIVOJSKO KRIŽANJE'!A1937</f>
        <v>3</v>
      </c>
      <c r="B2290" s="145" t="str">
        <f>'III.) IZVENNIVOJSKO KRIŽANJE'!D1937</f>
        <v>D.2.5.) VODOVOD ZAŠČITA OBSTOJEČEGA VODOVODA LOKACIJA 3</v>
      </c>
      <c r="C2290" s="146">
        <f>'III.) IZVENNIVOJSKO KRIŽANJE'!H1937</f>
        <v>0</v>
      </c>
      <c r="D2290" s="71"/>
      <c r="F2290" s="67"/>
    </row>
    <row r="2291" spans="1:6">
      <c r="A2291" s="190">
        <f>'III.) IZVENNIVOJSKO KRIŽANJE'!A1938</f>
        <v>4</v>
      </c>
      <c r="B2291" s="121" t="str">
        <f>'III.) IZVENNIVOJSKO KRIŽANJE'!D1938</f>
        <v>1 PREDDELA</v>
      </c>
      <c r="C2291" s="127">
        <f>'III.) IZVENNIVOJSKO KRIŽANJE'!H1938</f>
        <v>0</v>
      </c>
      <c r="D2291" s="71"/>
      <c r="F2291" s="67"/>
    </row>
    <row r="2292" spans="1:6" hidden="1">
      <c r="A2292" s="190">
        <f>'III.) IZVENNIVOJSKO KRIŽANJE'!A1939</f>
        <v>5</v>
      </c>
      <c r="B2292" s="32" t="str">
        <f>'III.) IZVENNIVOJSKO KRIŽANJE'!D1939</f>
        <v>1.1 Geodetska dela</v>
      </c>
      <c r="C2292" s="128">
        <f>'III.) IZVENNIVOJSKO KRIŽANJE'!H1939</f>
        <v>0</v>
      </c>
      <c r="D2292" s="71"/>
      <c r="F2292" s="67"/>
    </row>
    <row r="2293" spans="1:6" hidden="1">
      <c r="A2293" s="190">
        <f>'III.) IZVENNIVOJSKO KRIŽANJE'!A1942</f>
        <v>5</v>
      </c>
      <c r="B2293" s="32" t="str">
        <f>'III.) IZVENNIVOJSKO KRIŽANJE'!D1942</f>
        <v>1.2 Ostala dela</v>
      </c>
      <c r="C2293" s="128">
        <f>'III.) IZVENNIVOJSKO KRIŽANJE'!H1942</f>
        <v>0</v>
      </c>
      <c r="D2293" s="71"/>
      <c r="F2293" s="67"/>
    </row>
    <row r="2294" spans="1:6">
      <c r="A2294" s="190">
        <f>'III.) IZVENNIVOJSKO KRIŽANJE'!A1945</f>
        <v>4</v>
      </c>
      <c r="B2294" s="121" t="str">
        <f>'III.) IZVENNIVOJSKO KRIŽANJE'!D1945</f>
        <v>2 ZEMELJSKA DELA IN TEMELJENJE</v>
      </c>
      <c r="C2294" s="127">
        <f>'III.) IZVENNIVOJSKO KRIŽANJE'!H1945</f>
        <v>0</v>
      </c>
      <c r="D2294" s="71"/>
      <c r="F2294" s="67"/>
    </row>
    <row r="2295" spans="1:6">
      <c r="A2295" s="190">
        <f>'III.) IZVENNIVOJSKO KRIŽANJE'!A1954</f>
        <v>4</v>
      </c>
      <c r="B2295" s="121" t="str">
        <f>'III.) IZVENNIVOJSKO KRIŽANJE'!D1954</f>
        <v>3 TUJE STORITVE</v>
      </c>
      <c r="C2295" s="127">
        <f>'III.) IZVENNIVOJSKO KRIŽANJE'!H1954</f>
        <v>0</v>
      </c>
      <c r="D2295" s="71"/>
      <c r="F2295" s="67"/>
    </row>
    <row r="2296" spans="1:6" ht="25.5">
      <c r="A2296" s="190">
        <f>'III.) IZVENNIVOJSKO KRIŽANJE'!A1956</f>
        <v>3</v>
      </c>
      <c r="B2296" s="145" t="str">
        <f>'III.) IZVENNIVOJSKO KRIŽANJE'!D1956</f>
        <v>D.2.6.) VODOVOD ZAŠČITA OBSTOJEČEGA VODOVODA LOKACIJA 4</v>
      </c>
      <c r="C2296" s="146">
        <f>'III.) IZVENNIVOJSKO KRIŽANJE'!H1956</f>
        <v>0</v>
      </c>
      <c r="D2296" s="71"/>
      <c r="F2296" s="67"/>
    </row>
    <row r="2297" spans="1:6">
      <c r="A2297" s="190">
        <f>'III.) IZVENNIVOJSKO KRIŽANJE'!A1957</f>
        <v>4</v>
      </c>
      <c r="B2297" s="121" t="str">
        <f>'III.) IZVENNIVOJSKO KRIŽANJE'!D1957</f>
        <v>1 PREDDELA</v>
      </c>
      <c r="C2297" s="127">
        <f>'III.) IZVENNIVOJSKO KRIŽANJE'!H1957</f>
        <v>0</v>
      </c>
      <c r="D2297" s="71"/>
      <c r="F2297" s="67"/>
    </row>
    <row r="2298" spans="1:6" hidden="1">
      <c r="A2298" s="190">
        <f>'III.) IZVENNIVOJSKO KRIŽANJE'!A1958</f>
        <v>5</v>
      </c>
      <c r="B2298" s="32" t="str">
        <f>'III.) IZVENNIVOJSKO KRIŽANJE'!D1958</f>
        <v>1.1 Geodetska dela</v>
      </c>
      <c r="C2298" s="128">
        <f>'III.) IZVENNIVOJSKO KRIŽANJE'!H1958</f>
        <v>0</v>
      </c>
      <c r="D2298" s="71"/>
      <c r="F2298" s="67"/>
    </row>
    <row r="2299" spans="1:6" hidden="1">
      <c r="A2299" s="190">
        <f>'III.) IZVENNIVOJSKO KRIŽANJE'!A1961</f>
        <v>5</v>
      </c>
      <c r="B2299" s="32" t="str">
        <f>'III.) IZVENNIVOJSKO KRIŽANJE'!D1961</f>
        <v>1.2 Ostala dela</v>
      </c>
      <c r="C2299" s="128">
        <f>'III.) IZVENNIVOJSKO KRIŽANJE'!H1961</f>
        <v>0</v>
      </c>
      <c r="D2299" s="71"/>
      <c r="F2299" s="67"/>
    </row>
    <row r="2300" spans="1:6">
      <c r="A2300" s="190">
        <f>'III.) IZVENNIVOJSKO KRIŽANJE'!A1964</f>
        <v>4</v>
      </c>
      <c r="B2300" s="121" t="str">
        <f>'III.) IZVENNIVOJSKO KRIŽANJE'!D1964</f>
        <v>2 ZEMELJSKA DELA IN TEMELJENJE</v>
      </c>
      <c r="C2300" s="127">
        <f>'III.) IZVENNIVOJSKO KRIŽANJE'!H1964</f>
        <v>0</v>
      </c>
      <c r="D2300" s="71"/>
      <c r="F2300" s="67"/>
    </row>
    <row r="2301" spans="1:6">
      <c r="A2301" s="190">
        <f>'III.) IZVENNIVOJSKO KRIŽANJE'!A1975</f>
        <v>4</v>
      </c>
      <c r="B2301" s="121" t="str">
        <f>'III.) IZVENNIVOJSKO KRIŽANJE'!D1975</f>
        <v>3 TUJE STORITVE</v>
      </c>
      <c r="C2301" s="127">
        <f>'III.) IZVENNIVOJSKO KRIŽANJE'!H1975</f>
        <v>0</v>
      </c>
      <c r="D2301" s="71"/>
      <c r="F2301" s="67"/>
    </row>
    <row r="2302" spans="1:6" ht="25.5">
      <c r="A2302" s="190">
        <f>'III.) IZVENNIVOJSKO KRIŽANJE'!A1977</f>
        <v>3</v>
      </c>
      <c r="B2302" s="145" t="str">
        <f>'III.) IZVENNIVOJSKO KRIŽANJE'!D1977</f>
        <v>D.2.7.) VODOVOD ZAŠČITA OBSTOJEČEGA VODOVODA LOKACIJA 5</v>
      </c>
      <c r="C2302" s="146">
        <f>'III.) IZVENNIVOJSKO KRIŽANJE'!H1977</f>
        <v>0</v>
      </c>
      <c r="D2302" s="71"/>
      <c r="F2302" s="67"/>
    </row>
    <row r="2303" spans="1:6">
      <c r="A2303" s="190">
        <f>'III.) IZVENNIVOJSKO KRIŽANJE'!A1978</f>
        <v>4</v>
      </c>
      <c r="B2303" s="121" t="str">
        <f>'III.) IZVENNIVOJSKO KRIŽANJE'!D1978</f>
        <v>1 PREDDELA</v>
      </c>
      <c r="C2303" s="127">
        <f>'III.) IZVENNIVOJSKO KRIŽANJE'!H1978</f>
        <v>0</v>
      </c>
      <c r="D2303" s="71"/>
      <c r="F2303" s="67"/>
    </row>
    <row r="2304" spans="1:6" hidden="1">
      <c r="A2304" s="190">
        <f>'III.) IZVENNIVOJSKO KRIŽANJE'!A1979</f>
        <v>5</v>
      </c>
      <c r="B2304" s="32" t="str">
        <f>'III.) IZVENNIVOJSKO KRIŽANJE'!D1979</f>
        <v>1.1 Geodetska dela</v>
      </c>
      <c r="C2304" s="128">
        <f>'III.) IZVENNIVOJSKO KRIŽANJE'!H1979</f>
        <v>0</v>
      </c>
      <c r="D2304" s="71"/>
      <c r="F2304" s="67"/>
    </row>
    <row r="2305" spans="1:6" hidden="1">
      <c r="A2305" s="190">
        <f>'III.) IZVENNIVOJSKO KRIŽANJE'!A1982</f>
        <v>5</v>
      </c>
      <c r="B2305" s="32" t="str">
        <f>'III.) IZVENNIVOJSKO KRIŽANJE'!D1982</f>
        <v>1.2 Ostala dela</v>
      </c>
      <c r="C2305" s="128">
        <f>'III.) IZVENNIVOJSKO KRIŽANJE'!H1982</f>
        <v>0</v>
      </c>
      <c r="D2305" s="71"/>
      <c r="F2305" s="67"/>
    </row>
    <row r="2306" spans="1:6">
      <c r="A2306" s="190">
        <f>'III.) IZVENNIVOJSKO KRIŽANJE'!A1985</f>
        <v>4</v>
      </c>
      <c r="B2306" s="121" t="str">
        <f>'III.) IZVENNIVOJSKO KRIŽANJE'!D1985</f>
        <v>2 ZEMELJSKA DELA IN TEMELJENJE</v>
      </c>
      <c r="C2306" s="127">
        <f>'III.) IZVENNIVOJSKO KRIŽANJE'!H1985</f>
        <v>0</v>
      </c>
      <c r="D2306" s="71"/>
      <c r="F2306" s="67"/>
    </row>
    <row r="2307" spans="1:6">
      <c r="A2307" s="190">
        <f>'III.) IZVENNIVOJSKO KRIŽANJE'!A1996</f>
        <v>4</v>
      </c>
      <c r="B2307" s="121" t="str">
        <f>'III.) IZVENNIVOJSKO KRIŽANJE'!D1996</f>
        <v>3 TUJE STORITVE</v>
      </c>
      <c r="C2307" s="127">
        <f>'III.) IZVENNIVOJSKO KRIŽANJE'!H1996</f>
        <v>0</v>
      </c>
      <c r="D2307" s="71"/>
      <c r="F2307" s="67"/>
    </row>
    <row r="2308" spans="1:6">
      <c r="A2308" s="190">
        <f>'III.) IZVENNIVOJSKO KRIŽANJE'!A1998</f>
        <v>2</v>
      </c>
      <c r="B2308" s="3" t="str">
        <f>'III.) IZVENNIVOJSKO KRIŽANJE'!D1998</f>
        <v>D.3.) TLAČNI TRANSPORTNI KANALI</v>
      </c>
      <c r="C2308" s="126">
        <f>'III.) IZVENNIVOJSKO KRIŽANJE'!H1998</f>
        <v>0</v>
      </c>
      <c r="D2308" s="71"/>
      <c r="F2308" s="67"/>
    </row>
    <row r="2309" spans="1:6" ht="25.5">
      <c r="A2309" s="190">
        <f>'III.) IZVENNIVOJSKO KRIŽANJE'!A1999</f>
        <v>3</v>
      </c>
      <c r="B2309" s="145" t="str">
        <f>'III.) IZVENNIVOJSKO KRIŽANJE'!D1999</f>
        <v>D.3.1.) TLAČNI TRANSPORTNI KANAL PIVOVARNA-ČN LOKACIJA 2</v>
      </c>
      <c r="C2309" s="146">
        <f>'III.) IZVENNIVOJSKO KRIŽANJE'!H1999</f>
        <v>0</v>
      </c>
      <c r="D2309" s="71"/>
      <c r="F2309" s="67"/>
    </row>
    <row r="2310" spans="1:6">
      <c r="A2310" s="190">
        <f>'III.) IZVENNIVOJSKO KRIŽANJE'!A2000</f>
        <v>4</v>
      </c>
      <c r="B2310" s="121" t="str">
        <f>'III.) IZVENNIVOJSKO KRIŽANJE'!D2000</f>
        <v>1 PREDDELA</v>
      </c>
      <c r="C2310" s="127">
        <f>'III.) IZVENNIVOJSKO KRIŽANJE'!H2000</f>
        <v>0</v>
      </c>
      <c r="D2310" s="71"/>
      <c r="F2310" s="67"/>
    </row>
    <row r="2311" spans="1:6" hidden="1">
      <c r="A2311" s="190">
        <f>'III.) IZVENNIVOJSKO KRIŽANJE'!A2001</f>
        <v>5</v>
      </c>
      <c r="B2311" s="32" t="str">
        <f>'III.) IZVENNIVOJSKO KRIŽANJE'!D2001</f>
        <v>1.1 Geodetska dela</v>
      </c>
      <c r="C2311" s="128">
        <f>'III.) IZVENNIVOJSKO KRIŽANJE'!H2001</f>
        <v>0</v>
      </c>
      <c r="D2311" s="71"/>
      <c r="F2311" s="67"/>
    </row>
    <row r="2312" spans="1:6" hidden="1">
      <c r="A2312" s="190">
        <f>'III.) IZVENNIVOJSKO KRIŽANJE'!A2004</f>
        <v>5</v>
      </c>
      <c r="B2312" s="32" t="str">
        <f>'III.) IZVENNIVOJSKO KRIŽANJE'!D2004</f>
        <v>1.2 Ostala dela</v>
      </c>
      <c r="C2312" s="128">
        <f>'III.) IZVENNIVOJSKO KRIŽANJE'!H2004</f>
        <v>0</v>
      </c>
      <c r="D2312" s="71"/>
      <c r="F2312" s="67"/>
    </row>
    <row r="2313" spans="1:6">
      <c r="A2313" s="190">
        <f>'III.) IZVENNIVOJSKO KRIŽANJE'!A2009</f>
        <v>4</v>
      </c>
      <c r="B2313" s="121" t="str">
        <f>'III.) IZVENNIVOJSKO KRIŽANJE'!D2009</f>
        <v>2 ZEMELJSKA DELA IN TEMELJENJE</v>
      </c>
      <c r="C2313" s="127">
        <f>'III.) IZVENNIVOJSKO KRIŽANJE'!H2009</f>
        <v>0</v>
      </c>
      <c r="D2313" s="71"/>
      <c r="F2313" s="67"/>
    </row>
    <row r="2314" spans="1:6">
      <c r="A2314" s="190">
        <f>'III.) IZVENNIVOJSKO KRIŽANJE'!A2023</f>
        <v>4</v>
      </c>
      <c r="B2314" s="121" t="str">
        <f>'III.) IZVENNIVOJSKO KRIŽANJE'!D2023</f>
        <v>3 STROJNI DEL</v>
      </c>
      <c r="C2314" s="127">
        <f>'III.) IZVENNIVOJSKO KRIŽANJE'!H2023</f>
        <v>0</v>
      </c>
      <c r="D2314" s="71"/>
      <c r="F2314" s="67"/>
    </row>
    <row r="2315" spans="1:6">
      <c r="A2315" s="190">
        <f>'III.) IZVENNIVOJSKO KRIŽANJE'!A2041</f>
        <v>4</v>
      </c>
      <c r="B2315" s="121" t="str">
        <f>'III.) IZVENNIVOJSKO KRIŽANJE'!D2041</f>
        <v>4 TUJE STORITVE</v>
      </c>
      <c r="C2315" s="127">
        <f>'III.) IZVENNIVOJSKO KRIŽANJE'!H2041</f>
        <v>0</v>
      </c>
      <c r="D2315" s="71"/>
      <c r="F2315" s="67"/>
    </row>
    <row r="2316" spans="1:6">
      <c r="A2316" s="190">
        <f>'III.) IZVENNIVOJSKO KRIŽANJE'!A2044</f>
        <v>3</v>
      </c>
      <c r="B2316" s="145" t="str">
        <f>'III.) IZVENNIVOJSKO KRIŽANJE'!D2044</f>
        <v>D.3.2.) TLAČNI TRANSPORTNI KANAL LAŠKO-ČN LOKACIJA 2</v>
      </c>
      <c r="C2316" s="146">
        <f>'III.) IZVENNIVOJSKO KRIŽANJE'!H2044</f>
        <v>0</v>
      </c>
      <c r="D2316" s="71"/>
      <c r="F2316" s="67"/>
    </row>
    <row r="2317" spans="1:6">
      <c r="A2317" s="190">
        <f>'III.) IZVENNIVOJSKO KRIŽANJE'!A2045</f>
        <v>4</v>
      </c>
      <c r="B2317" s="121" t="str">
        <f>'III.) IZVENNIVOJSKO KRIŽANJE'!D2045</f>
        <v>1 PREDDELA</v>
      </c>
      <c r="C2317" s="127">
        <f>'III.) IZVENNIVOJSKO KRIŽANJE'!H2045</f>
        <v>0</v>
      </c>
      <c r="D2317" s="71"/>
      <c r="F2317" s="67"/>
    </row>
    <row r="2318" spans="1:6" hidden="1">
      <c r="A2318" s="190">
        <f>'III.) IZVENNIVOJSKO KRIŽANJE'!A2046</f>
        <v>5</v>
      </c>
      <c r="B2318" s="32" t="str">
        <f>'III.) IZVENNIVOJSKO KRIŽANJE'!D2046</f>
        <v>1.1 Geodetska dela</v>
      </c>
      <c r="C2318" s="128">
        <f>'III.) IZVENNIVOJSKO KRIŽANJE'!H2046</f>
        <v>0</v>
      </c>
      <c r="D2318" s="71"/>
      <c r="F2318" s="67"/>
    </row>
    <row r="2319" spans="1:6" hidden="1">
      <c r="A2319" s="190">
        <f>'III.) IZVENNIVOJSKO KRIŽANJE'!A2049</f>
        <v>5</v>
      </c>
      <c r="B2319" s="32" t="str">
        <f>'III.) IZVENNIVOJSKO KRIŽANJE'!D2049</f>
        <v>1.2 Ostala dela</v>
      </c>
      <c r="C2319" s="128">
        <f>'III.) IZVENNIVOJSKO KRIŽANJE'!H2049</f>
        <v>0</v>
      </c>
      <c r="D2319" s="71"/>
      <c r="F2319" s="67"/>
    </row>
    <row r="2320" spans="1:6">
      <c r="A2320" s="190">
        <f>'III.) IZVENNIVOJSKO KRIŽANJE'!A2054</f>
        <v>4</v>
      </c>
      <c r="B2320" s="121" t="str">
        <f>'III.) IZVENNIVOJSKO KRIŽANJE'!D2054</f>
        <v>2 ZEMELJSKA DELA IN TEMELJENJE</v>
      </c>
      <c r="C2320" s="127">
        <f>'III.) IZVENNIVOJSKO KRIŽANJE'!H2054</f>
        <v>0</v>
      </c>
      <c r="D2320" s="71"/>
      <c r="F2320" s="67"/>
    </row>
    <row r="2321" spans="1:6">
      <c r="A2321" s="190">
        <f>'III.) IZVENNIVOJSKO KRIŽANJE'!A2068</f>
        <v>4</v>
      </c>
      <c r="B2321" s="121" t="str">
        <f>'III.) IZVENNIVOJSKO KRIŽANJE'!D2068</f>
        <v>3 STROJNI DEL</v>
      </c>
      <c r="C2321" s="127">
        <f>'III.) IZVENNIVOJSKO KRIŽANJE'!H2068</f>
        <v>0</v>
      </c>
      <c r="D2321" s="71"/>
      <c r="F2321" s="67"/>
    </row>
    <row r="2322" spans="1:6">
      <c r="A2322" s="190">
        <f>'III.) IZVENNIVOJSKO KRIŽANJE'!A2086</f>
        <v>4</v>
      </c>
      <c r="B2322" s="121" t="str">
        <f>'III.) IZVENNIVOJSKO KRIŽANJE'!D2086</f>
        <v>4 TUJE STORITVE</v>
      </c>
      <c r="C2322" s="127">
        <f>'III.) IZVENNIVOJSKO KRIŽANJE'!H2086</f>
        <v>0</v>
      </c>
      <c r="D2322" s="71"/>
      <c r="F2322" s="67"/>
    </row>
    <row r="2323" spans="1:6">
      <c r="A2323" s="136">
        <f>'III.) IZVENNIVOJSKO KRIŽANJE'!A2089</f>
        <v>3</v>
      </c>
      <c r="B2323" s="145" t="str">
        <f>'III.) IZVENNIVOJSKO KRIŽANJE'!D2089</f>
        <v>D.3.3.) KANAL PIVOVARNA-ČRP LOKACIJA 1</v>
      </c>
      <c r="C2323" s="146">
        <f>'III.) IZVENNIVOJSKO KRIŽANJE'!H2089</f>
        <v>0</v>
      </c>
      <c r="D2323" s="71"/>
      <c r="F2323" s="67"/>
    </row>
    <row r="2324" spans="1:6">
      <c r="A2324" s="136">
        <f>'III.) IZVENNIVOJSKO KRIŽANJE'!A2090</f>
        <v>4</v>
      </c>
      <c r="B2324" s="121" t="str">
        <f>'III.) IZVENNIVOJSKO KRIŽANJE'!D2090</f>
        <v>1 PREDDELA</v>
      </c>
      <c r="C2324" s="127">
        <f>'III.) IZVENNIVOJSKO KRIŽANJE'!H2090</f>
        <v>0</v>
      </c>
      <c r="D2324" s="71"/>
      <c r="F2324" s="67"/>
    </row>
    <row r="2325" spans="1:6" hidden="1">
      <c r="A2325" s="136">
        <f>'III.) IZVENNIVOJSKO KRIŽANJE'!A2091</f>
        <v>5</v>
      </c>
      <c r="B2325" s="32" t="str">
        <f>'III.) IZVENNIVOJSKO KRIŽANJE'!D2091</f>
        <v>1.1 Geodetska dela</v>
      </c>
      <c r="C2325" s="128">
        <f>'III.) IZVENNIVOJSKO KRIŽANJE'!H2091</f>
        <v>0</v>
      </c>
      <c r="D2325" s="71"/>
      <c r="F2325" s="67"/>
    </row>
    <row r="2326" spans="1:6" hidden="1">
      <c r="A2326" s="136">
        <f>'III.) IZVENNIVOJSKO KRIŽANJE'!A2094</f>
        <v>5</v>
      </c>
      <c r="B2326" s="32" t="str">
        <f>'III.) IZVENNIVOJSKO KRIŽANJE'!D2094</f>
        <v>1.2 Ostala dela</v>
      </c>
      <c r="C2326" s="128">
        <f>'III.) IZVENNIVOJSKO KRIŽANJE'!H2094</f>
        <v>0</v>
      </c>
      <c r="D2326" s="71"/>
      <c r="F2326" s="67"/>
    </row>
    <row r="2327" spans="1:6">
      <c r="A2327" s="136">
        <f>'III.) IZVENNIVOJSKO KRIŽANJE'!A2097</f>
        <v>4</v>
      </c>
      <c r="B2327" s="121" t="str">
        <f>'III.) IZVENNIVOJSKO KRIŽANJE'!D2097</f>
        <v>2 ZEMELJSKA DELA IN TEMELJENJE</v>
      </c>
      <c r="C2327" s="127">
        <f>'III.) IZVENNIVOJSKO KRIŽANJE'!H2097</f>
        <v>0</v>
      </c>
      <c r="D2327" s="71"/>
      <c r="F2327" s="67"/>
    </row>
    <row r="2328" spans="1:6">
      <c r="A2328" s="136">
        <f>'III.) IZVENNIVOJSKO KRIŽANJE'!A2106</f>
        <v>4</v>
      </c>
      <c r="B2328" s="121" t="str">
        <f>'III.) IZVENNIVOJSKO KRIŽANJE'!D2106</f>
        <v>3 TUJE STORITVE</v>
      </c>
      <c r="C2328" s="127">
        <f>'III.) IZVENNIVOJSKO KRIŽANJE'!H2106</f>
        <v>0</v>
      </c>
      <c r="D2328" s="71"/>
      <c r="F2328" s="67"/>
    </row>
    <row r="2329" spans="1:6">
      <c r="A2329" s="136">
        <f>'III.) IZVENNIVOJSKO KRIŽANJE'!A2108</f>
        <v>3</v>
      </c>
      <c r="B2329" s="145" t="str">
        <f>'III.) IZVENNIVOJSKO KRIŽANJE'!D2108</f>
        <v>D.3.4.) KANAL A-ČRP LOKACIJA 1</v>
      </c>
      <c r="C2329" s="146">
        <f>'III.) IZVENNIVOJSKO KRIŽANJE'!H2108</f>
        <v>0</v>
      </c>
      <c r="D2329" s="71"/>
      <c r="F2329" s="67"/>
    </row>
    <row r="2330" spans="1:6">
      <c r="A2330" s="136">
        <f>'III.) IZVENNIVOJSKO KRIŽANJE'!A2109</f>
        <v>4</v>
      </c>
      <c r="B2330" s="121" t="str">
        <f>'III.) IZVENNIVOJSKO KRIŽANJE'!D2109</f>
        <v>1 PREDDELA</v>
      </c>
      <c r="C2330" s="127">
        <f>'III.) IZVENNIVOJSKO KRIŽANJE'!H2109</f>
        <v>0</v>
      </c>
      <c r="D2330" s="71"/>
      <c r="F2330" s="67"/>
    </row>
    <row r="2331" spans="1:6" hidden="1">
      <c r="A2331" s="136">
        <f>'III.) IZVENNIVOJSKO KRIŽANJE'!A2110</f>
        <v>5</v>
      </c>
      <c r="B2331" s="32" t="str">
        <f>'III.) IZVENNIVOJSKO KRIŽANJE'!D2110</f>
        <v>1.1 Geodetska dela</v>
      </c>
      <c r="C2331" s="128">
        <f>'III.) IZVENNIVOJSKO KRIŽANJE'!H2110</f>
        <v>0</v>
      </c>
      <c r="D2331" s="71"/>
      <c r="F2331" s="67"/>
    </row>
    <row r="2332" spans="1:6" hidden="1">
      <c r="A2332" s="136">
        <f>'III.) IZVENNIVOJSKO KRIŽANJE'!A2113</f>
        <v>5</v>
      </c>
      <c r="B2332" s="32" t="str">
        <f>'III.) IZVENNIVOJSKO KRIŽANJE'!D2113</f>
        <v>1.2 Ostala dela</v>
      </c>
      <c r="C2332" s="128">
        <f>'III.) IZVENNIVOJSKO KRIŽANJE'!H2113</f>
        <v>0</v>
      </c>
      <c r="D2332" s="71"/>
      <c r="F2332" s="67"/>
    </row>
    <row r="2333" spans="1:6">
      <c r="A2333" s="136">
        <f>'III.) IZVENNIVOJSKO KRIŽANJE'!A2116</f>
        <v>4</v>
      </c>
      <c r="B2333" s="121" t="str">
        <f>'III.) IZVENNIVOJSKO KRIŽANJE'!D2116</f>
        <v>2 ZEMELJSKA DELA IN TEMELJENJE</v>
      </c>
      <c r="C2333" s="127">
        <f>'III.) IZVENNIVOJSKO KRIŽANJE'!H2116</f>
        <v>0</v>
      </c>
      <c r="D2333" s="71"/>
      <c r="F2333" s="67"/>
    </row>
    <row r="2334" spans="1:6">
      <c r="A2334" s="136">
        <f>'III.) IZVENNIVOJSKO KRIŽANJE'!A2125</f>
        <v>4</v>
      </c>
      <c r="B2334" s="121" t="str">
        <f>'III.) IZVENNIVOJSKO KRIŽANJE'!D2125</f>
        <v>3 TUJE STORITVE</v>
      </c>
      <c r="C2334" s="127">
        <f>'III.) IZVENNIVOJSKO KRIŽANJE'!H2125</f>
        <v>0</v>
      </c>
      <c r="D2334" s="71"/>
      <c r="F2334" s="67"/>
    </row>
    <row r="2335" spans="1:6" ht="25.5">
      <c r="A2335" s="190">
        <f>'III.) IZVENNIVOJSKO KRIŽANJE'!A2127</f>
        <v>3</v>
      </c>
      <c r="B2335" s="145" t="str">
        <f>'III.) IZVENNIVOJSKO KRIŽANJE'!D2127</f>
        <v>D.3.5.) TLAČNI TRANSPORTNI KANAL PIVOVARNA-ČN LOKACIJA 3</v>
      </c>
      <c r="C2335" s="146">
        <f>'III.) IZVENNIVOJSKO KRIŽANJE'!H2127</f>
        <v>0</v>
      </c>
      <c r="D2335" s="71"/>
      <c r="F2335" s="67"/>
    </row>
    <row r="2336" spans="1:6">
      <c r="A2336" s="190">
        <f>'III.) IZVENNIVOJSKO KRIŽANJE'!A2128</f>
        <v>4</v>
      </c>
      <c r="B2336" s="121" t="str">
        <f>'III.) IZVENNIVOJSKO KRIŽANJE'!D2128</f>
        <v>1 PREDDELA</v>
      </c>
      <c r="C2336" s="127">
        <f>'III.) IZVENNIVOJSKO KRIŽANJE'!H2128</f>
        <v>0</v>
      </c>
      <c r="D2336" s="71"/>
      <c r="F2336" s="67"/>
    </row>
    <row r="2337" spans="1:6" hidden="1">
      <c r="A2337" s="190">
        <f>'III.) IZVENNIVOJSKO KRIŽANJE'!A2129</f>
        <v>5</v>
      </c>
      <c r="B2337" s="32" t="str">
        <f>'III.) IZVENNIVOJSKO KRIŽANJE'!D2129</f>
        <v>1.1 Geodetska dela</v>
      </c>
      <c r="C2337" s="128">
        <f>'III.) IZVENNIVOJSKO KRIŽANJE'!H2129</f>
        <v>0</v>
      </c>
      <c r="D2337" s="71"/>
      <c r="F2337" s="67"/>
    </row>
    <row r="2338" spans="1:6" hidden="1">
      <c r="A2338" s="190">
        <f>'III.) IZVENNIVOJSKO KRIŽANJE'!A2132</f>
        <v>5</v>
      </c>
      <c r="B2338" s="32" t="str">
        <f>'III.) IZVENNIVOJSKO KRIŽANJE'!D2132</f>
        <v>1.2 Ostala dela</v>
      </c>
      <c r="C2338" s="128">
        <f>'III.) IZVENNIVOJSKO KRIŽANJE'!H2132</f>
        <v>0</v>
      </c>
      <c r="D2338" s="71"/>
      <c r="F2338" s="67"/>
    </row>
    <row r="2339" spans="1:6">
      <c r="A2339" s="190">
        <f>'III.) IZVENNIVOJSKO KRIŽANJE'!A2135</f>
        <v>4</v>
      </c>
      <c r="B2339" s="121" t="str">
        <f>'III.) IZVENNIVOJSKO KRIŽANJE'!D2135</f>
        <v>2 ZEMELJSKA DELA IN TEMELJENJE</v>
      </c>
      <c r="C2339" s="127">
        <f>'III.) IZVENNIVOJSKO KRIŽANJE'!H2135</f>
        <v>0</v>
      </c>
      <c r="D2339" s="71"/>
      <c r="F2339" s="67"/>
    </row>
    <row r="2340" spans="1:6">
      <c r="A2340" s="190">
        <f>'III.) IZVENNIVOJSKO KRIŽANJE'!A2146</f>
        <v>4</v>
      </c>
      <c r="B2340" s="121" t="str">
        <f>'III.) IZVENNIVOJSKO KRIŽANJE'!D2146</f>
        <v>3 TUJE STORITVE</v>
      </c>
      <c r="C2340" s="127">
        <f>'III.) IZVENNIVOJSKO KRIŽANJE'!H2146</f>
        <v>0</v>
      </c>
      <c r="D2340" s="71"/>
      <c r="F2340" s="67"/>
    </row>
    <row r="2341" spans="1:6">
      <c r="A2341" s="190">
        <f>'III.) IZVENNIVOJSKO KRIŽANJE'!A2148</f>
        <v>3</v>
      </c>
      <c r="B2341" s="145" t="str">
        <f>'III.) IZVENNIVOJSKO KRIŽANJE'!D2148</f>
        <v>D.3.6.) TLAČNI TRANSPORTNI KANAL LAŠKO-ČN LOKACIJA 3</v>
      </c>
      <c r="C2341" s="146">
        <f>'III.) IZVENNIVOJSKO KRIŽANJE'!H2148</f>
        <v>0</v>
      </c>
      <c r="D2341" s="71"/>
      <c r="F2341" s="67"/>
    </row>
    <row r="2342" spans="1:6">
      <c r="A2342" s="190">
        <f>'III.) IZVENNIVOJSKO KRIŽANJE'!A2149</f>
        <v>4</v>
      </c>
      <c r="B2342" s="121" t="str">
        <f>'III.) IZVENNIVOJSKO KRIŽANJE'!D2149</f>
        <v>1 PREDDELA</v>
      </c>
      <c r="C2342" s="127">
        <f>'III.) IZVENNIVOJSKO KRIŽANJE'!H2149</f>
        <v>0</v>
      </c>
      <c r="D2342" s="71"/>
      <c r="F2342" s="67"/>
    </row>
    <row r="2343" spans="1:6" hidden="1">
      <c r="A2343" s="190">
        <f>'III.) IZVENNIVOJSKO KRIŽANJE'!A2150</f>
        <v>5</v>
      </c>
      <c r="B2343" s="32" t="str">
        <f>'III.) IZVENNIVOJSKO KRIŽANJE'!D2150</f>
        <v>1.1 Geodetska dela</v>
      </c>
      <c r="C2343" s="128">
        <f>'III.) IZVENNIVOJSKO KRIŽANJE'!H2150</f>
        <v>0</v>
      </c>
      <c r="D2343" s="71"/>
      <c r="F2343" s="67"/>
    </row>
    <row r="2344" spans="1:6" hidden="1">
      <c r="A2344" s="190">
        <f>'III.) IZVENNIVOJSKO KRIŽANJE'!A2153</f>
        <v>5</v>
      </c>
      <c r="B2344" s="32" t="str">
        <f>'III.) IZVENNIVOJSKO KRIŽANJE'!D2153</f>
        <v>1.2 Ostala dela</v>
      </c>
      <c r="C2344" s="128">
        <f>'III.) IZVENNIVOJSKO KRIŽANJE'!H2153</f>
        <v>0</v>
      </c>
      <c r="D2344" s="71"/>
      <c r="F2344" s="67"/>
    </row>
    <row r="2345" spans="1:6">
      <c r="A2345" s="190">
        <f>'III.) IZVENNIVOJSKO KRIŽANJE'!A2156</f>
        <v>4</v>
      </c>
      <c r="B2345" s="121" t="str">
        <f>'III.) IZVENNIVOJSKO KRIŽANJE'!D2156</f>
        <v>2 ZEMELJSKA DELA IN TEMELJENJE</v>
      </c>
      <c r="C2345" s="127">
        <f>'III.) IZVENNIVOJSKO KRIŽANJE'!H2156</f>
        <v>0</v>
      </c>
      <c r="D2345" s="71"/>
      <c r="F2345" s="67"/>
    </row>
    <row r="2346" spans="1:6">
      <c r="A2346" s="190">
        <f>'III.) IZVENNIVOJSKO KRIŽANJE'!A2167</f>
        <v>4</v>
      </c>
      <c r="B2346" s="121" t="str">
        <f>'III.) IZVENNIVOJSKO KRIŽANJE'!D2167</f>
        <v>3 TUJE STORITVE</v>
      </c>
      <c r="C2346" s="127">
        <f>'III.) IZVENNIVOJSKO KRIŽANJE'!H2167</f>
        <v>0</v>
      </c>
      <c r="D2346" s="71"/>
      <c r="F2346" s="67"/>
    </row>
    <row r="2347" spans="1:6" ht="25.5">
      <c r="A2347" s="136">
        <f>'III.) IZVENNIVOJSKO KRIŽANJE'!A2169</f>
        <v>3</v>
      </c>
      <c r="B2347" s="145" t="str">
        <f>'III.) IZVENNIVOJSKO KRIŽANJE'!D2169</f>
        <v>D.3.7.) TLAČNI TRANSPORTNI KANAL PIVOVARNA-ČN LOKACIJA 4</v>
      </c>
      <c r="C2347" s="146">
        <f>'III.) IZVENNIVOJSKO KRIŽANJE'!H2169</f>
        <v>0</v>
      </c>
      <c r="D2347" s="71"/>
      <c r="F2347" s="67"/>
    </row>
    <row r="2348" spans="1:6">
      <c r="A2348" s="136">
        <f>'III.) IZVENNIVOJSKO KRIŽANJE'!A2170</f>
        <v>4</v>
      </c>
      <c r="B2348" s="121" t="str">
        <f>'III.) IZVENNIVOJSKO KRIŽANJE'!D2170</f>
        <v>1 PREDDELA</v>
      </c>
      <c r="C2348" s="127">
        <f>'III.) IZVENNIVOJSKO KRIŽANJE'!H2170</f>
        <v>0</v>
      </c>
      <c r="D2348" s="71"/>
      <c r="F2348" s="67"/>
    </row>
    <row r="2349" spans="1:6" hidden="1">
      <c r="A2349" s="136">
        <f>'III.) IZVENNIVOJSKO KRIŽANJE'!A2171</f>
        <v>5</v>
      </c>
      <c r="B2349" s="32" t="str">
        <f>'III.) IZVENNIVOJSKO KRIŽANJE'!D2171</f>
        <v>1.1 Geodetska dela</v>
      </c>
      <c r="C2349" s="128">
        <f>'III.) IZVENNIVOJSKO KRIŽANJE'!H2171</f>
        <v>0</v>
      </c>
      <c r="D2349" s="71"/>
      <c r="F2349" s="67"/>
    </row>
    <row r="2350" spans="1:6" hidden="1">
      <c r="A2350" s="136">
        <f>'III.) IZVENNIVOJSKO KRIŽANJE'!A2174</f>
        <v>5</v>
      </c>
      <c r="B2350" s="32" t="str">
        <f>'III.) IZVENNIVOJSKO KRIŽANJE'!D2174</f>
        <v>1.2 Ostala dela</v>
      </c>
      <c r="C2350" s="128">
        <f>'III.) IZVENNIVOJSKO KRIŽANJE'!H2174</f>
        <v>0</v>
      </c>
      <c r="D2350" s="71"/>
      <c r="F2350" s="67"/>
    </row>
    <row r="2351" spans="1:6">
      <c r="A2351" s="136">
        <f>'III.) IZVENNIVOJSKO KRIŽANJE'!A2177</f>
        <v>4</v>
      </c>
      <c r="B2351" s="121" t="str">
        <f>'III.) IZVENNIVOJSKO KRIŽANJE'!D2177</f>
        <v>2 ZEMELJSKA DELA IN TEMELJENJE</v>
      </c>
      <c r="C2351" s="127">
        <f>'III.) IZVENNIVOJSKO KRIŽANJE'!H2177</f>
        <v>0</v>
      </c>
      <c r="D2351" s="71"/>
      <c r="F2351" s="67"/>
    </row>
    <row r="2352" spans="1:6">
      <c r="A2352" s="136">
        <f>'III.) IZVENNIVOJSKO KRIŽANJE'!A2189</f>
        <v>4</v>
      </c>
      <c r="B2352" s="121" t="str">
        <f>'III.) IZVENNIVOJSKO KRIŽANJE'!D2189</f>
        <v>3 TUJE STORITVE</v>
      </c>
      <c r="C2352" s="127">
        <f>'III.) IZVENNIVOJSKO KRIŽANJE'!H2189</f>
        <v>0</v>
      </c>
      <c r="D2352" s="71"/>
      <c r="F2352" s="67"/>
    </row>
    <row r="2353" spans="1:6">
      <c r="A2353" s="190">
        <f>'III.) IZVENNIVOJSKO KRIŽANJE'!A2191</f>
        <v>3</v>
      </c>
      <c r="B2353" s="145" t="str">
        <f>'III.) IZVENNIVOJSKO KRIŽANJE'!D2191</f>
        <v>D.3.8.) TLAČNI TRANSPORTNI KANAL LAŠKO-ČN LOKACIJA 4</v>
      </c>
      <c r="C2353" s="146">
        <f>'III.) IZVENNIVOJSKO KRIŽANJE'!H2191</f>
        <v>0</v>
      </c>
      <c r="D2353" s="71"/>
      <c r="F2353" s="67"/>
    </row>
    <row r="2354" spans="1:6">
      <c r="A2354" s="190">
        <f>'III.) IZVENNIVOJSKO KRIŽANJE'!A2192</f>
        <v>4</v>
      </c>
      <c r="B2354" s="121" t="str">
        <f>'III.) IZVENNIVOJSKO KRIŽANJE'!D2192</f>
        <v>1 PREDDELA</v>
      </c>
      <c r="C2354" s="127">
        <f>'III.) IZVENNIVOJSKO KRIŽANJE'!H2192</f>
        <v>0</v>
      </c>
      <c r="D2354" s="71"/>
      <c r="F2354" s="67"/>
    </row>
    <row r="2355" spans="1:6" hidden="1">
      <c r="A2355" s="190">
        <f>'III.) IZVENNIVOJSKO KRIŽANJE'!A2193</f>
        <v>5</v>
      </c>
      <c r="B2355" s="32" t="str">
        <f>'III.) IZVENNIVOJSKO KRIŽANJE'!D2193</f>
        <v>1.1 Geodetska dela</v>
      </c>
      <c r="C2355" s="128">
        <f>'III.) IZVENNIVOJSKO KRIŽANJE'!H2193</f>
        <v>0</v>
      </c>
      <c r="D2355" s="71"/>
      <c r="F2355" s="67"/>
    </row>
    <row r="2356" spans="1:6" hidden="1">
      <c r="A2356" s="190">
        <f>'III.) IZVENNIVOJSKO KRIŽANJE'!A2196</f>
        <v>5</v>
      </c>
      <c r="B2356" s="32" t="str">
        <f>'III.) IZVENNIVOJSKO KRIŽANJE'!D2196</f>
        <v>1.2 Ostala dela</v>
      </c>
      <c r="C2356" s="128">
        <f>'III.) IZVENNIVOJSKO KRIŽANJE'!H2196</f>
        <v>0</v>
      </c>
      <c r="D2356" s="71"/>
      <c r="F2356" s="67"/>
    </row>
    <row r="2357" spans="1:6">
      <c r="A2357" s="190">
        <f>'III.) IZVENNIVOJSKO KRIŽANJE'!A2199</f>
        <v>4</v>
      </c>
      <c r="B2357" s="121" t="str">
        <f>'III.) IZVENNIVOJSKO KRIŽANJE'!D2199</f>
        <v>2 ZEMELJSKA DELA IN TEMELJENJE</v>
      </c>
      <c r="C2357" s="127">
        <f>'III.) IZVENNIVOJSKO KRIŽANJE'!H2199</f>
        <v>0</v>
      </c>
      <c r="D2357" s="71"/>
      <c r="F2357" s="67"/>
    </row>
    <row r="2358" spans="1:6">
      <c r="A2358" s="190">
        <f>'III.) IZVENNIVOJSKO KRIŽANJE'!A2211</f>
        <v>4</v>
      </c>
      <c r="B2358" s="121" t="str">
        <f>'III.) IZVENNIVOJSKO KRIŽANJE'!D2211</f>
        <v>3 TUJE STORITVE</v>
      </c>
      <c r="C2358" s="127">
        <f>'III.) IZVENNIVOJSKO KRIŽANJE'!H2211</f>
        <v>0</v>
      </c>
      <c r="D2358" s="71"/>
      <c r="F2358" s="67"/>
    </row>
    <row r="2359" spans="1:6" ht="25.5">
      <c r="A2359" s="190">
        <f>'III.) IZVENNIVOJSKO KRIŽANJE'!A2213</f>
        <v>3</v>
      </c>
      <c r="B2359" s="145" t="str">
        <f>'III.) IZVENNIVOJSKO KRIŽANJE'!D2213</f>
        <v>D.3.9.) TLAČNI TRANSPORTNI KANAL PIVOVARNA-ČN LOKACIJA 5</v>
      </c>
      <c r="C2359" s="146">
        <f>'III.) IZVENNIVOJSKO KRIŽANJE'!H2213</f>
        <v>0</v>
      </c>
      <c r="D2359" s="71"/>
      <c r="F2359" s="67"/>
    </row>
    <row r="2360" spans="1:6">
      <c r="A2360" s="190">
        <f>'III.) IZVENNIVOJSKO KRIŽANJE'!A2214</f>
        <v>4</v>
      </c>
      <c r="B2360" s="121" t="str">
        <f>'III.) IZVENNIVOJSKO KRIŽANJE'!D2214</f>
        <v>1 PREDDELA</v>
      </c>
      <c r="C2360" s="127">
        <f>'III.) IZVENNIVOJSKO KRIŽANJE'!H2214</f>
        <v>0</v>
      </c>
      <c r="D2360" s="71"/>
      <c r="F2360" s="67"/>
    </row>
    <row r="2361" spans="1:6" hidden="1">
      <c r="A2361" s="190">
        <f>'III.) IZVENNIVOJSKO KRIŽANJE'!A2215</f>
        <v>5</v>
      </c>
      <c r="B2361" s="32" t="str">
        <f>'III.) IZVENNIVOJSKO KRIŽANJE'!D2215</f>
        <v>1.1 Geodetska dela</v>
      </c>
      <c r="C2361" s="128">
        <f>'III.) IZVENNIVOJSKO KRIŽANJE'!H2215</f>
        <v>0</v>
      </c>
      <c r="D2361" s="71"/>
      <c r="F2361" s="67"/>
    </row>
    <row r="2362" spans="1:6" hidden="1">
      <c r="A2362" s="190">
        <f>'III.) IZVENNIVOJSKO KRIŽANJE'!A2218</f>
        <v>5</v>
      </c>
      <c r="B2362" s="32" t="str">
        <f>'III.) IZVENNIVOJSKO KRIŽANJE'!D2218</f>
        <v>1.2 Ostala dela</v>
      </c>
      <c r="C2362" s="128">
        <f>'III.) IZVENNIVOJSKO KRIŽANJE'!H2218</f>
        <v>0</v>
      </c>
      <c r="D2362" s="71"/>
      <c r="F2362" s="67"/>
    </row>
    <row r="2363" spans="1:6">
      <c r="A2363" s="190">
        <f>'III.) IZVENNIVOJSKO KRIŽANJE'!A2221</f>
        <v>4</v>
      </c>
      <c r="B2363" s="121" t="str">
        <f>'III.) IZVENNIVOJSKO KRIŽANJE'!D2221</f>
        <v>2 ZEMELJSKA DELA IN TEMELJENJE</v>
      </c>
      <c r="C2363" s="127">
        <f>'III.) IZVENNIVOJSKO KRIŽANJE'!H2221</f>
        <v>0</v>
      </c>
      <c r="D2363" s="71"/>
      <c r="F2363" s="67"/>
    </row>
    <row r="2364" spans="1:6">
      <c r="A2364" s="190">
        <f>'III.) IZVENNIVOJSKO KRIŽANJE'!A2233</f>
        <v>4</v>
      </c>
      <c r="B2364" s="121" t="str">
        <f>'III.) IZVENNIVOJSKO KRIŽANJE'!D2233</f>
        <v>3 TUJE STORITVE</v>
      </c>
      <c r="C2364" s="127">
        <f>'III.) IZVENNIVOJSKO KRIŽANJE'!H2233</f>
        <v>0</v>
      </c>
      <c r="D2364" s="71"/>
      <c r="F2364" s="67"/>
    </row>
    <row r="2365" spans="1:6">
      <c r="A2365" s="190">
        <f>'III.) IZVENNIVOJSKO KRIŽANJE'!A2235</f>
        <v>3</v>
      </c>
      <c r="B2365" s="145" t="str">
        <f>'III.) IZVENNIVOJSKO KRIŽANJE'!D2235</f>
        <v>D.3.10.) TLAČNI TRANSPORTNI KANAL LAŠKO-ČN LOKACIJA 5</v>
      </c>
      <c r="C2365" s="146">
        <f>'III.) IZVENNIVOJSKO KRIŽANJE'!H2235</f>
        <v>0</v>
      </c>
      <c r="D2365" s="71"/>
      <c r="F2365" s="67"/>
    </row>
    <row r="2366" spans="1:6">
      <c r="A2366" s="190">
        <f>'III.) IZVENNIVOJSKO KRIŽANJE'!A2236</f>
        <v>4</v>
      </c>
      <c r="B2366" s="121" t="str">
        <f>'III.) IZVENNIVOJSKO KRIŽANJE'!D2236</f>
        <v>1 PREDDELA</v>
      </c>
      <c r="C2366" s="127">
        <f>'III.) IZVENNIVOJSKO KRIŽANJE'!H2236</f>
        <v>0</v>
      </c>
      <c r="D2366" s="71"/>
      <c r="F2366" s="67"/>
    </row>
    <row r="2367" spans="1:6" hidden="1">
      <c r="A2367" s="190">
        <f>'III.) IZVENNIVOJSKO KRIŽANJE'!A2237</f>
        <v>5</v>
      </c>
      <c r="B2367" s="32" t="str">
        <f>'III.) IZVENNIVOJSKO KRIŽANJE'!D2237</f>
        <v>1.1 Geodetska dela</v>
      </c>
      <c r="C2367" s="128">
        <f>'III.) IZVENNIVOJSKO KRIŽANJE'!H2237</f>
        <v>0</v>
      </c>
      <c r="D2367" s="71"/>
      <c r="F2367" s="67"/>
    </row>
    <row r="2368" spans="1:6" hidden="1">
      <c r="A2368" s="190">
        <f>'III.) IZVENNIVOJSKO KRIŽANJE'!A2240</f>
        <v>5</v>
      </c>
      <c r="B2368" s="32" t="str">
        <f>'III.) IZVENNIVOJSKO KRIŽANJE'!D2240</f>
        <v>1.2 Ostala dela</v>
      </c>
      <c r="C2368" s="128">
        <f>'III.) IZVENNIVOJSKO KRIŽANJE'!H2240</f>
        <v>0</v>
      </c>
      <c r="D2368" s="71"/>
      <c r="F2368" s="67"/>
    </row>
    <row r="2369" spans="1:6">
      <c r="A2369" s="190">
        <f>'III.) IZVENNIVOJSKO KRIŽANJE'!A2243</f>
        <v>4</v>
      </c>
      <c r="B2369" s="121" t="str">
        <f>'III.) IZVENNIVOJSKO KRIŽANJE'!D2243</f>
        <v>2 ZEMELJSKA DELA IN TEMELJENJE</v>
      </c>
      <c r="C2369" s="127">
        <f>'III.) IZVENNIVOJSKO KRIŽANJE'!H2243</f>
        <v>0</v>
      </c>
      <c r="D2369" s="71"/>
      <c r="F2369" s="67"/>
    </row>
    <row r="2370" spans="1:6">
      <c r="A2370" s="190">
        <f>'III.) IZVENNIVOJSKO KRIŽANJE'!A2255</f>
        <v>4</v>
      </c>
      <c r="B2370" s="121" t="str">
        <f>'III.) IZVENNIVOJSKO KRIŽANJE'!D2255</f>
        <v>3 TUJE STORITVE</v>
      </c>
      <c r="C2370" s="127">
        <f>'III.) IZVENNIVOJSKO KRIŽANJE'!H2255</f>
        <v>0</v>
      </c>
      <c r="D2370" s="71"/>
      <c r="F2370" s="67"/>
    </row>
    <row r="2371" spans="1:6">
      <c r="A2371" s="136">
        <f>'III.) IZVENNIVOJSKO KRIŽANJE'!A2257</f>
        <v>2</v>
      </c>
      <c r="B2371" s="3" t="str">
        <f>'III.) IZVENNIVOJSKO KRIŽANJE'!D2257</f>
        <v>D.4.) STROJNE INŠTALACIJE IN STROJNA OPREMA ČRPALIŠČA</v>
      </c>
      <c r="C2371" s="126">
        <f>'III.) IZVENNIVOJSKO KRIŽANJE'!H2257</f>
        <v>0</v>
      </c>
      <c r="D2371" s="71"/>
      <c r="F2371" s="67"/>
    </row>
    <row r="2372" spans="1:6">
      <c r="A2372" s="136">
        <f>'III.) IZVENNIVOJSKO KRIŽANJE'!A2258</f>
        <v>4</v>
      </c>
      <c r="B2372" s="121" t="str">
        <f>'III.) IZVENNIVOJSKO KRIŽANJE'!D2258</f>
        <v xml:space="preserve">1 ČRPALKE IN STROJNA OPREMA </v>
      </c>
      <c r="C2372" s="127">
        <f>'III.) IZVENNIVOJSKO KRIŽANJE'!H2258</f>
        <v>0</v>
      </c>
      <c r="D2372" s="71"/>
      <c r="F2372" s="67"/>
    </row>
    <row r="2373" spans="1:6">
      <c r="A2373" s="136">
        <f>'III.) IZVENNIVOJSKO KRIŽANJE'!A2288</f>
        <v>4</v>
      </c>
      <c r="B2373" s="121" t="str">
        <f>'III.) IZVENNIVOJSKO KRIŽANJE'!D2288</f>
        <v>2 KLUČAVNIČARSKA DELA IN DELA V JEKLU</v>
      </c>
      <c r="C2373" s="127">
        <f>'III.) IZVENNIVOJSKO KRIŽANJE'!H2288</f>
        <v>0</v>
      </c>
      <c r="D2373" s="71"/>
      <c r="F2373" s="67"/>
    </row>
    <row r="2374" spans="1:6">
      <c r="A2374" s="136">
        <f>'III.) IZVENNIVOJSKO KRIŽANJE'!A2294</f>
        <v>4</v>
      </c>
      <c r="B2374" s="121" t="str">
        <f>'III.) IZVENNIVOJSKO KRIŽANJE'!D2294</f>
        <v>3 OSTALA DELA</v>
      </c>
      <c r="C2374" s="127">
        <f>'III.) IZVENNIVOJSKO KRIŽANJE'!H2294</f>
        <v>0</v>
      </c>
      <c r="D2374" s="71"/>
      <c r="F2374" s="67"/>
    </row>
    <row r="2375" spans="1:6">
      <c r="A2375" s="136">
        <f>'III.) IZVENNIVOJSKO KRIŽANJE'!A2300</f>
        <v>4</v>
      </c>
      <c r="B2375" s="121" t="str">
        <f>'III.) IZVENNIVOJSKO KRIŽANJE'!D2300</f>
        <v>4 TUJE STORITVE</v>
      </c>
      <c r="C2375" s="127">
        <f>'III.) IZVENNIVOJSKO KRIŽANJE'!H2300</f>
        <v>0</v>
      </c>
      <c r="D2375" s="71"/>
      <c r="F2375" s="67"/>
    </row>
    <row r="2376" spans="1:6">
      <c r="B2376" s="32"/>
      <c r="C2376" s="65"/>
      <c r="D2376" s="71"/>
      <c r="F2376" s="67"/>
    </row>
    <row r="2377" spans="1:6">
      <c r="A2377" s="190">
        <f>'III.) IZVENNIVOJSKO KRIŽANJE'!A2303</f>
        <v>1</v>
      </c>
      <c r="B2377" s="5" t="str">
        <f>'III.) IZVENNIVOJSKO KRIŽANJE'!D2303</f>
        <v>E.) TELEKOMUNIKACIJE</v>
      </c>
      <c r="C2377" s="133">
        <f>'III.) IZVENNIVOJSKO KRIŽANJE'!H2303</f>
        <v>0</v>
      </c>
      <c r="D2377" s="71"/>
      <c r="F2377" s="67"/>
    </row>
    <row r="2378" spans="1:6" ht="25.5">
      <c r="A2378" s="190">
        <f>'III.) IZVENNIVOJSKO KRIŽANJE'!A2304</f>
        <v>2</v>
      </c>
      <c r="B2378" s="3" t="str">
        <f>'III.) IZVENNIVOJSKO KRIŽANJE'!D2304</f>
        <v>E.1.) PRESTAVITEV IN ZAŠČITA SVTK NAPRAV (med km 514+100 in km 515+400)</v>
      </c>
      <c r="C2378" s="126">
        <f>'III.) IZVENNIVOJSKO KRIŽANJE'!H2304</f>
        <v>0</v>
      </c>
      <c r="D2378" s="71"/>
      <c r="F2378" s="67"/>
    </row>
    <row r="2379" spans="1:6">
      <c r="A2379" s="190">
        <f>'III.) IZVENNIVOJSKO KRIŽANJE'!A2307</f>
        <v>4</v>
      </c>
      <c r="B2379" s="121" t="str">
        <f>'III.) IZVENNIVOJSKO KRIŽANJE'!D2307</f>
        <v>1 KABLI</v>
      </c>
      <c r="C2379" s="127">
        <f>'III.) IZVENNIVOJSKO KRIŽANJE'!H2307</f>
        <v>0</v>
      </c>
      <c r="D2379" s="71"/>
      <c r="F2379" s="67"/>
    </row>
    <row r="2380" spans="1:6">
      <c r="A2380" s="190">
        <f>'III.) IZVENNIVOJSKO KRIŽANJE'!A2317</f>
        <v>4</v>
      </c>
      <c r="B2380" s="121" t="str">
        <f>'III.) IZVENNIVOJSKO KRIŽANJE'!D2317</f>
        <v>2 GRADBENA DELA</v>
      </c>
      <c r="C2380" s="127">
        <f>'III.) IZVENNIVOJSKO KRIŽANJE'!H2317</f>
        <v>0</v>
      </c>
      <c r="D2380" s="71"/>
      <c r="F2380" s="67"/>
    </row>
    <row r="2381" spans="1:6">
      <c r="A2381" s="190">
        <f>'III.) IZVENNIVOJSKO KRIŽANJE'!A2387</f>
        <v>4</v>
      </c>
      <c r="B2381" s="121" t="str">
        <f>'III.) IZVENNIVOJSKO KRIŽANJE'!D2387</f>
        <v>3 KABELSKO MONTAŽNA DELA</v>
      </c>
      <c r="C2381" s="127">
        <f>'III.) IZVENNIVOJSKO KRIŽANJE'!H2387</f>
        <v>0</v>
      </c>
      <c r="D2381" s="71"/>
      <c r="F2381" s="67"/>
    </row>
    <row r="2382" spans="1:6">
      <c r="A2382" s="190">
        <f>'III.) IZVENNIVOJSKO KRIŽANJE'!A2439</f>
        <v>4</v>
      </c>
      <c r="B2382" s="121" t="str">
        <f>'III.) IZVENNIVOJSKO KRIŽANJE'!D2439</f>
        <v>4 OSTALA - SPLOŠNA DELA</v>
      </c>
      <c r="C2382" s="127">
        <f>'III.) IZVENNIVOJSKO KRIŽANJE'!H2439</f>
        <v>0</v>
      </c>
      <c r="D2382" s="71"/>
      <c r="F2382" s="67"/>
    </row>
    <row r="2383" spans="1:6">
      <c r="A2383" s="136">
        <f>'III.) IZVENNIVOJSKO KRIŽANJE'!A2443</f>
        <v>2</v>
      </c>
      <c r="B2383" s="3" t="str">
        <f>'III.) IZVENNIVOJSKO KRIŽANJE'!D2443</f>
        <v>E.2.) TK OMREŽJE</v>
      </c>
      <c r="C2383" s="126">
        <f>'III.) IZVENNIVOJSKO KRIŽANJE'!H2443</f>
        <v>0</v>
      </c>
      <c r="D2383" s="71"/>
      <c r="F2383" s="67"/>
    </row>
    <row r="2384" spans="1:6">
      <c r="A2384" s="136">
        <f>'III.) IZVENNIVOJSKO KRIŽANJE'!A2444</f>
        <v>3</v>
      </c>
      <c r="B2384" s="145" t="str">
        <f>'III.) IZVENNIVOJSKO KRIŽANJE'!D2444</f>
        <v>E.2.1.) ZAŠČITA TK VODA OB NOVEM PODVOZU</v>
      </c>
      <c r="C2384" s="146">
        <f>'III.) IZVENNIVOJSKO KRIŽANJE'!H2444</f>
        <v>0</v>
      </c>
      <c r="D2384" s="71"/>
      <c r="F2384" s="67"/>
    </row>
    <row r="2385" spans="1:6">
      <c r="A2385" s="136">
        <f>'III.) IZVENNIVOJSKO KRIŽANJE'!A2445</f>
        <v>4</v>
      </c>
      <c r="B2385" s="121" t="str">
        <f>'III.) IZVENNIVOJSKO KRIŽANJE'!D2445</f>
        <v>1 GRADBENA DELA</v>
      </c>
      <c r="C2385" s="127">
        <f>'III.) IZVENNIVOJSKO KRIŽANJE'!H2445</f>
        <v>0</v>
      </c>
      <c r="D2385" s="71"/>
      <c r="F2385" s="67"/>
    </row>
    <row r="2386" spans="1:6">
      <c r="A2386" s="136">
        <f>'III.) IZVENNIVOJSKO KRIŽANJE'!A2450</f>
        <v>4</v>
      </c>
      <c r="B2386" s="121" t="str">
        <f>'III.) IZVENNIVOJSKO KRIŽANJE'!D2450</f>
        <v>2 MONTAŽNA DELA</v>
      </c>
      <c r="C2386" s="127">
        <f>'III.) IZVENNIVOJSKO KRIŽANJE'!H2450</f>
        <v>0</v>
      </c>
      <c r="D2386" s="71"/>
      <c r="F2386" s="67"/>
    </row>
    <row r="2387" spans="1:6">
      <c r="A2387" s="136">
        <f>'III.) IZVENNIVOJSKO KRIŽANJE'!A2455</f>
        <v>4</v>
      </c>
      <c r="B2387" s="121" t="str">
        <f>'III.) IZVENNIVOJSKO KRIŽANJE'!D2455</f>
        <v>3 OSTALE STORITVE</v>
      </c>
      <c r="C2387" s="127">
        <f>'III.) IZVENNIVOJSKO KRIŽANJE'!H2455</f>
        <v>0</v>
      </c>
      <c r="D2387" s="71"/>
      <c r="F2387" s="67"/>
    </row>
    <row r="2388" spans="1:6" ht="25.5">
      <c r="A2388" s="190">
        <f>'III.) IZVENNIVOJSKO KRIŽANJE'!A2460</f>
        <v>3</v>
      </c>
      <c r="B2388" s="145" t="str">
        <f>'III.) IZVENNIVOJSKO KRIŽANJE'!D2460</f>
        <v>E.2.2.) ZAŠČITA TK VODA OB OPUŠČENEM ŽELEZNIŠKEM PREHODU</v>
      </c>
      <c r="C2388" s="146">
        <f>'III.) IZVENNIVOJSKO KRIŽANJE'!H2460</f>
        <v>0</v>
      </c>
      <c r="D2388" s="71"/>
      <c r="F2388" s="67"/>
    </row>
    <row r="2389" spans="1:6">
      <c r="A2389" s="190">
        <f>'III.) IZVENNIVOJSKO KRIŽANJE'!A2461</f>
        <v>4</v>
      </c>
      <c r="B2389" s="121" t="str">
        <f>'III.) IZVENNIVOJSKO KRIŽANJE'!D2461</f>
        <v>1 GRADBENA DELA</v>
      </c>
      <c r="C2389" s="127">
        <f>'III.) IZVENNIVOJSKO KRIŽANJE'!H2461</f>
        <v>0</v>
      </c>
      <c r="D2389" s="71"/>
      <c r="F2389" s="67"/>
    </row>
    <row r="2390" spans="1:6">
      <c r="A2390" s="190">
        <f>'III.) IZVENNIVOJSKO KRIŽANJE'!A2465</f>
        <v>4</v>
      </c>
      <c r="B2390" s="121" t="str">
        <f>'III.) IZVENNIVOJSKO KRIŽANJE'!D2465</f>
        <v>2 MONTAŽNA DELA</v>
      </c>
      <c r="C2390" s="127">
        <f>'III.) IZVENNIVOJSKO KRIŽANJE'!H2465</f>
        <v>0</v>
      </c>
      <c r="D2390" s="71"/>
      <c r="F2390" s="67"/>
    </row>
    <row r="2391" spans="1:6">
      <c r="A2391" s="190">
        <f>'III.) IZVENNIVOJSKO KRIŽANJE'!A2468</f>
        <v>4</v>
      </c>
      <c r="B2391" s="121" t="str">
        <f>'III.) IZVENNIVOJSKO KRIŽANJE'!D2468</f>
        <v>3 OSTALE STORITVE</v>
      </c>
      <c r="C2391" s="127">
        <f>'III.) IZVENNIVOJSKO KRIŽANJE'!H2468</f>
        <v>0</v>
      </c>
      <c r="D2391" s="71"/>
      <c r="F2391" s="67"/>
    </row>
    <row r="2392" spans="1:6">
      <c r="A2392" s="136">
        <f>'III.) IZVENNIVOJSKO KRIŽANJE'!A2473</f>
        <v>2</v>
      </c>
      <c r="B2392" s="3" t="str">
        <f>'III.) IZVENNIVOJSKO KRIŽANJE'!D2473</f>
        <v>E.3.) SIGNALNI KABEL ČN LAŠKO</v>
      </c>
      <c r="C2392" s="126">
        <f>'III.) IZVENNIVOJSKO KRIŽANJE'!H2473</f>
        <v>0</v>
      </c>
      <c r="D2392" s="71"/>
      <c r="F2392" s="67"/>
    </row>
    <row r="2393" spans="1:6" ht="25.5">
      <c r="A2393" s="136">
        <f>'III.) IZVENNIVOJSKO KRIŽANJE'!A2474</f>
        <v>3</v>
      </c>
      <c r="B2393" s="145" t="str">
        <f>'III.) IZVENNIVOJSKO KRIŽANJE'!D2474</f>
        <v>E.3.1.) ZAŠČITA IN PRESTAVITEV SIGNALNEGA KABLA OB NOVEM NADVOZU</v>
      </c>
      <c r="C2393" s="146">
        <f>'III.) IZVENNIVOJSKO KRIŽANJE'!H2474</f>
        <v>0</v>
      </c>
      <c r="D2393" s="71"/>
      <c r="F2393" s="67"/>
    </row>
    <row r="2394" spans="1:6">
      <c r="A2394" s="136">
        <f>'III.) IZVENNIVOJSKO KRIŽANJE'!A2475</f>
        <v>4</v>
      </c>
      <c r="B2394" s="121" t="str">
        <f>'III.) IZVENNIVOJSKO KRIŽANJE'!D2475</f>
        <v>1 GRADBENA DELA</v>
      </c>
      <c r="C2394" s="127">
        <f>'III.) IZVENNIVOJSKO KRIŽANJE'!H2475</f>
        <v>0</v>
      </c>
      <c r="D2394" s="71"/>
      <c r="F2394" s="67"/>
    </row>
    <row r="2395" spans="1:6">
      <c r="A2395" s="136">
        <f>'III.) IZVENNIVOJSKO KRIŽANJE'!A2480</f>
        <v>4</v>
      </c>
      <c r="B2395" s="121" t="str">
        <f>'III.) IZVENNIVOJSKO KRIŽANJE'!D2480</f>
        <v>2 MONTAŽNA DELA</v>
      </c>
      <c r="C2395" s="127">
        <f>'III.) IZVENNIVOJSKO KRIŽANJE'!H2480</f>
        <v>0</v>
      </c>
      <c r="D2395" s="71"/>
      <c r="F2395" s="67"/>
    </row>
    <row r="2396" spans="1:6">
      <c r="A2396" s="136">
        <f>'III.) IZVENNIVOJSKO KRIŽANJE'!A2488</f>
        <v>4</v>
      </c>
      <c r="B2396" s="121" t="str">
        <f>'III.) IZVENNIVOJSKO KRIŽANJE'!D2488</f>
        <v>3 OSTALE STORITVE</v>
      </c>
      <c r="C2396" s="127">
        <f>'III.) IZVENNIVOJSKO KRIŽANJE'!H2488</f>
        <v>0</v>
      </c>
      <c r="D2396" s="71"/>
      <c r="F2396" s="67"/>
    </row>
    <row r="2397" spans="1:6" ht="25.5">
      <c r="A2397" s="190">
        <f>'III.) IZVENNIVOJSKO KRIŽANJE'!A2493</f>
        <v>3</v>
      </c>
      <c r="B2397" s="145" t="str">
        <f>'III.) IZVENNIVOJSKO KRIŽANJE'!D2493</f>
        <v>E.3.2.) ZAŠČITA SIGNALNEGA VODA OB OPUŠČENEM ŽELEZNIŠKEM PREHODU</v>
      </c>
      <c r="C2397" s="146">
        <f>'III.) IZVENNIVOJSKO KRIŽANJE'!H2493</f>
        <v>0</v>
      </c>
      <c r="D2397" s="71"/>
      <c r="F2397" s="67"/>
    </row>
    <row r="2398" spans="1:6">
      <c r="A2398" s="190">
        <f>'III.) IZVENNIVOJSKO KRIŽANJE'!A2494</f>
        <v>4</v>
      </c>
      <c r="B2398" s="121" t="str">
        <f>'III.) IZVENNIVOJSKO KRIŽANJE'!D2494</f>
        <v>1 GRADBENA DELA</v>
      </c>
      <c r="C2398" s="127">
        <f>'III.) IZVENNIVOJSKO KRIŽANJE'!H2494</f>
        <v>0</v>
      </c>
      <c r="D2398" s="71"/>
      <c r="F2398" s="67"/>
    </row>
    <row r="2399" spans="1:6">
      <c r="A2399" s="190">
        <f>'III.) IZVENNIVOJSKO KRIŽANJE'!A2497</f>
        <v>4</v>
      </c>
      <c r="B2399" s="121" t="str">
        <f>'III.) IZVENNIVOJSKO KRIŽANJE'!D2497</f>
        <v>2 MONTAŽNA DELA</v>
      </c>
      <c r="C2399" s="127">
        <f>'III.) IZVENNIVOJSKO KRIŽANJE'!H2497</f>
        <v>0</v>
      </c>
      <c r="D2399" s="71"/>
      <c r="F2399" s="67"/>
    </row>
    <row r="2400" spans="1:6">
      <c r="A2400" s="190">
        <f>'III.) IZVENNIVOJSKO KRIŽANJE'!A2501</f>
        <v>4</v>
      </c>
      <c r="B2400" s="121" t="str">
        <f>'III.) IZVENNIVOJSKO KRIŽANJE'!D2501</f>
        <v>3 OSTALE STORITVE</v>
      </c>
      <c r="C2400" s="127">
        <f>'III.) IZVENNIVOJSKO KRIŽANJE'!H2501</f>
        <v>0</v>
      </c>
      <c r="D2400" s="71"/>
      <c r="F2400" s="67"/>
    </row>
    <row r="2401" spans="1:6">
      <c r="A2401" s="136">
        <f>'III.) IZVENNIVOJSKO KRIŽANJE'!A2506</f>
        <v>2</v>
      </c>
      <c r="B2401" s="3" t="str">
        <f>'III.) IZVENNIVOJSKO KRIŽANJE'!D2506</f>
        <v>E.4.) KRS OMREŽJE</v>
      </c>
      <c r="C2401" s="126">
        <f>'III.) IZVENNIVOJSKO KRIŽANJE'!H2506</f>
        <v>0</v>
      </c>
      <c r="D2401" s="71"/>
      <c r="F2401" s="67"/>
    </row>
    <row r="2402" spans="1:6">
      <c r="A2402" s="136">
        <f>'III.) IZVENNIVOJSKO KRIŽANJE'!A2507</f>
        <v>3</v>
      </c>
      <c r="B2402" s="145" t="str">
        <f>'III.) IZVENNIVOJSKO KRIŽANJE'!D2507</f>
        <v>E.4.1.) ZAŠČITA IN PRESTAVITEV KRS VODA</v>
      </c>
      <c r="C2402" s="146">
        <f>'III.) IZVENNIVOJSKO KRIŽANJE'!H2507</f>
        <v>0</v>
      </c>
      <c r="D2402" s="71"/>
      <c r="F2402" s="67"/>
    </row>
    <row r="2403" spans="1:6">
      <c r="A2403" s="136">
        <f>'III.) IZVENNIVOJSKO KRIŽANJE'!A2508</f>
        <v>4</v>
      </c>
      <c r="B2403" s="121" t="str">
        <f>'III.) IZVENNIVOJSKO KRIŽANJE'!D2508</f>
        <v>1 GRADBENA DELA</v>
      </c>
      <c r="C2403" s="127">
        <f>'III.) IZVENNIVOJSKO KRIŽANJE'!H2508</f>
        <v>0</v>
      </c>
      <c r="D2403" s="71"/>
      <c r="F2403" s="67"/>
    </row>
    <row r="2404" spans="1:6">
      <c r="A2404" s="136">
        <f>'III.) IZVENNIVOJSKO KRIŽANJE'!A2515</f>
        <v>4</v>
      </c>
      <c r="B2404" s="121" t="str">
        <f>'III.) IZVENNIVOJSKO KRIŽANJE'!D2515</f>
        <v>2 MONTAŽNA DELA</v>
      </c>
      <c r="C2404" s="127">
        <f>'III.) IZVENNIVOJSKO KRIŽANJE'!H2515</f>
        <v>0</v>
      </c>
      <c r="D2404" s="71"/>
      <c r="F2404" s="67"/>
    </row>
    <row r="2405" spans="1:6">
      <c r="A2405" s="136">
        <f>'III.) IZVENNIVOJSKO KRIŽANJE'!A2523</f>
        <v>4</v>
      </c>
      <c r="B2405" s="121" t="str">
        <f>'III.) IZVENNIVOJSKO KRIŽANJE'!D2523</f>
        <v>3 OSTALE STORITVE</v>
      </c>
      <c r="C2405" s="127">
        <f>'III.) IZVENNIVOJSKO KRIŽANJE'!H2523</f>
        <v>0</v>
      </c>
      <c r="D2405" s="71"/>
      <c r="F2405" s="67"/>
    </row>
    <row r="2406" spans="1:6" ht="25.5">
      <c r="A2406" s="136">
        <f>'III.) IZVENNIVOJSKO KRIŽANJE'!A2528</f>
        <v>3</v>
      </c>
      <c r="B2406" s="145" t="str">
        <f>'III.) IZVENNIVOJSKO KRIŽANJE'!D2528</f>
        <v>E.4.2.) ZAŠČITA KRS VODA OB OPUŠČENEM ŽELEZNIŠKEM PREHODU</v>
      </c>
      <c r="C2406" s="146">
        <f>'III.) IZVENNIVOJSKO KRIŽANJE'!H2528</f>
        <v>0</v>
      </c>
      <c r="D2406" s="71"/>
      <c r="F2406" s="67"/>
    </row>
    <row r="2407" spans="1:6">
      <c r="A2407" s="136">
        <f>'III.) IZVENNIVOJSKO KRIŽANJE'!A2529</f>
        <v>4</v>
      </c>
      <c r="B2407" s="121" t="str">
        <f>'III.) IZVENNIVOJSKO KRIŽANJE'!D2529</f>
        <v>1 GRADBENA DELA</v>
      </c>
      <c r="C2407" s="127">
        <f>'III.) IZVENNIVOJSKO KRIŽANJE'!H2529</f>
        <v>0</v>
      </c>
      <c r="D2407" s="71"/>
      <c r="F2407" s="67"/>
    </row>
    <row r="2408" spans="1:6">
      <c r="A2408" s="136">
        <f>'III.) IZVENNIVOJSKO KRIŽANJE'!A2532</f>
        <v>4</v>
      </c>
      <c r="B2408" s="121" t="str">
        <f>'III.) IZVENNIVOJSKO KRIŽANJE'!D2532</f>
        <v>2 MONTAŽNA DELA</v>
      </c>
      <c r="C2408" s="127">
        <f>'III.) IZVENNIVOJSKO KRIŽANJE'!H2532</f>
        <v>0</v>
      </c>
      <c r="D2408" s="71"/>
      <c r="F2408" s="67"/>
    </row>
    <row r="2409" spans="1:6">
      <c r="A2409" s="136">
        <f>'III.) IZVENNIVOJSKO KRIŽANJE'!A2536</f>
        <v>4</v>
      </c>
      <c r="B2409" s="121" t="str">
        <f>'III.) IZVENNIVOJSKO KRIŽANJE'!D2536</f>
        <v>3 OSTALE STORITVE</v>
      </c>
      <c r="C2409" s="127">
        <f>'III.) IZVENNIVOJSKO KRIŽANJE'!H2536</f>
        <v>0</v>
      </c>
      <c r="D2409" s="71"/>
      <c r="F2409" s="67"/>
    </row>
    <row r="2410" spans="1:6">
      <c r="A2410" s="136">
        <f>'III.) IZVENNIVOJSKO KRIŽANJE'!A2541</f>
        <v>3</v>
      </c>
      <c r="B2410" s="145" t="str">
        <f>'III.) IZVENNIVOJSKO KRIŽANJE'!D2541</f>
        <v>E.4.3.) POLOŽITEV NOVE KABELSKE TRASE OB NOVI CESTI</v>
      </c>
      <c r="C2410" s="146">
        <f>'III.) IZVENNIVOJSKO KRIŽANJE'!H2541</f>
        <v>0</v>
      </c>
      <c r="D2410" s="71"/>
      <c r="F2410" s="67"/>
    </row>
    <row r="2411" spans="1:6">
      <c r="A2411" s="136">
        <f>'III.) IZVENNIVOJSKO KRIŽANJE'!A2542</f>
        <v>4</v>
      </c>
      <c r="B2411" s="121" t="str">
        <f>'III.) IZVENNIVOJSKO KRIŽANJE'!D2542</f>
        <v>1 GRADBENA DELA</v>
      </c>
      <c r="C2411" s="127">
        <f>'III.) IZVENNIVOJSKO KRIŽANJE'!H2542</f>
        <v>0</v>
      </c>
      <c r="D2411" s="71"/>
      <c r="F2411" s="67"/>
    </row>
    <row r="2412" spans="1:6">
      <c r="A2412" s="136">
        <f>'III.) IZVENNIVOJSKO KRIŽANJE'!A2546</f>
        <v>4</v>
      </c>
      <c r="B2412" s="121" t="str">
        <f>'III.) IZVENNIVOJSKO KRIŽANJE'!D2546</f>
        <v>2 MONTAŽNA DELA</v>
      </c>
      <c r="C2412" s="127">
        <f>'III.) IZVENNIVOJSKO KRIŽANJE'!H2546</f>
        <v>0</v>
      </c>
      <c r="D2412" s="71"/>
      <c r="F2412" s="67"/>
    </row>
    <row r="2413" spans="1:6">
      <c r="A2413" s="136">
        <f>'III.) IZVENNIVOJSKO KRIŽANJE'!A2548</f>
        <v>4</v>
      </c>
      <c r="B2413" s="121" t="str">
        <f>'III.) IZVENNIVOJSKO KRIŽANJE'!D2548</f>
        <v>3 OSTALE STORITVE</v>
      </c>
      <c r="C2413" s="127">
        <f>'III.) IZVENNIVOJSKO KRIŽANJE'!H2548</f>
        <v>0</v>
      </c>
      <c r="D2413" s="71"/>
      <c r="F2413" s="67"/>
    </row>
    <row r="2414" spans="1:6">
      <c r="A2414" s="190"/>
      <c r="B2414" s="32"/>
      <c r="C2414" s="128"/>
      <c r="D2414" s="71"/>
      <c r="F2414" s="67"/>
    </row>
    <row r="2415" spans="1:6">
      <c r="A2415" s="190">
        <f>'III.) IZVENNIVOJSKO KRIŽANJE'!A2554</f>
        <v>1</v>
      </c>
      <c r="B2415" s="5" t="str">
        <f>'III.) IZVENNIVOJSKO KRIŽANJE'!D2554</f>
        <v>F.) SPLOŠNO</v>
      </c>
      <c r="C2415" s="133">
        <f>'III.) IZVENNIVOJSKO KRIŽANJE'!H2554</f>
        <v>0</v>
      </c>
      <c r="D2415" s="71"/>
      <c r="F2415" s="67"/>
    </row>
    <row r="2416" spans="1:6">
      <c r="A2416" s="190"/>
      <c r="B2416" s="32"/>
      <c r="C2416" s="128"/>
      <c r="D2416" s="71"/>
      <c r="F2416" s="67"/>
    </row>
    <row r="2417" spans="1:6" ht="38.25">
      <c r="A2417" s="190">
        <v>0</v>
      </c>
      <c r="B2417" s="227" t="s">
        <v>3470</v>
      </c>
      <c r="C2417" s="122"/>
      <c r="D2417" s="195"/>
      <c r="F2417" s="67"/>
    </row>
    <row r="2418" spans="1:6">
      <c r="A2418" s="190">
        <v>0</v>
      </c>
      <c r="B2418" s="228" t="s">
        <v>325</v>
      </c>
      <c r="C2418" s="65">
        <f>C1959+C1969+C1991+C2033+C2105+C2112+C2125+C2155+C2172+C2192+C2213+C2235+C2254+C2377+C2415</f>
        <v>0</v>
      </c>
      <c r="D2418" s="195"/>
      <c r="E2418" s="215"/>
      <c r="F2418" s="67"/>
    </row>
    <row r="2419" spans="1:6" ht="25.5">
      <c r="A2419" s="190">
        <v>0</v>
      </c>
      <c r="B2419" s="228" t="s">
        <v>3568</v>
      </c>
      <c r="C2419" s="65">
        <f>C2064+C2081+C2086+C2094+C2100</f>
        <v>0</v>
      </c>
      <c r="D2419" s="195"/>
      <c r="F2419" s="250"/>
    </row>
    <row r="2420" spans="1:6" ht="25.5">
      <c r="A2420" s="190">
        <v>0</v>
      </c>
      <c r="B2420" s="32" t="s">
        <v>326</v>
      </c>
      <c r="C2420" s="65">
        <f>ROUND(C2418*0.1,2)</f>
        <v>0</v>
      </c>
      <c r="D2420" s="195"/>
      <c r="E2420" s="214"/>
      <c r="F2420" s="67"/>
    </row>
    <row r="2421" spans="1:6" ht="25.5">
      <c r="A2421" s="190">
        <v>0</v>
      </c>
      <c r="B2421" s="121" t="s">
        <v>3569</v>
      </c>
      <c r="C2421" s="122">
        <f>SUM(C2418:C2420)</f>
        <v>0</v>
      </c>
      <c r="D2421" s="195"/>
      <c r="F2421" s="67"/>
    </row>
    <row r="2422" spans="1:6">
      <c r="A2422" s="190">
        <v>0</v>
      </c>
      <c r="B2422" s="228" t="s">
        <v>322</v>
      </c>
      <c r="C2422" s="65">
        <f>ROUND(C2421*0.22,2)</f>
        <v>0</v>
      </c>
      <c r="D2422" s="195"/>
      <c r="F2422" s="67"/>
    </row>
    <row r="2423" spans="1:6">
      <c r="A2423" s="190">
        <v>0</v>
      </c>
      <c r="B2423" s="121" t="s">
        <v>321</v>
      </c>
      <c r="C2423" s="122">
        <f>SUM(C2421:C2422)</f>
        <v>0</v>
      </c>
      <c r="D2423" s="195"/>
      <c r="F2423" s="67"/>
    </row>
    <row r="2424" spans="1:6">
      <c r="B2424" s="200"/>
      <c r="C2424" s="201"/>
      <c r="D2424" s="71"/>
      <c r="F2424" s="67"/>
    </row>
    <row r="2425" spans="1:6">
      <c r="B2425" s="200"/>
      <c r="C2425" s="201"/>
      <c r="D2425" s="71"/>
      <c r="F2425" s="67"/>
    </row>
    <row r="2426" spans="1:6" ht="13.5" thickBot="1">
      <c r="B2426" s="200"/>
      <c r="C2426" s="201"/>
      <c r="D2426" s="71"/>
      <c r="F2426" s="67"/>
    </row>
    <row r="2427" spans="1:6" ht="67.5" thickBot="1">
      <c r="A2427" s="134">
        <v>0</v>
      </c>
      <c r="B2427" s="217" t="s">
        <v>3573</v>
      </c>
      <c r="C2427" s="218"/>
      <c r="D2427" s="195"/>
      <c r="F2427" s="67"/>
    </row>
    <row r="2428" spans="1:6">
      <c r="A2428" s="134">
        <v>0</v>
      </c>
      <c r="B2428" s="219" t="s">
        <v>325</v>
      </c>
      <c r="C2428" s="220">
        <f>C826+C1948+C2418</f>
        <v>0</v>
      </c>
      <c r="D2428" s="195"/>
      <c r="E2428" s="214"/>
      <c r="F2428" s="68"/>
    </row>
    <row r="2429" spans="1:6" ht="25.5">
      <c r="A2429" s="134">
        <v>0</v>
      </c>
      <c r="B2429" s="221" t="s">
        <v>3568</v>
      </c>
      <c r="C2429" s="222">
        <f>C1949+C2419</f>
        <v>0</v>
      </c>
      <c r="D2429" s="195"/>
      <c r="F2429" s="68"/>
    </row>
    <row r="2430" spans="1:6" ht="25.5">
      <c r="A2430" s="134">
        <v>0</v>
      </c>
      <c r="B2430" s="251" t="s">
        <v>326</v>
      </c>
      <c r="C2430" s="222">
        <f>ROUND(C2428*0.1,2)</f>
        <v>0</v>
      </c>
      <c r="D2430" s="195"/>
      <c r="E2430" s="214"/>
      <c r="F2430" s="68"/>
    </row>
    <row r="2431" spans="1:6" ht="25.5">
      <c r="A2431" s="134">
        <v>0</v>
      </c>
      <c r="B2431" s="223" t="s">
        <v>3569</v>
      </c>
      <c r="C2431" s="224">
        <f>SUM(C2428:C2430)</f>
        <v>0</v>
      </c>
      <c r="D2431" s="195"/>
      <c r="E2431" s="214"/>
      <c r="F2431" s="68"/>
    </row>
    <row r="2432" spans="1:6">
      <c r="A2432" s="134">
        <v>0</v>
      </c>
      <c r="B2432" s="221" t="s">
        <v>322</v>
      </c>
      <c r="C2432" s="222">
        <f>ROUND(C2431*0.22,2)</f>
        <v>0</v>
      </c>
      <c r="D2432" s="195"/>
      <c r="F2432" s="67"/>
    </row>
    <row r="2433" spans="1:6" ht="13.5" thickBot="1">
      <c r="A2433" s="134">
        <v>0</v>
      </c>
      <c r="B2433" s="225" t="s">
        <v>321</v>
      </c>
      <c r="C2433" s="226">
        <f>SUM(C2431:C2432)</f>
        <v>0</v>
      </c>
      <c r="D2433" s="195"/>
      <c r="F2433" s="67"/>
    </row>
    <row r="2434" spans="1:6">
      <c r="B2434" s="33"/>
      <c r="C2434" s="123"/>
      <c r="E2434" s="215"/>
      <c r="F2434" s="67"/>
    </row>
  </sheetData>
  <sheetProtection algorithmName="SHA-512" hashValue="0q/MQAD2HII53v+rINJ7kL7OBKZ9iMu2uAah2J/UALvIbG6slN6JcwSXAXLvpMJhJZp8KtKWu8Qd4QFVpfY/Xg==" saltValue="jEV24f4DldZXChqLrNlcag==" spinCount="100000" sheet="1" objects="1" scenarios="1"/>
  <autoFilter ref="A1:A2434">
    <filterColumn colId="0">
      <filters blank="1">
        <filter val="0"/>
        <filter val="1"/>
        <filter val="2"/>
        <filter val="3"/>
        <filter val="4"/>
      </filters>
    </filterColumn>
  </autoFilter>
  <printOptions horizontalCentered="1"/>
  <pageMargins left="0.94488188976377963" right="0.39370078740157483" top="0.74803149606299213" bottom="0.74803149606299213" header="0.19685039370078741" footer="0.19685039370078741"/>
  <pageSetup paperSize="9" scale="96" fitToHeight="0" orientation="portrait" r:id="rId1"/>
  <headerFooter>
    <oddHeader>&amp;RREKAPITULACIJA</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M2756"/>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36" customWidth="1"/>
    <col min="2" max="2" width="10.7109375" style="36" customWidth="1"/>
    <col min="3" max="3" width="7.7109375" style="37" customWidth="1"/>
    <col min="4" max="4" width="55.7109375" style="48" customWidth="1"/>
    <col min="5" max="5" width="11.7109375" style="39" customWidth="1"/>
    <col min="6" max="6" width="11.7109375" style="40" customWidth="1"/>
    <col min="7" max="8" width="13.7109375" style="41"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38" t="s">
        <v>17</v>
      </c>
      <c r="I1" s="80"/>
    </row>
    <row r="2" spans="1:13">
      <c r="D2" s="38" t="s">
        <v>339</v>
      </c>
      <c r="I2" s="80"/>
    </row>
    <row r="4" spans="1:13">
      <c r="D4" s="47" t="s">
        <v>323</v>
      </c>
    </row>
    <row r="6" spans="1:13" ht="15.75" thickBot="1">
      <c r="A6" s="6" t="s">
        <v>16</v>
      </c>
      <c r="B6" s="6" t="s">
        <v>3</v>
      </c>
      <c r="C6" s="6" t="s">
        <v>0</v>
      </c>
      <c r="D6" s="7" t="s">
        <v>2</v>
      </c>
      <c r="E6" s="8" t="s">
        <v>4</v>
      </c>
      <c r="F6" s="8" t="s">
        <v>1</v>
      </c>
      <c r="G6" s="9" t="s">
        <v>5</v>
      </c>
      <c r="H6" s="9" t="s">
        <v>7</v>
      </c>
      <c r="J6" s="150"/>
    </row>
    <row r="8" spans="1:13">
      <c r="A8" s="10">
        <v>0</v>
      </c>
      <c r="B8" s="10"/>
      <c r="C8" s="92"/>
      <c r="D8" s="11" t="s">
        <v>340</v>
      </c>
      <c r="E8" s="93"/>
      <c r="F8" s="94"/>
      <c r="G8" s="95"/>
      <c r="H8" s="12">
        <f>H9+H198+H1512+H1712+H2264+H2547+H2745</f>
        <v>0</v>
      </c>
    </row>
    <row r="9" spans="1:13" s="44" customFormat="1">
      <c r="A9" s="73">
        <v>1</v>
      </c>
      <c r="B9" s="73"/>
      <c r="C9" s="74"/>
      <c r="D9" s="1" t="s">
        <v>324</v>
      </c>
      <c r="E9" s="75"/>
      <c r="F9" s="76"/>
      <c r="G9" s="77"/>
      <c r="H9" s="30">
        <f>H10+H99+H188</f>
        <v>0</v>
      </c>
      <c r="I9" s="56"/>
      <c r="J9" s="149"/>
      <c r="K9" s="42"/>
      <c r="L9" s="43"/>
    </row>
    <row r="10" spans="1:13" s="44" customFormat="1">
      <c r="A10" s="82">
        <v>2</v>
      </c>
      <c r="B10" s="82"/>
      <c r="C10" s="83"/>
      <c r="D10" s="2" t="s">
        <v>592</v>
      </c>
      <c r="E10" s="84"/>
      <c r="F10" s="85"/>
      <c r="G10" s="86"/>
      <c r="H10" s="87">
        <f>H11+H18+H52</f>
        <v>0</v>
      </c>
      <c r="I10" s="78"/>
      <c r="J10" s="149"/>
      <c r="K10" s="42"/>
      <c r="L10" s="43"/>
    </row>
    <row r="11" spans="1:13" s="44" customFormat="1">
      <c r="A11" s="54">
        <v>3</v>
      </c>
      <c r="B11" s="54"/>
      <c r="C11" s="79"/>
      <c r="D11" s="49" t="s">
        <v>537</v>
      </c>
      <c r="E11" s="20"/>
      <c r="F11" s="21"/>
      <c r="G11" s="22"/>
      <c r="H11" s="52">
        <f>SUM(H12:H17)</f>
        <v>0</v>
      </c>
      <c r="I11" s="78"/>
      <c r="J11" s="149"/>
      <c r="K11" s="42"/>
      <c r="L11" s="43"/>
    </row>
    <row r="12" spans="1:13" s="44" customFormat="1">
      <c r="A12" s="26"/>
      <c r="B12" s="26"/>
      <c r="C12" s="50" t="s">
        <v>164</v>
      </c>
      <c r="D12" s="53" t="s">
        <v>341</v>
      </c>
      <c r="E12" s="18" t="s">
        <v>12</v>
      </c>
      <c r="F12" s="31">
        <v>5018</v>
      </c>
      <c r="G12" s="253">
        <v>0</v>
      </c>
      <c r="H12" s="51">
        <f t="shared" ref="H12:H83" si="0">IF(ISNUMBER(F12),ROUND(F12*G12,2),"")</f>
        <v>0</v>
      </c>
      <c r="I12" s="78"/>
      <c r="J12" s="149"/>
      <c r="K12" s="42"/>
      <c r="L12" s="43"/>
    </row>
    <row r="13" spans="1:13" s="46" customFormat="1" ht="22.5">
      <c r="A13" s="26"/>
      <c r="B13" s="26"/>
      <c r="C13" s="50" t="s">
        <v>165</v>
      </c>
      <c r="D13" s="53" t="s">
        <v>342</v>
      </c>
      <c r="E13" s="18" t="s">
        <v>12</v>
      </c>
      <c r="F13" s="31">
        <v>5018</v>
      </c>
      <c r="G13" s="253">
        <v>0</v>
      </c>
      <c r="H13" s="51">
        <f t="shared" si="0"/>
        <v>0</v>
      </c>
      <c r="I13" s="78"/>
      <c r="J13" s="149"/>
      <c r="K13" s="42"/>
      <c r="L13" s="43"/>
      <c r="M13" s="44"/>
    </row>
    <row r="14" spans="1:13" ht="22.5">
      <c r="A14" s="26"/>
      <c r="B14" s="26"/>
      <c r="C14" s="96" t="s">
        <v>166</v>
      </c>
      <c r="D14" s="24" t="s">
        <v>343</v>
      </c>
      <c r="E14" s="18" t="s">
        <v>13</v>
      </c>
      <c r="F14" s="19">
        <v>10000</v>
      </c>
      <c r="G14" s="254">
        <v>0</v>
      </c>
      <c r="H14" s="23">
        <f t="shared" si="0"/>
        <v>0</v>
      </c>
    </row>
    <row r="15" spans="1:13" ht="33.75">
      <c r="A15" s="26"/>
      <c r="B15" s="26"/>
      <c r="C15" s="50" t="s">
        <v>167</v>
      </c>
      <c r="D15" s="24" t="s">
        <v>344</v>
      </c>
      <c r="E15" s="18" t="s">
        <v>163</v>
      </c>
      <c r="F15" s="19">
        <v>46</v>
      </c>
      <c r="G15" s="254">
        <v>0</v>
      </c>
      <c r="H15" s="23">
        <f t="shared" si="0"/>
        <v>0</v>
      </c>
    </row>
    <row r="16" spans="1:13" ht="22.5">
      <c r="A16" s="26"/>
      <c r="B16" s="26"/>
      <c r="C16" s="50" t="s">
        <v>168</v>
      </c>
      <c r="D16" s="24" t="s">
        <v>345</v>
      </c>
      <c r="E16" s="18" t="s">
        <v>12</v>
      </c>
      <c r="F16" s="19">
        <v>15</v>
      </c>
      <c r="G16" s="254">
        <v>0</v>
      </c>
      <c r="H16" s="23">
        <f t="shared" si="0"/>
        <v>0</v>
      </c>
    </row>
    <row r="17" spans="1:8" ht="56.25">
      <c r="A17" s="26"/>
      <c r="B17" s="26"/>
      <c r="C17" s="50" t="s">
        <v>169</v>
      </c>
      <c r="D17" s="24" t="s">
        <v>3599</v>
      </c>
      <c r="E17" s="18" t="s">
        <v>163</v>
      </c>
      <c r="F17" s="19">
        <v>2</v>
      </c>
      <c r="G17" s="254">
        <v>0</v>
      </c>
      <c r="H17" s="23">
        <f t="shared" si="0"/>
        <v>0</v>
      </c>
    </row>
    <row r="18" spans="1:8">
      <c r="A18" s="54">
        <v>3</v>
      </c>
      <c r="B18" s="88"/>
      <c r="C18" s="89"/>
      <c r="D18" s="97" t="s">
        <v>538</v>
      </c>
      <c r="E18" s="90"/>
      <c r="F18" s="91" t="s">
        <v>162</v>
      </c>
      <c r="G18" s="52"/>
      <c r="H18" s="52">
        <f>SUM(H19:H51)</f>
        <v>0</v>
      </c>
    </row>
    <row r="19" spans="1:8" ht="22.5">
      <c r="A19" s="26"/>
      <c r="B19" s="26"/>
      <c r="C19" s="96" t="s">
        <v>164</v>
      </c>
      <c r="D19" s="24" t="s">
        <v>346</v>
      </c>
      <c r="E19" s="18" t="s">
        <v>163</v>
      </c>
      <c r="F19" s="19">
        <v>92</v>
      </c>
      <c r="G19" s="254">
        <v>0</v>
      </c>
      <c r="H19" s="23">
        <f t="shared" si="0"/>
        <v>0</v>
      </c>
    </row>
    <row r="20" spans="1:8">
      <c r="A20" s="26"/>
      <c r="B20" s="26"/>
      <c r="C20" s="96" t="s">
        <v>165</v>
      </c>
      <c r="D20" s="24" t="s">
        <v>347</v>
      </c>
      <c r="E20" s="18" t="s">
        <v>163</v>
      </c>
      <c r="F20" s="19">
        <v>950</v>
      </c>
      <c r="G20" s="254">
        <v>0</v>
      </c>
      <c r="H20" s="23">
        <f t="shared" si="0"/>
        <v>0</v>
      </c>
    </row>
    <row r="21" spans="1:8" ht="22.5">
      <c r="A21" s="98"/>
      <c r="B21" s="98"/>
      <c r="C21" s="99" t="s">
        <v>166</v>
      </c>
      <c r="D21" s="100" t="s">
        <v>402</v>
      </c>
      <c r="E21" s="101"/>
      <c r="F21" s="102" t="s">
        <v>162</v>
      </c>
      <c r="G21" s="103"/>
      <c r="H21" s="103" t="str">
        <f t="shared" si="0"/>
        <v/>
      </c>
    </row>
    <row r="22" spans="1:8">
      <c r="A22" s="104"/>
      <c r="B22" s="104"/>
      <c r="C22" s="105" t="s">
        <v>9</v>
      </c>
      <c r="D22" s="106" t="s">
        <v>349</v>
      </c>
      <c r="E22" s="107" t="s">
        <v>12</v>
      </c>
      <c r="F22" s="108">
        <v>5018</v>
      </c>
      <c r="G22" s="256">
        <v>0</v>
      </c>
      <c r="H22" s="109">
        <f t="shared" si="0"/>
        <v>0</v>
      </c>
    </row>
    <row r="23" spans="1:8">
      <c r="A23" s="26"/>
      <c r="B23" s="26"/>
      <c r="C23" s="96" t="s">
        <v>167</v>
      </c>
      <c r="D23" s="24" t="s">
        <v>350</v>
      </c>
      <c r="E23" s="18" t="s">
        <v>12</v>
      </c>
      <c r="F23" s="19">
        <v>5018</v>
      </c>
      <c r="G23" s="254">
        <v>0</v>
      </c>
      <c r="H23" s="23">
        <f t="shared" si="0"/>
        <v>0</v>
      </c>
    </row>
    <row r="24" spans="1:8" ht="22.5">
      <c r="A24" s="26"/>
      <c r="B24" s="26"/>
      <c r="C24" s="96" t="s">
        <v>168</v>
      </c>
      <c r="D24" s="24" t="s">
        <v>351</v>
      </c>
      <c r="E24" s="18" t="s">
        <v>14</v>
      </c>
      <c r="F24" s="19">
        <v>9500</v>
      </c>
      <c r="G24" s="254">
        <v>0</v>
      </c>
      <c r="H24" s="23">
        <f t="shared" si="0"/>
        <v>0</v>
      </c>
    </row>
    <row r="25" spans="1:8" ht="45">
      <c r="A25" s="98"/>
      <c r="B25" s="98"/>
      <c r="C25" s="176" t="s">
        <v>169</v>
      </c>
      <c r="D25" s="177" t="s">
        <v>352</v>
      </c>
      <c r="E25" s="178" t="s">
        <v>12</v>
      </c>
      <c r="F25" s="179">
        <v>5018</v>
      </c>
      <c r="G25" s="255">
        <v>0</v>
      </c>
      <c r="H25" s="103">
        <f t="shared" si="0"/>
        <v>0</v>
      </c>
    </row>
    <row r="26" spans="1:8">
      <c r="A26" s="110"/>
      <c r="B26" s="110"/>
      <c r="C26" s="181"/>
      <c r="D26" s="182" t="s">
        <v>281</v>
      </c>
      <c r="E26" s="183"/>
      <c r="F26" s="184" t="s">
        <v>162</v>
      </c>
      <c r="G26" s="115"/>
      <c r="H26" s="115" t="str">
        <f t="shared" si="0"/>
        <v/>
      </c>
    </row>
    <row r="27" spans="1:8">
      <c r="A27" s="110"/>
      <c r="B27" s="110"/>
      <c r="C27" s="181"/>
      <c r="D27" s="182" t="s">
        <v>284</v>
      </c>
      <c r="E27" s="183" t="s">
        <v>12</v>
      </c>
      <c r="F27" s="184">
        <v>10036</v>
      </c>
      <c r="G27" s="115"/>
      <c r="H27" s="115"/>
    </row>
    <row r="28" spans="1:8">
      <c r="A28" s="110"/>
      <c r="B28" s="110"/>
      <c r="C28" s="181"/>
      <c r="D28" s="182" t="s">
        <v>285</v>
      </c>
      <c r="E28" s="183" t="s">
        <v>12</v>
      </c>
      <c r="F28" s="184">
        <v>5018</v>
      </c>
      <c r="G28" s="115"/>
      <c r="H28" s="115"/>
    </row>
    <row r="29" spans="1:8">
      <c r="A29" s="110"/>
      <c r="B29" s="110"/>
      <c r="C29" s="181"/>
      <c r="D29" s="182" t="s">
        <v>353</v>
      </c>
      <c r="E29" s="183" t="s">
        <v>12</v>
      </c>
      <c r="F29" s="184">
        <v>5018</v>
      </c>
      <c r="G29" s="115"/>
      <c r="H29" s="115"/>
    </row>
    <row r="30" spans="1:8">
      <c r="A30" s="110"/>
      <c r="B30" s="110"/>
      <c r="C30" s="181"/>
      <c r="D30" s="182" t="s">
        <v>354</v>
      </c>
      <c r="E30" s="183" t="s">
        <v>12</v>
      </c>
      <c r="F30" s="184">
        <v>5018</v>
      </c>
      <c r="G30" s="115"/>
      <c r="H30" s="115"/>
    </row>
    <row r="31" spans="1:8">
      <c r="A31" s="110"/>
      <c r="B31" s="110"/>
      <c r="C31" s="181"/>
      <c r="D31" s="182" t="s">
        <v>282</v>
      </c>
      <c r="E31" s="183"/>
      <c r="F31" s="184" t="s">
        <v>162</v>
      </c>
      <c r="G31" s="115"/>
      <c r="H31" s="115" t="str">
        <f t="shared" si="0"/>
        <v/>
      </c>
    </row>
    <row r="32" spans="1:8">
      <c r="A32" s="104"/>
      <c r="B32" s="104"/>
      <c r="C32" s="171"/>
      <c r="D32" s="186" t="s">
        <v>403</v>
      </c>
      <c r="E32" s="173" t="s">
        <v>12</v>
      </c>
      <c r="F32" s="184">
        <v>5018</v>
      </c>
      <c r="G32" s="109"/>
      <c r="H32" s="109"/>
    </row>
    <row r="33" spans="1:8">
      <c r="A33" s="26"/>
      <c r="B33" s="26"/>
      <c r="C33" s="96" t="s">
        <v>170</v>
      </c>
      <c r="D33" s="24" t="s">
        <v>292</v>
      </c>
      <c r="E33" s="18" t="s">
        <v>1284</v>
      </c>
      <c r="F33" s="19">
        <v>1</v>
      </c>
      <c r="G33" s="254">
        <v>0</v>
      </c>
      <c r="H33" s="23">
        <f t="shared" si="0"/>
        <v>0</v>
      </c>
    </row>
    <row r="34" spans="1:8">
      <c r="A34" s="26"/>
      <c r="B34" s="26"/>
      <c r="C34" s="96" t="s">
        <v>283</v>
      </c>
      <c r="D34" s="24" t="s">
        <v>355</v>
      </c>
      <c r="E34" s="18" t="s">
        <v>163</v>
      </c>
      <c r="F34" s="19">
        <v>2</v>
      </c>
      <c r="G34" s="254">
        <v>0</v>
      </c>
      <c r="H34" s="23">
        <f t="shared" si="0"/>
        <v>0</v>
      </c>
    </row>
    <row r="35" spans="1:8">
      <c r="A35" s="26"/>
      <c r="B35" s="26"/>
      <c r="C35" s="96" t="s">
        <v>286</v>
      </c>
      <c r="D35" s="24" t="s">
        <v>356</v>
      </c>
      <c r="E35" s="18" t="s">
        <v>12</v>
      </c>
      <c r="F35" s="19">
        <v>100</v>
      </c>
      <c r="G35" s="254">
        <v>0</v>
      </c>
      <c r="H35" s="23">
        <f t="shared" si="0"/>
        <v>0</v>
      </c>
    </row>
    <row r="36" spans="1:8">
      <c r="A36" s="98"/>
      <c r="B36" s="98"/>
      <c r="C36" s="99" t="s">
        <v>287</v>
      </c>
      <c r="D36" s="100" t="s">
        <v>357</v>
      </c>
      <c r="E36" s="101"/>
      <c r="F36" s="102" t="s">
        <v>162</v>
      </c>
      <c r="G36" s="103"/>
      <c r="H36" s="103" t="str">
        <f t="shared" si="0"/>
        <v/>
      </c>
    </row>
    <row r="37" spans="1:8">
      <c r="A37" s="110"/>
      <c r="B37" s="110"/>
      <c r="C37" s="111" t="s">
        <v>9</v>
      </c>
      <c r="D37" s="112" t="s">
        <v>358</v>
      </c>
      <c r="E37" s="113" t="s">
        <v>10</v>
      </c>
      <c r="F37" s="114">
        <v>104</v>
      </c>
      <c r="G37" s="257">
        <v>0</v>
      </c>
      <c r="H37" s="115">
        <f t="shared" si="0"/>
        <v>0</v>
      </c>
    </row>
    <row r="38" spans="1:8">
      <c r="A38" s="104"/>
      <c r="B38" s="104"/>
      <c r="C38" s="105" t="s">
        <v>1846</v>
      </c>
      <c r="D38" s="234" t="s">
        <v>3472</v>
      </c>
      <c r="E38" s="107" t="s">
        <v>10</v>
      </c>
      <c r="F38" s="108">
        <v>2</v>
      </c>
      <c r="G38" s="256">
        <v>0</v>
      </c>
      <c r="H38" s="109">
        <f t="shared" si="0"/>
        <v>0</v>
      </c>
    </row>
    <row r="39" spans="1:8">
      <c r="A39" s="26"/>
      <c r="B39" s="26"/>
      <c r="C39" s="96" t="s">
        <v>288</v>
      </c>
      <c r="D39" s="24" t="s">
        <v>297</v>
      </c>
      <c r="E39" s="18" t="s">
        <v>12</v>
      </c>
      <c r="F39" s="19">
        <v>5018</v>
      </c>
      <c r="G39" s="254">
        <v>0</v>
      </c>
      <c r="H39" s="23">
        <f t="shared" si="0"/>
        <v>0</v>
      </c>
    </row>
    <row r="40" spans="1:8" ht="22.5">
      <c r="A40" s="26"/>
      <c r="B40" s="26"/>
      <c r="C40" s="96" t="s">
        <v>289</v>
      </c>
      <c r="D40" s="24" t="s">
        <v>1847</v>
      </c>
      <c r="E40" s="18" t="s">
        <v>163</v>
      </c>
      <c r="F40" s="19">
        <v>2</v>
      </c>
      <c r="G40" s="254">
        <v>0</v>
      </c>
      <c r="H40" s="23">
        <f t="shared" si="0"/>
        <v>0</v>
      </c>
    </row>
    <row r="41" spans="1:8" ht="22.5">
      <c r="A41" s="26"/>
      <c r="B41" s="26"/>
      <c r="C41" s="96" t="s">
        <v>290</v>
      </c>
      <c r="D41" s="24" t="s">
        <v>359</v>
      </c>
      <c r="E41" s="18" t="s">
        <v>163</v>
      </c>
      <c r="F41" s="19">
        <v>184</v>
      </c>
      <c r="G41" s="254">
        <v>0</v>
      </c>
      <c r="H41" s="23">
        <f t="shared" si="0"/>
        <v>0</v>
      </c>
    </row>
    <row r="42" spans="1:8">
      <c r="A42" s="26"/>
      <c r="B42" s="26"/>
      <c r="C42" s="96" t="s">
        <v>291</v>
      </c>
      <c r="D42" s="24" t="s">
        <v>360</v>
      </c>
      <c r="E42" s="18" t="s">
        <v>163</v>
      </c>
      <c r="F42" s="19">
        <v>1332</v>
      </c>
      <c r="G42" s="254">
        <v>0</v>
      </c>
      <c r="H42" s="23">
        <f t="shared" si="0"/>
        <v>0</v>
      </c>
    </row>
    <row r="43" spans="1:8">
      <c r="A43" s="26"/>
      <c r="B43" s="26"/>
      <c r="C43" s="96" t="s">
        <v>293</v>
      </c>
      <c r="D43" s="24" t="s">
        <v>303</v>
      </c>
      <c r="E43" s="18" t="s">
        <v>163</v>
      </c>
      <c r="F43" s="19">
        <v>7</v>
      </c>
      <c r="G43" s="254">
        <v>0</v>
      </c>
      <c r="H43" s="23">
        <f t="shared" si="0"/>
        <v>0</v>
      </c>
    </row>
    <row r="44" spans="1:8">
      <c r="A44" s="26"/>
      <c r="B44" s="26"/>
      <c r="C44" s="96" t="s">
        <v>294</v>
      </c>
      <c r="D44" s="24" t="s">
        <v>361</v>
      </c>
      <c r="E44" s="18" t="s">
        <v>163</v>
      </c>
      <c r="F44" s="19">
        <v>149</v>
      </c>
      <c r="G44" s="254">
        <v>0</v>
      </c>
      <c r="H44" s="23">
        <f t="shared" si="0"/>
        <v>0</v>
      </c>
    </row>
    <row r="45" spans="1:8">
      <c r="A45" s="26"/>
      <c r="B45" s="26"/>
      <c r="C45" s="96" t="s">
        <v>295</v>
      </c>
      <c r="D45" s="14" t="s">
        <v>308</v>
      </c>
      <c r="E45" s="18" t="s">
        <v>163</v>
      </c>
      <c r="F45" s="19">
        <v>43</v>
      </c>
      <c r="G45" s="254">
        <v>0</v>
      </c>
      <c r="H45" s="23">
        <f t="shared" si="0"/>
        <v>0</v>
      </c>
    </row>
    <row r="46" spans="1:8">
      <c r="A46" s="26"/>
      <c r="B46" s="26"/>
      <c r="C46" s="96" t="s">
        <v>296</v>
      </c>
      <c r="D46" s="14" t="s">
        <v>314</v>
      </c>
      <c r="E46" s="18" t="s">
        <v>163</v>
      </c>
      <c r="F46" s="19">
        <v>25</v>
      </c>
      <c r="G46" s="254">
        <v>0</v>
      </c>
      <c r="H46" s="23">
        <f t="shared" si="0"/>
        <v>0</v>
      </c>
    </row>
    <row r="47" spans="1:8">
      <c r="A47" s="26"/>
      <c r="B47" s="26"/>
      <c r="C47" s="96" t="s">
        <v>298</v>
      </c>
      <c r="D47" s="14" t="s">
        <v>306</v>
      </c>
      <c r="E47" s="18" t="s">
        <v>163</v>
      </c>
      <c r="F47" s="19">
        <v>6</v>
      </c>
      <c r="G47" s="254">
        <v>0</v>
      </c>
      <c r="H47" s="23">
        <f t="shared" si="0"/>
        <v>0</v>
      </c>
    </row>
    <row r="48" spans="1:8">
      <c r="A48" s="26"/>
      <c r="B48" s="26"/>
      <c r="C48" s="96" t="s">
        <v>299</v>
      </c>
      <c r="D48" s="14" t="s">
        <v>362</v>
      </c>
      <c r="E48" s="18" t="s">
        <v>163</v>
      </c>
      <c r="F48" s="19">
        <v>2</v>
      </c>
      <c r="G48" s="254">
        <v>0</v>
      </c>
      <c r="H48" s="23">
        <f t="shared" si="0"/>
        <v>0</v>
      </c>
    </row>
    <row r="49" spans="1:8" ht="33.75">
      <c r="A49" s="26"/>
      <c r="B49" s="26"/>
      <c r="C49" s="96" t="s">
        <v>300</v>
      </c>
      <c r="D49" s="24" t="s">
        <v>310</v>
      </c>
      <c r="E49" s="18" t="s">
        <v>163</v>
      </c>
      <c r="F49" s="19">
        <v>3</v>
      </c>
      <c r="G49" s="254">
        <v>0</v>
      </c>
      <c r="H49" s="23">
        <f t="shared" si="0"/>
        <v>0</v>
      </c>
    </row>
    <row r="50" spans="1:8">
      <c r="A50" s="26"/>
      <c r="B50" s="26"/>
      <c r="C50" s="96" t="s">
        <v>301</v>
      </c>
      <c r="D50" s="24" t="s">
        <v>312</v>
      </c>
      <c r="E50" s="18" t="s">
        <v>12</v>
      </c>
      <c r="F50" s="19">
        <v>5018</v>
      </c>
      <c r="G50" s="254">
        <v>0</v>
      </c>
      <c r="H50" s="23">
        <f t="shared" si="0"/>
        <v>0</v>
      </c>
    </row>
    <row r="51" spans="1:8" ht="22.5">
      <c r="A51" s="26"/>
      <c r="B51" s="26"/>
      <c r="C51" s="96" t="s">
        <v>302</v>
      </c>
      <c r="D51" s="24" t="s">
        <v>1332</v>
      </c>
      <c r="E51" s="18" t="s">
        <v>14</v>
      </c>
      <c r="F51" s="19">
        <v>360</v>
      </c>
      <c r="G51" s="254">
        <v>0</v>
      </c>
      <c r="H51" s="23">
        <f t="shared" si="0"/>
        <v>0</v>
      </c>
    </row>
    <row r="52" spans="1:8">
      <c r="A52" s="54">
        <v>3</v>
      </c>
      <c r="B52" s="88"/>
      <c r="C52" s="89"/>
      <c r="D52" s="97" t="s">
        <v>539</v>
      </c>
      <c r="E52" s="90"/>
      <c r="F52" s="91" t="s">
        <v>162</v>
      </c>
      <c r="G52" s="52"/>
      <c r="H52" s="52">
        <f>SUM(H53:H98)</f>
        <v>0</v>
      </c>
    </row>
    <row r="53" spans="1:8">
      <c r="A53" s="26"/>
      <c r="B53" s="26"/>
      <c r="C53" s="96" t="s">
        <v>164</v>
      </c>
      <c r="D53" s="24" t="s">
        <v>315</v>
      </c>
      <c r="E53" s="18" t="s">
        <v>163</v>
      </c>
      <c r="F53" s="19">
        <v>149</v>
      </c>
      <c r="G53" s="254">
        <v>0</v>
      </c>
      <c r="H53" s="23">
        <f t="shared" si="0"/>
        <v>0</v>
      </c>
    </row>
    <row r="54" spans="1:8" ht="33.75">
      <c r="A54" s="26"/>
      <c r="B54" s="26"/>
      <c r="C54" s="96" t="s">
        <v>165</v>
      </c>
      <c r="D54" s="24" t="s">
        <v>363</v>
      </c>
      <c r="E54" s="18" t="s">
        <v>12</v>
      </c>
      <c r="F54" s="19">
        <v>5000</v>
      </c>
      <c r="G54" s="254">
        <v>0</v>
      </c>
      <c r="H54" s="23">
        <f t="shared" si="0"/>
        <v>0</v>
      </c>
    </row>
    <row r="55" spans="1:8" ht="22.5">
      <c r="A55" s="26"/>
      <c r="B55" s="26"/>
      <c r="C55" s="96" t="s">
        <v>166</v>
      </c>
      <c r="D55" s="24" t="s">
        <v>364</v>
      </c>
      <c r="E55" s="18" t="s">
        <v>163</v>
      </c>
      <c r="F55" s="19">
        <v>80</v>
      </c>
      <c r="G55" s="254">
        <v>0</v>
      </c>
      <c r="H55" s="23">
        <f t="shared" si="0"/>
        <v>0</v>
      </c>
    </row>
    <row r="56" spans="1:8" ht="22.5">
      <c r="A56" s="26"/>
      <c r="B56" s="26"/>
      <c r="C56" s="96" t="s">
        <v>167</v>
      </c>
      <c r="D56" s="24" t="s">
        <v>365</v>
      </c>
      <c r="E56" s="18" t="s">
        <v>14</v>
      </c>
      <c r="F56" s="19">
        <v>20129</v>
      </c>
      <c r="G56" s="254">
        <v>0</v>
      </c>
      <c r="H56" s="23">
        <f t="shared" si="0"/>
        <v>0</v>
      </c>
    </row>
    <row r="57" spans="1:8">
      <c r="A57" s="26"/>
      <c r="B57" s="26"/>
      <c r="C57" s="96" t="s">
        <v>168</v>
      </c>
      <c r="D57" s="24" t="s">
        <v>366</v>
      </c>
      <c r="E57" s="18" t="s">
        <v>14</v>
      </c>
      <c r="F57" s="19">
        <v>2100</v>
      </c>
      <c r="G57" s="254">
        <v>0</v>
      </c>
      <c r="H57" s="23">
        <f t="shared" si="0"/>
        <v>0</v>
      </c>
    </row>
    <row r="58" spans="1:8" ht="22.5">
      <c r="A58" s="26"/>
      <c r="B58" s="26"/>
      <c r="C58" s="96" t="s">
        <v>169</v>
      </c>
      <c r="D58" s="24" t="s">
        <v>367</v>
      </c>
      <c r="E58" s="18" t="s">
        <v>14</v>
      </c>
      <c r="F58" s="19">
        <v>1014</v>
      </c>
      <c r="G58" s="254">
        <v>0</v>
      </c>
      <c r="H58" s="23">
        <f t="shared" si="0"/>
        <v>0</v>
      </c>
    </row>
    <row r="59" spans="1:8" ht="22.5">
      <c r="A59" s="26"/>
      <c r="B59" s="26"/>
      <c r="C59" s="96" t="s">
        <v>170</v>
      </c>
      <c r="D59" s="24" t="s">
        <v>368</v>
      </c>
      <c r="E59" s="18" t="s">
        <v>14</v>
      </c>
      <c r="F59" s="19">
        <v>547</v>
      </c>
      <c r="G59" s="254">
        <v>0</v>
      </c>
      <c r="H59" s="23">
        <f t="shared" si="0"/>
        <v>0</v>
      </c>
    </row>
    <row r="60" spans="1:8">
      <c r="A60" s="98"/>
      <c r="B60" s="98"/>
      <c r="C60" s="99" t="s">
        <v>283</v>
      </c>
      <c r="D60" s="100" t="s">
        <v>369</v>
      </c>
      <c r="E60" s="101"/>
      <c r="F60" s="102" t="s">
        <v>162</v>
      </c>
      <c r="G60" s="103"/>
      <c r="H60" s="103" t="str">
        <f t="shared" si="0"/>
        <v/>
      </c>
    </row>
    <row r="61" spans="1:8" ht="22.5">
      <c r="A61" s="110"/>
      <c r="B61" s="110"/>
      <c r="C61" s="111" t="s">
        <v>327</v>
      </c>
      <c r="D61" s="112" t="s">
        <v>370</v>
      </c>
      <c r="E61" s="113" t="s">
        <v>12</v>
      </c>
      <c r="F61" s="114">
        <v>16</v>
      </c>
      <c r="G61" s="257">
        <v>0</v>
      </c>
      <c r="H61" s="115">
        <f t="shared" si="0"/>
        <v>0</v>
      </c>
    </row>
    <row r="62" spans="1:8">
      <c r="A62" s="110"/>
      <c r="B62" s="110"/>
      <c r="C62" s="111" t="s">
        <v>371</v>
      </c>
      <c r="D62" s="112" t="s">
        <v>372</v>
      </c>
      <c r="E62" s="113" t="s">
        <v>13</v>
      </c>
      <c r="F62" s="114">
        <v>65</v>
      </c>
      <c r="G62" s="257">
        <v>0</v>
      </c>
      <c r="H62" s="115">
        <f t="shared" si="0"/>
        <v>0</v>
      </c>
    </row>
    <row r="63" spans="1:8" ht="22.5">
      <c r="A63" s="110"/>
      <c r="B63" s="110"/>
      <c r="C63" s="111" t="s">
        <v>373</v>
      </c>
      <c r="D63" s="112" t="s">
        <v>374</v>
      </c>
      <c r="E63" s="113" t="s">
        <v>14</v>
      </c>
      <c r="F63" s="114">
        <v>8</v>
      </c>
      <c r="G63" s="257">
        <v>0</v>
      </c>
      <c r="H63" s="115">
        <f t="shared" si="0"/>
        <v>0</v>
      </c>
    </row>
    <row r="64" spans="1:8">
      <c r="A64" s="110"/>
      <c r="B64" s="110"/>
      <c r="C64" s="111" t="s">
        <v>375</v>
      </c>
      <c r="D64" s="112" t="s">
        <v>376</v>
      </c>
      <c r="E64" s="113" t="s">
        <v>10</v>
      </c>
      <c r="F64" s="114">
        <v>6</v>
      </c>
      <c r="G64" s="257">
        <v>0</v>
      </c>
      <c r="H64" s="115">
        <f t="shared" si="0"/>
        <v>0</v>
      </c>
    </row>
    <row r="65" spans="1:8" ht="22.5">
      <c r="A65" s="110"/>
      <c r="B65" s="110"/>
      <c r="C65" s="111" t="s">
        <v>377</v>
      </c>
      <c r="D65" s="112" t="s">
        <v>378</v>
      </c>
      <c r="E65" s="113" t="s">
        <v>10</v>
      </c>
      <c r="F65" s="114">
        <v>4</v>
      </c>
      <c r="G65" s="257">
        <v>0</v>
      </c>
      <c r="H65" s="115">
        <f t="shared" si="0"/>
        <v>0</v>
      </c>
    </row>
    <row r="66" spans="1:8" ht="22.5">
      <c r="A66" s="110"/>
      <c r="B66" s="110"/>
      <c r="C66" s="111" t="s">
        <v>379</v>
      </c>
      <c r="D66" s="112" t="s">
        <v>380</v>
      </c>
      <c r="E66" s="113" t="s">
        <v>12</v>
      </c>
      <c r="F66" s="114">
        <v>14</v>
      </c>
      <c r="G66" s="257">
        <v>0</v>
      </c>
      <c r="H66" s="115">
        <f t="shared" si="0"/>
        <v>0</v>
      </c>
    </row>
    <row r="67" spans="1:8" ht="22.5">
      <c r="A67" s="104"/>
      <c r="B67" s="104"/>
      <c r="C67" s="105" t="s">
        <v>381</v>
      </c>
      <c r="D67" s="106" t="s">
        <v>382</v>
      </c>
      <c r="E67" s="107" t="s">
        <v>163</v>
      </c>
      <c r="F67" s="108">
        <v>2</v>
      </c>
      <c r="G67" s="256">
        <v>0</v>
      </c>
      <c r="H67" s="109">
        <f t="shared" si="0"/>
        <v>0</v>
      </c>
    </row>
    <row r="68" spans="1:8" ht="33.75">
      <c r="A68" s="104"/>
      <c r="B68" s="104"/>
      <c r="C68" s="105" t="s">
        <v>286</v>
      </c>
      <c r="D68" s="106" t="s">
        <v>3598</v>
      </c>
      <c r="E68" s="107" t="s">
        <v>14</v>
      </c>
      <c r="F68" s="108">
        <v>2012.9</v>
      </c>
      <c r="G68" s="256">
        <v>0</v>
      </c>
      <c r="H68" s="23">
        <f t="shared" si="0"/>
        <v>0</v>
      </c>
    </row>
    <row r="69" spans="1:8">
      <c r="A69" s="163"/>
      <c r="B69" s="163"/>
      <c r="C69" s="176" t="s">
        <v>287</v>
      </c>
      <c r="D69" s="177" t="s">
        <v>3603</v>
      </c>
      <c r="E69" s="178"/>
      <c r="F69" s="179"/>
      <c r="G69" s="169"/>
      <c r="H69" s="169"/>
    </row>
    <row r="70" spans="1:8" ht="33.75">
      <c r="A70" s="180"/>
      <c r="B70" s="180"/>
      <c r="C70" s="181" t="s">
        <v>327</v>
      </c>
      <c r="D70" s="182" t="s">
        <v>3601</v>
      </c>
      <c r="E70" s="183" t="s">
        <v>13</v>
      </c>
      <c r="F70" s="184">
        <v>986.6</v>
      </c>
      <c r="G70" s="273">
        <v>0</v>
      </c>
      <c r="H70" s="115">
        <f t="shared" si="0"/>
        <v>0</v>
      </c>
    </row>
    <row r="71" spans="1:8" ht="33.75">
      <c r="A71" s="180"/>
      <c r="B71" s="180"/>
      <c r="C71" s="181" t="s">
        <v>371</v>
      </c>
      <c r="D71" s="182" t="s">
        <v>3604</v>
      </c>
      <c r="E71" s="183" t="s">
        <v>13</v>
      </c>
      <c r="F71" s="184">
        <v>986.6</v>
      </c>
      <c r="G71" s="273">
        <v>0</v>
      </c>
      <c r="H71" s="115">
        <f t="shared" si="0"/>
        <v>0</v>
      </c>
    </row>
    <row r="72" spans="1:8" ht="33.75">
      <c r="A72" s="180"/>
      <c r="B72" s="180"/>
      <c r="C72" s="181" t="s">
        <v>373</v>
      </c>
      <c r="D72" s="182" t="s">
        <v>3605</v>
      </c>
      <c r="E72" s="183" t="s">
        <v>13</v>
      </c>
      <c r="F72" s="184">
        <v>986.6</v>
      </c>
      <c r="G72" s="273">
        <v>0</v>
      </c>
      <c r="H72" s="115">
        <f t="shared" si="0"/>
        <v>0</v>
      </c>
    </row>
    <row r="73" spans="1:8" ht="33.75">
      <c r="A73" s="180"/>
      <c r="B73" s="180"/>
      <c r="C73" s="181" t="s">
        <v>375</v>
      </c>
      <c r="D73" s="182" t="s">
        <v>3606</v>
      </c>
      <c r="E73" s="183" t="s">
        <v>13</v>
      </c>
      <c r="F73" s="184">
        <v>986.6</v>
      </c>
      <c r="G73" s="273">
        <v>0</v>
      </c>
      <c r="H73" s="115">
        <f t="shared" si="0"/>
        <v>0</v>
      </c>
    </row>
    <row r="74" spans="1:8" ht="33.75">
      <c r="A74" s="180"/>
      <c r="B74" s="180"/>
      <c r="C74" s="181" t="s">
        <v>377</v>
      </c>
      <c r="D74" s="182" t="s">
        <v>3607</v>
      </c>
      <c r="E74" s="183" t="s">
        <v>13</v>
      </c>
      <c r="F74" s="184">
        <v>986.6</v>
      </c>
      <c r="G74" s="273">
        <v>0</v>
      </c>
      <c r="H74" s="115">
        <f t="shared" si="0"/>
        <v>0</v>
      </c>
    </row>
    <row r="75" spans="1:8" ht="33.75">
      <c r="A75" s="180"/>
      <c r="B75" s="180"/>
      <c r="C75" s="181" t="s">
        <v>379</v>
      </c>
      <c r="D75" s="182" t="s">
        <v>3608</v>
      </c>
      <c r="E75" s="183" t="s">
        <v>13</v>
      </c>
      <c r="F75" s="184">
        <v>986.6</v>
      </c>
      <c r="G75" s="273">
        <v>0</v>
      </c>
      <c r="H75" s="115">
        <f t="shared" si="0"/>
        <v>0</v>
      </c>
    </row>
    <row r="76" spans="1:8" ht="45">
      <c r="A76" s="170"/>
      <c r="B76" s="170"/>
      <c r="C76" s="171"/>
      <c r="D76" s="172" t="s">
        <v>3602</v>
      </c>
      <c r="E76" s="173"/>
      <c r="F76" s="174"/>
      <c r="G76" s="175"/>
      <c r="H76" s="175"/>
    </row>
    <row r="77" spans="1:8" ht="22.5">
      <c r="A77" s="26"/>
      <c r="B77" s="26"/>
      <c r="C77" s="96" t="s">
        <v>288</v>
      </c>
      <c r="D77" s="24" t="s">
        <v>316</v>
      </c>
      <c r="E77" s="18" t="s">
        <v>13</v>
      </c>
      <c r="F77" s="19">
        <v>29500</v>
      </c>
      <c r="G77" s="254">
        <v>0</v>
      </c>
      <c r="H77" s="23">
        <f t="shared" si="0"/>
        <v>0</v>
      </c>
    </row>
    <row r="78" spans="1:8" ht="22.5">
      <c r="A78" s="26"/>
      <c r="B78" s="26"/>
      <c r="C78" s="105" t="s">
        <v>289</v>
      </c>
      <c r="D78" s="24" t="s">
        <v>383</v>
      </c>
      <c r="E78" s="18" t="s">
        <v>13</v>
      </c>
      <c r="F78" s="19">
        <v>32300</v>
      </c>
      <c r="G78" s="254">
        <v>0</v>
      </c>
      <c r="H78" s="23">
        <f t="shared" si="0"/>
        <v>0</v>
      </c>
    </row>
    <row r="79" spans="1:8" ht="33.75">
      <c r="A79" s="26"/>
      <c r="B79" s="26"/>
      <c r="C79" s="96" t="s">
        <v>290</v>
      </c>
      <c r="D79" s="24" t="s">
        <v>384</v>
      </c>
      <c r="E79" s="18" t="s">
        <v>13</v>
      </c>
      <c r="F79" s="19">
        <v>24100</v>
      </c>
      <c r="G79" s="254">
        <v>0</v>
      </c>
      <c r="H79" s="23">
        <f t="shared" si="0"/>
        <v>0</v>
      </c>
    </row>
    <row r="80" spans="1:8" ht="33.75">
      <c r="A80" s="26"/>
      <c r="B80" s="26"/>
      <c r="C80" s="105" t="s">
        <v>291</v>
      </c>
      <c r="D80" s="14" t="s">
        <v>3518</v>
      </c>
      <c r="E80" s="18" t="s">
        <v>14</v>
      </c>
      <c r="F80" s="19">
        <v>15200</v>
      </c>
      <c r="G80" s="254">
        <v>0</v>
      </c>
      <c r="H80" s="23">
        <f t="shared" si="0"/>
        <v>0</v>
      </c>
    </row>
    <row r="81" spans="1:8">
      <c r="A81" s="26"/>
      <c r="B81" s="26"/>
      <c r="C81" s="96" t="s">
        <v>293</v>
      </c>
      <c r="D81" s="24" t="s">
        <v>317</v>
      </c>
      <c r="E81" s="18" t="s">
        <v>13</v>
      </c>
      <c r="F81" s="19">
        <v>26200</v>
      </c>
      <c r="G81" s="254">
        <v>0</v>
      </c>
      <c r="H81" s="23">
        <f t="shared" si="0"/>
        <v>0</v>
      </c>
    </row>
    <row r="82" spans="1:8">
      <c r="A82" s="26"/>
      <c r="B82" s="26"/>
      <c r="C82" s="105" t="s">
        <v>294</v>
      </c>
      <c r="D82" s="24" t="s">
        <v>318</v>
      </c>
      <c r="E82" s="18" t="s">
        <v>13</v>
      </c>
      <c r="F82" s="19">
        <v>3100</v>
      </c>
      <c r="G82" s="254">
        <v>0</v>
      </c>
      <c r="H82" s="23">
        <f t="shared" si="0"/>
        <v>0</v>
      </c>
    </row>
    <row r="83" spans="1:8" ht="22.5">
      <c r="A83" s="26"/>
      <c r="B83" s="26"/>
      <c r="C83" s="96" t="s">
        <v>295</v>
      </c>
      <c r="D83" s="24" t="s">
        <v>385</v>
      </c>
      <c r="E83" s="18" t="s">
        <v>14</v>
      </c>
      <c r="F83" s="19">
        <v>15</v>
      </c>
      <c r="G83" s="254">
        <v>0</v>
      </c>
      <c r="H83" s="23">
        <f t="shared" si="0"/>
        <v>0</v>
      </c>
    </row>
    <row r="84" spans="1:8">
      <c r="A84" s="26"/>
      <c r="B84" s="26"/>
      <c r="C84" s="105" t="s">
        <v>296</v>
      </c>
      <c r="D84" s="24" t="s">
        <v>319</v>
      </c>
      <c r="E84" s="18" t="s">
        <v>12</v>
      </c>
      <c r="F84" s="19">
        <v>550</v>
      </c>
      <c r="G84" s="254">
        <v>0</v>
      </c>
      <c r="H84" s="23">
        <f t="shared" ref="H84:H98" si="1">IF(ISNUMBER(F84),ROUND(F84*G84,2),"")</f>
        <v>0</v>
      </c>
    </row>
    <row r="85" spans="1:8">
      <c r="A85" s="26"/>
      <c r="B85" s="26"/>
      <c r="C85" s="96" t="s">
        <v>298</v>
      </c>
      <c r="D85" s="24" t="s">
        <v>386</v>
      </c>
      <c r="E85" s="18" t="s">
        <v>12</v>
      </c>
      <c r="F85" s="19">
        <v>155</v>
      </c>
      <c r="G85" s="254">
        <v>0</v>
      </c>
      <c r="H85" s="23">
        <f t="shared" si="1"/>
        <v>0</v>
      </c>
    </row>
    <row r="86" spans="1:8">
      <c r="A86" s="26"/>
      <c r="B86" s="26"/>
      <c r="C86" s="105" t="s">
        <v>299</v>
      </c>
      <c r="D86" s="24" t="s">
        <v>387</v>
      </c>
      <c r="E86" s="18" t="s">
        <v>14</v>
      </c>
      <c r="F86" s="19">
        <v>31800</v>
      </c>
      <c r="G86" s="254">
        <v>0</v>
      </c>
      <c r="H86" s="23">
        <f t="shared" si="1"/>
        <v>0</v>
      </c>
    </row>
    <row r="87" spans="1:8" ht="33.75">
      <c r="A87" s="26"/>
      <c r="B87" s="26"/>
      <c r="C87" s="96" t="s">
        <v>300</v>
      </c>
      <c r="D87" s="24" t="s">
        <v>388</v>
      </c>
      <c r="E87" s="18" t="s">
        <v>12</v>
      </c>
      <c r="F87" s="19">
        <v>831</v>
      </c>
      <c r="G87" s="254">
        <v>0</v>
      </c>
      <c r="H87" s="23">
        <f t="shared" si="1"/>
        <v>0</v>
      </c>
    </row>
    <row r="88" spans="1:8" ht="22.5">
      <c r="A88" s="26"/>
      <c r="B88" s="26"/>
      <c r="C88" s="105" t="s">
        <v>301</v>
      </c>
      <c r="D88" s="24" t="s">
        <v>389</v>
      </c>
      <c r="E88" s="18" t="s">
        <v>12</v>
      </c>
      <c r="F88" s="19">
        <v>1186</v>
      </c>
      <c r="G88" s="254">
        <v>0</v>
      </c>
      <c r="H88" s="23">
        <f t="shared" si="1"/>
        <v>0</v>
      </c>
    </row>
    <row r="89" spans="1:8" ht="33.75">
      <c r="A89" s="26"/>
      <c r="B89" s="26"/>
      <c r="C89" s="96" t="s">
        <v>302</v>
      </c>
      <c r="D89" s="24" t="s">
        <v>390</v>
      </c>
      <c r="E89" s="18" t="s">
        <v>12</v>
      </c>
      <c r="F89" s="19">
        <v>15</v>
      </c>
      <c r="G89" s="254">
        <v>0</v>
      </c>
      <c r="H89" s="23">
        <f t="shared" si="1"/>
        <v>0</v>
      </c>
    </row>
    <row r="90" spans="1:8" ht="22.5">
      <c r="A90" s="26"/>
      <c r="B90" s="26"/>
      <c r="C90" s="105" t="s">
        <v>304</v>
      </c>
      <c r="D90" s="24" t="s">
        <v>391</v>
      </c>
      <c r="E90" s="18" t="s">
        <v>13</v>
      </c>
      <c r="F90" s="19">
        <v>3620</v>
      </c>
      <c r="G90" s="254">
        <v>0</v>
      </c>
      <c r="H90" s="23">
        <f t="shared" si="1"/>
        <v>0</v>
      </c>
    </row>
    <row r="91" spans="1:8" ht="22.5">
      <c r="A91" s="26"/>
      <c r="B91" s="26"/>
      <c r="C91" s="96" t="s">
        <v>305</v>
      </c>
      <c r="D91" s="24" t="s">
        <v>392</v>
      </c>
      <c r="E91" s="18" t="s">
        <v>14</v>
      </c>
      <c r="F91" s="19">
        <v>1830</v>
      </c>
      <c r="G91" s="254">
        <v>0</v>
      </c>
      <c r="H91" s="23">
        <f t="shared" si="1"/>
        <v>0</v>
      </c>
    </row>
    <row r="92" spans="1:8" ht="56.25">
      <c r="A92" s="26"/>
      <c r="B92" s="26"/>
      <c r="C92" s="105" t="s">
        <v>307</v>
      </c>
      <c r="D92" s="24" t="s">
        <v>393</v>
      </c>
      <c r="E92" s="18" t="s">
        <v>163</v>
      </c>
      <c r="F92" s="19">
        <v>32</v>
      </c>
      <c r="G92" s="254">
        <v>0</v>
      </c>
      <c r="H92" s="23">
        <f t="shared" si="1"/>
        <v>0</v>
      </c>
    </row>
    <row r="93" spans="1:8" ht="22.5">
      <c r="A93" s="26"/>
      <c r="B93" s="26"/>
      <c r="C93" s="96" t="s">
        <v>309</v>
      </c>
      <c r="D93" s="24" t="s">
        <v>394</v>
      </c>
      <c r="E93" s="18" t="s">
        <v>163</v>
      </c>
      <c r="F93" s="19">
        <v>46</v>
      </c>
      <c r="G93" s="254">
        <v>0</v>
      </c>
      <c r="H93" s="23">
        <f t="shared" si="1"/>
        <v>0</v>
      </c>
    </row>
    <row r="94" spans="1:8" ht="33.75">
      <c r="A94" s="26"/>
      <c r="B94" s="26"/>
      <c r="C94" s="105" t="s">
        <v>311</v>
      </c>
      <c r="D94" s="24" t="s">
        <v>395</v>
      </c>
      <c r="E94" s="18" t="s">
        <v>163</v>
      </c>
      <c r="F94" s="19">
        <v>9</v>
      </c>
      <c r="G94" s="254">
        <v>0</v>
      </c>
      <c r="H94" s="23">
        <f t="shared" si="1"/>
        <v>0</v>
      </c>
    </row>
    <row r="95" spans="1:8">
      <c r="A95" s="26"/>
      <c r="B95" s="26"/>
      <c r="C95" s="96" t="s">
        <v>313</v>
      </c>
      <c r="D95" s="24" t="s">
        <v>396</v>
      </c>
      <c r="E95" s="18" t="s">
        <v>43</v>
      </c>
      <c r="F95" s="19">
        <v>40</v>
      </c>
      <c r="G95" s="254">
        <v>0</v>
      </c>
      <c r="H95" s="23">
        <f t="shared" si="1"/>
        <v>0</v>
      </c>
    </row>
    <row r="96" spans="1:8" ht="33.75">
      <c r="A96" s="26"/>
      <c r="B96" s="26"/>
      <c r="C96" s="105" t="s">
        <v>399</v>
      </c>
      <c r="D96" s="24" t="s">
        <v>397</v>
      </c>
      <c r="E96" s="18" t="s">
        <v>163</v>
      </c>
      <c r="F96" s="19">
        <v>4</v>
      </c>
      <c r="G96" s="254">
        <v>0</v>
      </c>
      <c r="H96" s="23">
        <f t="shared" si="1"/>
        <v>0</v>
      </c>
    </row>
    <row r="97" spans="1:8">
      <c r="A97" s="26"/>
      <c r="B97" s="26"/>
      <c r="C97" s="96" t="s">
        <v>401</v>
      </c>
      <c r="D97" s="24" t="s">
        <v>398</v>
      </c>
      <c r="E97" s="18" t="s">
        <v>43</v>
      </c>
      <c r="F97" s="19">
        <v>140</v>
      </c>
      <c r="G97" s="254">
        <v>0</v>
      </c>
      <c r="H97" s="23">
        <f t="shared" si="1"/>
        <v>0</v>
      </c>
    </row>
    <row r="98" spans="1:8" ht="22.5">
      <c r="A98" s="26"/>
      <c r="B98" s="26"/>
      <c r="C98" s="105" t="s">
        <v>3058</v>
      </c>
      <c r="D98" s="14" t="s">
        <v>400</v>
      </c>
      <c r="E98" s="18" t="s">
        <v>13</v>
      </c>
      <c r="F98" s="19">
        <v>8020</v>
      </c>
      <c r="G98" s="254">
        <v>0</v>
      </c>
      <c r="H98" s="23">
        <f t="shared" si="1"/>
        <v>0</v>
      </c>
    </row>
    <row r="99" spans="1:8">
      <c r="A99" s="82">
        <v>2</v>
      </c>
      <c r="B99" s="82"/>
      <c r="C99" s="83"/>
      <c r="D99" s="2" t="s">
        <v>593</v>
      </c>
      <c r="E99" s="84"/>
      <c r="F99" s="85" t="s">
        <v>162</v>
      </c>
      <c r="G99" s="86"/>
      <c r="H99" s="87">
        <f>H100+H106+H140</f>
        <v>0</v>
      </c>
    </row>
    <row r="100" spans="1:8">
      <c r="A100" s="54">
        <v>3</v>
      </c>
      <c r="B100" s="54"/>
      <c r="C100" s="79"/>
      <c r="D100" s="49" t="s">
        <v>537</v>
      </c>
      <c r="E100" s="20"/>
      <c r="F100" s="21" t="s">
        <v>162</v>
      </c>
      <c r="G100" s="22"/>
      <c r="H100" s="52">
        <f>SUM(H101:H105)</f>
        <v>0</v>
      </c>
    </row>
    <row r="101" spans="1:8">
      <c r="A101" s="26"/>
      <c r="B101" s="26"/>
      <c r="C101" s="96" t="s">
        <v>164</v>
      </c>
      <c r="D101" s="24" t="s">
        <v>341</v>
      </c>
      <c r="E101" s="18" t="s">
        <v>12</v>
      </c>
      <c r="F101" s="19">
        <v>5018</v>
      </c>
      <c r="G101" s="254">
        <v>0</v>
      </c>
      <c r="H101" s="23">
        <f t="shared" ref="H101:H170" si="2">IF(ISNUMBER(F101),ROUND(F101*G101,2),"")</f>
        <v>0</v>
      </c>
    </row>
    <row r="102" spans="1:8" ht="22.5">
      <c r="A102" s="26"/>
      <c r="B102" s="26"/>
      <c r="C102" s="96" t="s">
        <v>165</v>
      </c>
      <c r="D102" s="24" t="s">
        <v>342</v>
      </c>
      <c r="E102" s="18" t="s">
        <v>12</v>
      </c>
      <c r="F102" s="19">
        <v>5018</v>
      </c>
      <c r="G102" s="254">
        <v>0</v>
      </c>
      <c r="H102" s="23">
        <f t="shared" si="2"/>
        <v>0</v>
      </c>
    </row>
    <row r="103" spans="1:8" ht="22.5">
      <c r="A103" s="26"/>
      <c r="B103" s="26"/>
      <c r="C103" s="96" t="s">
        <v>166</v>
      </c>
      <c r="D103" s="24" t="s">
        <v>343</v>
      </c>
      <c r="E103" s="18" t="s">
        <v>13</v>
      </c>
      <c r="F103" s="19">
        <v>10000</v>
      </c>
      <c r="G103" s="254">
        <v>0</v>
      </c>
      <c r="H103" s="23">
        <f t="shared" si="2"/>
        <v>0</v>
      </c>
    </row>
    <row r="104" spans="1:8" ht="33.75">
      <c r="A104" s="26"/>
      <c r="B104" s="26"/>
      <c r="C104" s="96" t="s">
        <v>167</v>
      </c>
      <c r="D104" s="24" t="s">
        <v>344</v>
      </c>
      <c r="E104" s="18" t="s">
        <v>163</v>
      </c>
      <c r="F104" s="19">
        <v>46</v>
      </c>
      <c r="G104" s="254">
        <v>0</v>
      </c>
      <c r="H104" s="23">
        <f t="shared" si="2"/>
        <v>0</v>
      </c>
    </row>
    <row r="105" spans="1:8" ht="22.5">
      <c r="A105" s="26"/>
      <c r="B105" s="26"/>
      <c r="C105" s="96" t="s">
        <v>168</v>
      </c>
      <c r="D105" s="24" t="s">
        <v>345</v>
      </c>
      <c r="E105" s="18" t="s">
        <v>12</v>
      </c>
      <c r="F105" s="19">
        <v>15</v>
      </c>
      <c r="G105" s="254">
        <v>0</v>
      </c>
      <c r="H105" s="23">
        <f t="shared" si="2"/>
        <v>0</v>
      </c>
    </row>
    <row r="106" spans="1:8">
      <c r="A106" s="54">
        <v>3</v>
      </c>
      <c r="B106" s="54"/>
      <c r="C106" s="79"/>
      <c r="D106" s="97" t="s">
        <v>538</v>
      </c>
      <c r="E106" s="20"/>
      <c r="F106" s="21" t="s">
        <v>162</v>
      </c>
      <c r="G106" s="22"/>
      <c r="H106" s="52">
        <f>SUM(H107:H139)</f>
        <v>0</v>
      </c>
    </row>
    <row r="107" spans="1:8" ht="22.5">
      <c r="A107" s="26"/>
      <c r="B107" s="26"/>
      <c r="C107" s="96" t="s">
        <v>164</v>
      </c>
      <c r="D107" s="24" t="s">
        <v>346</v>
      </c>
      <c r="E107" s="18" t="s">
        <v>163</v>
      </c>
      <c r="F107" s="19">
        <v>92</v>
      </c>
      <c r="G107" s="254">
        <v>0</v>
      </c>
      <c r="H107" s="23">
        <f t="shared" si="2"/>
        <v>0</v>
      </c>
    </row>
    <row r="108" spans="1:8">
      <c r="A108" s="26"/>
      <c r="B108" s="26"/>
      <c r="C108" s="96" t="s">
        <v>165</v>
      </c>
      <c r="D108" s="24" t="s">
        <v>347</v>
      </c>
      <c r="E108" s="18" t="s">
        <v>163</v>
      </c>
      <c r="F108" s="19">
        <v>950</v>
      </c>
      <c r="G108" s="254">
        <v>0</v>
      </c>
      <c r="H108" s="23">
        <f t="shared" si="2"/>
        <v>0</v>
      </c>
    </row>
    <row r="109" spans="1:8" ht="22.5">
      <c r="A109" s="98"/>
      <c r="B109" s="98"/>
      <c r="C109" s="99" t="s">
        <v>166</v>
      </c>
      <c r="D109" s="100" t="s">
        <v>348</v>
      </c>
      <c r="E109" s="101"/>
      <c r="F109" s="102" t="s">
        <v>162</v>
      </c>
      <c r="G109" s="103"/>
      <c r="H109" s="103" t="str">
        <f t="shared" si="2"/>
        <v/>
      </c>
    </row>
    <row r="110" spans="1:8">
      <c r="A110" s="104"/>
      <c r="B110" s="104"/>
      <c r="C110" s="105" t="s">
        <v>9</v>
      </c>
      <c r="D110" s="106" t="s">
        <v>349</v>
      </c>
      <c r="E110" s="107" t="s">
        <v>12</v>
      </c>
      <c r="F110" s="108">
        <v>5020</v>
      </c>
      <c r="G110" s="256">
        <v>0</v>
      </c>
      <c r="H110" s="109">
        <f t="shared" si="2"/>
        <v>0</v>
      </c>
    </row>
    <row r="111" spans="1:8">
      <c r="A111" s="26"/>
      <c r="B111" s="26"/>
      <c r="C111" s="96" t="s">
        <v>167</v>
      </c>
      <c r="D111" s="24" t="s">
        <v>350</v>
      </c>
      <c r="E111" s="18" t="s">
        <v>12</v>
      </c>
      <c r="F111" s="19">
        <v>5020</v>
      </c>
      <c r="G111" s="254">
        <v>0</v>
      </c>
      <c r="H111" s="23">
        <f t="shared" si="2"/>
        <v>0</v>
      </c>
    </row>
    <row r="112" spans="1:8" ht="22.5">
      <c r="A112" s="26"/>
      <c r="B112" s="26"/>
      <c r="C112" s="96" t="s">
        <v>168</v>
      </c>
      <c r="D112" s="24" t="s">
        <v>351</v>
      </c>
      <c r="E112" s="18" t="s">
        <v>14</v>
      </c>
      <c r="F112" s="19">
        <v>9500</v>
      </c>
      <c r="G112" s="254">
        <v>0</v>
      </c>
      <c r="H112" s="23">
        <f t="shared" si="2"/>
        <v>0</v>
      </c>
    </row>
    <row r="113" spans="1:8" ht="45">
      <c r="A113" s="98"/>
      <c r="B113" s="98"/>
      <c r="C113" s="176" t="s">
        <v>169</v>
      </c>
      <c r="D113" s="177" t="s">
        <v>352</v>
      </c>
      <c r="E113" s="178" t="s">
        <v>12</v>
      </c>
      <c r="F113" s="179">
        <v>5018</v>
      </c>
      <c r="G113" s="255">
        <v>0</v>
      </c>
      <c r="H113" s="103">
        <f t="shared" si="2"/>
        <v>0</v>
      </c>
    </row>
    <row r="114" spans="1:8">
      <c r="A114" s="110"/>
      <c r="B114" s="110"/>
      <c r="C114" s="181"/>
      <c r="D114" s="182" t="s">
        <v>281</v>
      </c>
      <c r="E114" s="183"/>
      <c r="F114" s="184" t="s">
        <v>162</v>
      </c>
      <c r="G114" s="115"/>
      <c r="H114" s="115" t="str">
        <f t="shared" si="2"/>
        <v/>
      </c>
    </row>
    <row r="115" spans="1:8">
      <c r="A115" s="110"/>
      <c r="B115" s="110"/>
      <c r="C115" s="181"/>
      <c r="D115" s="182" t="s">
        <v>284</v>
      </c>
      <c r="E115" s="183" t="s">
        <v>12</v>
      </c>
      <c r="F115" s="184">
        <v>10036</v>
      </c>
      <c r="G115" s="115"/>
      <c r="H115" s="115"/>
    </row>
    <row r="116" spans="1:8">
      <c r="A116" s="110"/>
      <c r="B116" s="110"/>
      <c r="C116" s="181"/>
      <c r="D116" s="182" t="s">
        <v>285</v>
      </c>
      <c r="E116" s="183" t="s">
        <v>12</v>
      </c>
      <c r="F116" s="184">
        <v>5018</v>
      </c>
      <c r="G116" s="115"/>
      <c r="H116" s="115"/>
    </row>
    <row r="117" spans="1:8">
      <c r="A117" s="110"/>
      <c r="B117" s="110"/>
      <c r="C117" s="181"/>
      <c r="D117" s="182" t="s">
        <v>353</v>
      </c>
      <c r="E117" s="183" t="s">
        <v>12</v>
      </c>
      <c r="F117" s="184">
        <v>5018</v>
      </c>
      <c r="G117" s="115"/>
      <c r="H117" s="115"/>
    </row>
    <row r="118" spans="1:8">
      <c r="A118" s="110"/>
      <c r="B118" s="110"/>
      <c r="C118" s="181"/>
      <c r="D118" s="182" t="s">
        <v>354</v>
      </c>
      <c r="E118" s="183" t="s">
        <v>12</v>
      </c>
      <c r="F118" s="184">
        <v>5018</v>
      </c>
      <c r="G118" s="115"/>
      <c r="H118" s="115"/>
    </row>
    <row r="119" spans="1:8">
      <c r="A119" s="110"/>
      <c r="B119" s="110"/>
      <c r="C119" s="181"/>
      <c r="D119" s="182" t="s">
        <v>282</v>
      </c>
      <c r="E119" s="183"/>
      <c r="F119" s="184" t="s">
        <v>162</v>
      </c>
      <c r="G119" s="115"/>
      <c r="H119" s="115" t="str">
        <f t="shared" si="2"/>
        <v/>
      </c>
    </row>
    <row r="120" spans="1:8">
      <c r="A120" s="104"/>
      <c r="B120" s="104"/>
      <c r="C120" s="171"/>
      <c r="D120" s="186" t="s">
        <v>403</v>
      </c>
      <c r="E120" s="173" t="s">
        <v>12</v>
      </c>
      <c r="F120" s="174">
        <v>5018</v>
      </c>
      <c r="G120" s="109"/>
      <c r="H120" s="109"/>
    </row>
    <row r="121" spans="1:8">
      <c r="A121" s="26"/>
      <c r="B121" s="26"/>
      <c r="C121" s="96" t="s">
        <v>170</v>
      </c>
      <c r="D121" s="24" t="s">
        <v>292</v>
      </c>
      <c r="E121" s="18" t="s">
        <v>1284</v>
      </c>
      <c r="F121" s="19">
        <v>1</v>
      </c>
      <c r="G121" s="254">
        <v>0</v>
      </c>
      <c r="H121" s="23">
        <f t="shared" si="2"/>
        <v>0</v>
      </c>
    </row>
    <row r="122" spans="1:8">
      <c r="A122" s="26"/>
      <c r="B122" s="26"/>
      <c r="C122" s="96" t="s">
        <v>283</v>
      </c>
      <c r="D122" s="24" t="s">
        <v>355</v>
      </c>
      <c r="E122" s="18" t="s">
        <v>163</v>
      </c>
      <c r="F122" s="19">
        <v>2</v>
      </c>
      <c r="G122" s="254">
        <v>0</v>
      </c>
      <c r="H122" s="23">
        <f t="shared" si="2"/>
        <v>0</v>
      </c>
    </row>
    <row r="123" spans="1:8">
      <c r="A123" s="26"/>
      <c r="B123" s="26"/>
      <c r="C123" s="96" t="s">
        <v>286</v>
      </c>
      <c r="D123" s="24" t="s">
        <v>356</v>
      </c>
      <c r="E123" s="18" t="s">
        <v>12</v>
      </c>
      <c r="F123" s="19">
        <v>100</v>
      </c>
      <c r="G123" s="254">
        <v>0</v>
      </c>
      <c r="H123" s="23">
        <f t="shared" si="2"/>
        <v>0</v>
      </c>
    </row>
    <row r="124" spans="1:8">
      <c r="A124" s="98"/>
      <c r="B124" s="98"/>
      <c r="C124" s="99" t="s">
        <v>287</v>
      </c>
      <c r="D124" s="100" t="s">
        <v>357</v>
      </c>
      <c r="E124" s="101"/>
      <c r="F124" s="102" t="s">
        <v>162</v>
      </c>
      <c r="G124" s="103"/>
      <c r="H124" s="103" t="str">
        <f t="shared" si="2"/>
        <v/>
      </c>
    </row>
    <row r="125" spans="1:8">
      <c r="A125" s="110"/>
      <c r="B125" s="110"/>
      <c r="C125" s="111" t="s">
        <v>9</v>
      </c>
      <c r="D125" s="112" t="s">
        <v>358</v>
      </c>
      <c r="E125" s="113" t="s">
        <v>10</v>
      </c>
      <c r="F125" s="114">
        <v>104</v>
      </c>
      <c r="G125" s="257">
        <v>0</v>
      </c>
      <c r="H125" s="115">
        <f t="shared" si="2"/>
        <v>0</v>
      </c>
    </row>
    <row r="126" spans="1:8">
      <c r="A126" s="104"/>
      <c r="B126" s="104"/>
      <c r="C126" s="105" t="s">
        <v>1846</v>
      </c>
      <c r="D126" s="235" t="s">
        <v>3472</v>
      </c>
      <c r="E126" s="107" t="s">
        <v>10</v>
      </c>
      <c r="F126" s="108">
        <v>2</v>
      </c>
      <c r="G126" s="256">
        <v>0</v>
      </c>
      <c r="H126" s="109">
        <f t="shared" si="2"/>
        <v>0</v>
      </c>
    </row>
    <row r="127" spans="1:8">
      <c r="A127" s="26"/>
      <c r="B127" s="26"/>
      <c r="C127" s="96" t="s">
        <v>288</v>
      </c>
      <c r="D127" s="24" t="s">
        <v>297</v>
      </c>
      <c r="E127" s="18" t="s">
        <v>12</v>
      </c>
      <c r="F127" s="19">
        <v>5018</v>
      </c>
      <c r="G127" s="254">
        <v>0</v>
      </c>
      <c r="H127" s="23">
        <f t="shared" si="2"/>
        <v>0</v>
      </c>
    </row>
    <row r="128" spans="1:8" ht="22.5">
      <c r="A128" s="26"/>
      <c r="B128" s="26"/>
      <c r="C128" s="96" t="s">
        <v>289</v>
      </c>
      <c r="D128" s="24" t="s">
        <v>1848</v>
      </c>
      <c r="E128" s="18" t="s">
        <v>163</v>
      </c>
      <c r="F128" s="19">
        <v>2</v>
      </c>
      <c r="G128" s="254">
        <v>0</v>
      </c>
      <c r="H128" s="23">
        <f t="shared" si="2"/>
        <v>0</v>
      </c>
    </row>
    <row r="129" spans="1:8" ht="22.5">
      <c r="A129" s="26"/>
      <c r="B129" s="26"/>
      <c r="C129" s="96" t="s">
        <v>290</v>
      </c>
      <c r="D129" s="24" t="s">
        <v>359</v>
      </c>
      <c r="E129" s="18" t="s">
        <v>163</v>
      </c>
      <c r="F129" s="19">
        <v>184</v>
      </c>
      <c r="G129" s="254">
        <v>0</v>
      </c>
      <c r="H129" s="23">
        <f t="shared" si="2"/>
        <v>0</v>
      </c>
    </row>
    <row r="130" spans="1:8">
      <c r="A130" s="26"/>
      <c r="B130" s="26"/>
      <c r="C130" s="96" t="s">
        <v>291</v>
      </c>
      <c r="D130" s="24" t="s">
        <v>360</v>
      </c>
      <c r="E130" s="18" t="s">
        <v>163</v>
      </c>
      <c r="F130" s="19">
        <v>1332</v>
      </c>
      <c r="G130" s="254">
        <v>0</v>
      </c>
      <c r="H130" s="23">
        <f t="shared" si="2"/>
        <v>0</v>
      </c>
    </row>
    <row r="131" spans="1:8">
      <c r="A131" s="26"/>
      <c r="B131" s="26"/>
      <c r="C131" s="96" t="s">
        <v>293</v>
      </c>
      <c r="D131" s="24" t="s">
        <v>303</v>
      </c>
      <c r="E131" s="18" t="s">
        <v>163</v>
      </c>
      <c r="F131" s="19">
        <v>7</v>
      </c>
      <c r="G131" s="254">
        <v>0</v>
      </c>
      <c r="H131" s="23">
        <f t="shared" si="2"/>
        <v>0</v>
      </c>
    </row>
    <row r="132" spans="1:8">
      <c r="A132" s="26"/>
      <c r="B132" s="26"/>
      <c r="C132" s="96" t="s">
        <v>294</v>
      </c>
      <c r="D132" s="24" t="s">
        <v>361</v>
      </c>
      <c r="E132" s="18" t="s">
        <v>163</v>
      </c>
      <c r="F132" s="19">
        <v>150</v>
      </c>
      <c r="G132" s="254">
        <v>0</v>
      </c>
      <c r="H132" s="23">
        <f t="shared" si="2"/>
        <v>0</v>
      </c>
    </row>
    <row r="133" spans="1:8">
      <c r="A133" s="26"/>
      <c r="B133" s="26"/>
      <c r="C133" s="96" t="s">
        <v>295</v>
      </c>
      <c r="D133" s="14" t="s">
        <v>308</v>
      </c>
      <c r="E133" s="18" t="s">
        <v>163</v>
      </c>
      <c r="F133" s="19">
        <v>43</v>
      </c>
      <c r="G133" s="254">
        <v>0</v>
      </c>
      <c r="H133" s="23">
        <f t="shared" si="2"/>
        <v>0</v>
      </c>
    </row>
    <row r="134" spans="1:8">
      <c r="A134" s="26"/>
      <c r="B134" s="26"/>
      <c r="C134" s="96" t="s">
        <v>296</v>
      </c>
      <c r="D134" s="14" t="s">
        <v>314</v>
      </c>
      <c r="E134" s="18" t="s">
        <v>163</v>
      </c>
      <c r="F134" s="19">
        <v>25</v>
      </c>
      <c r="G134" s="254">
        <v>0</v>
      </c>
      <c r="H134" s="23">
        <f t="shared" si="2"/>
        <v>0</v>
      </c>
    </row>
    <row r="135" spans="1:8">
      <c r="A135" s="26"/>
      <c r="B135" s="26"/>
      <c r="C135" s="96" t="s">
        <v>298</v>
      </c>
      <c r="D135" s="14" t="s">
        <v>306</v>
      </c>
      <c r="E135" s="18" t="s">
        <v>163</v>
      </c>
      <c r="F135" s="19">
        <v>6</v>
      </c>
      <c r="G135" s="254">
        <v>0</v>
      </c>
      <c r="H135" s="23">
        <f t="shared" si="2"/>
        <v>0</v>
      </c>
    </row>
    <row r="136" spans="1:8">
      <c r="A136" s="26"/>
      <c r="B136" s="26"/>
      <c r="C136" s="96" t="s">
        <v>299</v>
      </c>
      <c r="D136" s="14" t="s">
        <v>362</v>
      </c>
      <c r="E136" s="18" t="s">
        <v>163</v>
      </c>
      <c r="F136" s="19">
        <v>2</v>
      </c>
      <c r="G136" s="254">
        <v>0</v>
      </c>
      <c r="H136" s="23">
        <f t="shared" si="2"/>
        <v>0</v>
      </c>
    </row>
    <row r="137" spans="1:8" ht="33.75">
      <c r="A137" s="26"/>
      <c r="B137" s="26"/>
      <c r="C137" s="96" t="s">
        <v>300</v>
      </c>
      <c r="D137" s="24" t="s">
        <v>310</v>
      </c>
      <c r="E137" s="18" t="s">
        <v>163</v>
      </c>
      <c r="F137" s="19">
        <v>2</v>
      </c>
      <c r="G137" s="254">
        <v>0</v>
      </c>
      <c r="H137" s="23">
        <f t="shared" si="2"/>
        <v>0</v>
      </c>
    </row>
    <row r="138" spans="1:8">
      <c r="A138" s="26"/>
      <c r="B138" s="26"/>
      <c r="C138" s="96" t="s">
        <v>301</v>
      </c>
      <c r="D138" s="24" t="s">
        <v>312</v>
      </c>
      <c r="E138" s="18" t="s">
        <v>12</v>
      </c>
      <c r="F138" s="19">
        <v>5018</v>
      </c>
      <c r="G138" s="254">
        <v>0</v>
      </c>
      <c r="H138" s="23">
        <f t="shared" si="2"/>
        <v>0</v>
      </c>
    </row>
    <row r="139" spans="1:8" ht="22.5">
      <c r="A139" s="26"/>
      <c r="B139" s="26"/>
      <c r="C139" s="96" t="s">
        <v>302</v>
      </c>
      <c r="D139" s="24" t="s">
        <v>1332</v>
      </c>
      <c r="E139" s="18" t="s">
        <v>14</v>
      </c>
      <c r="F139" s="19">
        <v>360</v>
      </c>
      <c r="G139" s="254">
        <v>0</v>
      </c>
      <c r="H139" s="23">
        <f t="shared" si="2"/>
        <v>0</v>
      </c>
    </row>
    <row r="140" spans="1:8">
      <c r="A140" s="54">
        <v>3</v>
      </c>
      <c r="B140" s="54"/>
      <c r="C140" s="79"/>
      <c r="D140" s="97" t="s">
        <v>539</v>
      </c>
      <c r="E140" s="20"/>
      <c r="F140" s="21" t="s">
        <v>162</v>
      </c>
      <c r="G140" s="22"/>
      <c r="H140" s="52">
        <f>SUM(H141:H187)</f>
        <v>0</v>
      </c>
    </row>
    <row r="141" spans="1:8">
      <c r="A141" s="26"/>
      <c r="B141" s="26"/>
      <c r="C141" s="96" t="s">
        <v>164</v>
      </c>
      <c r="D141" s="24" t="s">
        <v>315</v>
      </c>
      <c r="E141" s="18" t="s">
        <v>163</v>
      </c>
      <c r="F141" s="19">
        <v>150</v>
      </c>
      <c r="G141" s="254">
        <v>0</v>
      </c>
      <c r="H141" s="23">
        <f t="shared" si="2"/>
        <v>0</v>
      </c>
    </row>
    <row r="142" spans="1:8" ht="33.75">
      <c r="A142" s="26"/>
      <c r="B142" s="26"/>
      <c r="C142" s="96" t="s">
        <v>165</v>
      </c>
      <c r="D142" s="24" t="s">
        <v>363</v>
      </c>
      <c r="E142" s="18" t="s">
        <v>12</v>
      </c>
      <c r="F142" s="19">
        <v>5000</v>
      </c>
      <c r="G142" s="254">
        <v>0</v>
      </c>
      <c r="H142" s="23">
        <f t="shared" si="2"/>
        <v>0</v>
      </c>
    </row>
    <row r="143" spans="1:8" ht="22.5">
      <c r="A143" s="26"/>
      <c r="B143" s="26"/>
      <c r="C143" s="96" t="s">
        <v>166</v>
      </c>
      <c r="D143" s="24" t="s">
        <v>364</v>
      </c>
      <c r="E143" s="18" t="s">
        <v>163</v>
      </c>
      <c r="F143" s="19">
        <v>85</v>
      </c>
      <c r="G143" s="254">
        <v>0</v>
      </c>
      <c r="H143" s="23">
        <f t="shared" si="2"/>
        <v>0</v>
      </c>
    </row>
    <row r="144" spans="1:8" ht="22.5">
      <c r="A144" s="26"/>
      <c r="B144" s="26"/>
      <c r="C144" s="96" t="s">
        <v>167</v>
      </c>
      <c r="D144" s="24" t="s">
        <v>365</v>
      </c>
      <c r="E144" s="18" t="s">
        <v>14</v>
      </c>
      <c r="F144" s="19">
        <v>15382</v>
      </c>
      <c r="G144" s="254">
        <v>0</v>
      </c>
      <c r="H144" s="23">
        <f t="shared" si="2"/>
        <v>0</v>
      </c>
    </row>
    <row r="145" spans="1:8">
      <c r="A145" s="26"/>
      <c r="B145" s="26"/>
      <c r="C145" s="96" t="s">
        <v>168</v>
      </c>
      <c r="D145" s="24" t="s">
        <v>366</v>
      </c>
      <c r="E145" s="18" t="s">
        <v>14</v>
      </c>
      <c r="F145" s="19">
        <v>2450</v>
      </c>
      <c r="G145" s="254">
        <v>0</v>
      </c>
      <c r="H145" s="23">
        <f t="shared" si="2"/>
        <v>0</v>
      </c>
    </row>
    <row r="146" spans="1:8" ht="22.5">
      <c r="A146" s="26"/>
      <c r="B146" s="26"/>
      <c r="C146" s="96" t="s">
        <v>169</v>
      </c>
      <c r="D146" s="24" t="s">
        <v>367</v>
      </c>
      <c r="E146" s="18" t="s">
        <v>14</v>
      </c>
      <c r="F146" s="19">
        <v>3618</v>
      </c>
      <c r="G146" s="254">
        <v>0</v>
      </c>
      <c r="H146" s="23">
        <f t="shared" si="2"/>
        <v>0</v>
      </c>
    </row>
    <row r="147" spans="1:8" ht="22.5">
      <c r="A147" s="26"/>
      <c r="B147" s="26"/>
      <c r="C147" s="96" t="s">
        <v>170</v>
      </c>
      <c r="D147" s="24" t="s">
        <v>368</v>
      </c>
      <c r="E147" s="18" t="s">
        <v>14</v>
      </c>
      <c r="F147" s="19">
        <v>1118</v>
      </c>
      <c r="G147" s="254">
        <v>0</v>
      </c>
      <c r="H147" s="23">
        <f t="shared" si="2"/>
        <v>0</v>
      </c>
    </row>
    <row r="148" spans="1:8">
      <c r="A148" s="98"/>
      <c r="B148" s="98"/>
      <c r="C148" s="99" t="s">
        <v>283</v>
      </c>
      <c r="D148" s="100" t="s">
        <v>369</v>
      </c>
      <c r="E148" s="101"/>
      <c r="F148" s="102" t="s">
        <v>162</v>
      </c>
      <c r="G148" s="103"/>
      <c r="H148" s="103" t="str">
        <f t="shared" si="2"/>
        <v/>
      </c>
    </row>
    <row r="149" spans="1:8" ht="22.5">
      <c r="A149" s="110"/>
      <c r="B149" s="110"/>
      <c r="C149" s="111" t="s">
        <v>327</v>
      </c>
      <c r="D149" s="112" t="s">
        <v>370</v>
      </c>
      <c r="E149" s="113" t="s">
        <v>12</v>
      </c>
      <c r="F149" s="114">
        <v>16</v>
      </c>
      <c r="G149" s="257">
        <v>0</v>
      </c>
      <c r="H149" s="115">
        <f t="shared" si="2"/>
        <v>0</v>
      </c>
    </row>
    <row r="150" spans="1:8">
      <c r="A150" s="110"/>
      <c r="B150" s="110"/>
      <c r="C150" s="111" t="s">
        <v>371</v>
      </c>
      <c r="D150" s="112" t="s">
        <v>372</v>
      </c>
      <c r="E150" s="113" t="s">
        <v>13</v>
      </c>
      <c r="F150" s="114">
        <v>65</v>
      </c>
      <c r="G150" s="257">
        <v>0</v>
      </c>
      <c r="H150" s="115">
        <f t="shared" si="2"/>
        <v>0</v>
      </c>
    </row>
    <row r="151" spans="1:8" ht="22.5">
      <c r="A151" s="110"/>
      <c r="B151" s="110"/>
      <c r="C151" s="111" t="s">
        <v>373</v>
      </c>
      <c r="D151" s="112" t="s">
        <v>374</v>
      </c>
      <c r="E151" s="113" t="s">
        <v>14</v>
      </c>
      <c r="F151" s="114">
        <v>8</v>
      </c>
      <c r="G151" s="257">
        <v>0</v>
      </c>
      <c r="H151" s="115">
        <f t="shared" si="2"/>
        <v>0</v>
      </c>
    </row>
    <row r="152" spans="1:8">
      <c r="A152" s="110"/>
      <c r="B152" s="110"/>
      <c r="C152" s="111" t="s">
        <v>375</v>
      </c>
      <c r="D152" s="112" t="s">
        <v>376</v>
      </c>
      <c r="E152" s="113" t="s">
        <v>10</v>
      </c>
      <c r="F152" s="114">
        <v>6</v>
      </c>
      <c r="G152" s="257">
        <v>0</v>
      </c>
      <c r="H152" s="115">
        <f t="shared" si="2"/>
        <v>0</v>
      </c>
    </row>
    <row r="153" spans="1:8" ht="22.5">
      <c r="A153" s="110"/>
      <c r="B153" s="110"/>
      <c r="C153" s="111" t="s">
        <v>377</v>
      </c>
      <c r="D153" s="112" t="s">
        <v>378</v>
      </c>
      <c r="E153" s="113" t="s">
        <v>10</v>
      </c>
      <c r="F153" s="114">
        <v>4</v>
      </c>
      <c r="G153" s="257">
        <v>0</v>
      </c>
      <c r="H153" s="115">
        <f t="shared" si="2"/>
        <v>0</v>
      </c>
    </row>
    <row r="154" spans="1:8" ht="22.5">
      <c r="A154" s="110"/>
      <c r="B154" s="110"/>
      <c r="C154" s="111" t="s">
        <v>379</v>
      </c>
      <c r="D154" s="112" t="s">
        <v>380</v>
      </c>
      <c r="E154" s="113" t="s">
        <v>12</v>
      </c>
      <c r="F154" s="114">
        <v>14</v>
      </c>
      <c r="G154" s="257">
        <v>0</v>
      </c>
      <c r="H154" s="115">
        <f t="shared" si="2"/>
        <v>0</v>
      </c>
    </row>
    <row r="155" spans="1:8" ht="22.5">
      <c r="A155" s="104"/>
      <c r="B155" s="104"/>
      <c r="C155" s="105" t="s">
        <v>381</v>
      </c>
      <c r="D155" s="106" t="s">
        <v>382</v>
      </c>
      <c r="E155" s="107" t="s">
        <v>163</v>
      </c>
      <c r="F155" s="108">
        <v>2</v>
      </c>
      <c r="G155" s="256">
        <v>0</v>
      </c>
      <c r="H155" s="109">
        <f t="shared" si="2"/>
        <v>0</v>
      </c>
    </row>
    <row r="156" spans="1:8" ht="33.75">
      <c r="A156" s="104"/>
      <c r="B156" s="104"/>
      <c r="C156" s="105" t="s">
        <v>286</v>
      </c>
      <c r="D156" s="106" t="s">
        <v>3598</v>
      </c>
      <c r="E156" s="107" t="s">
        <v>14</v>
      </c>
      <c r="F156" s="108">
        <v>1783.2</v>
      </c>
      <c r="G156" s="256">
        <v>0</v>
      </c>
      <c r="H156" s="23">
        <f t="shared" si="2"/>
        <v>0</v>
      </c>
    </row>
    <row r="157" spans="1:8">
      <c r="A157" s="98"/>
      <c r="B157" s="98"/>
      <c r="C157" s="176" t="s">
        <v>287</v>
      </c>
      <c r="D157" s="177" t="s">
        <v>3603</v>
      </c>
      <c r="E157" s="101"/>
      <c r="F157" s="102"/>
      <c r="G157" s="103"/>
      <c r="H157" s="103"/>
    </row>
    <row r="158" spans="1:8" ht="33.75">
      <c r="A158" s="110"/>
      <c r="B158" s="110"/>
      <c r="C158" s="181" t="s">
        <v>327</v>
      </c>
      <c r="D158" s="182" t="s">
        <v>3601</v>
      </c>
      <c r="E158" s="113" t="s">
        <v>13</v>
      </c>
      <c r="F158" s="114">
        <v>1090</v>
      </c>
      <c r="G158" s="257">
        <v>0</v>
      </c>
      <c r="H158" s="115">
        <f t="shared" si="2"/>
        <v>0</v>
      </c>
    </row>
    <row r="159" spans="1:8" ht="33.75">
      <c r="A159" s="110"/>
      <c r="B159" s="110"/>
      <c r="C159" s="181" t="s">
        <v>371</v>
      </c>
      <c r="D159" s="182" t="s">
        <v>3604</v>
      </c>
      <c r="E159" s="113" t="s">
        <v>13</v>
      </c>
      <c r="F159" s="114">
        <v>1090</v>
      </c>
      <c r="G159" s="257">
        <v>0</v>
      </c>
      <c r="H159" s="115">
        <f t="shared" si="2"/>
        <v>0</v>
      </c>
    </row>
    <row r="160" spans="1:8" ht="33.75">
      <c r="A160" s="110"/>
      <c r="B160" s="110"/>
      <c r="C160" s="181" t="s">
        <v>373</v>
      </c>
      <c r="D160" s="182" t="s">
        <v>3605</v>
      </c>
      <c r="E160" s="113" t="s">
        <v>13</v>
      </c>
      <c r="F160" s="114">
        <v>1090</v>
      </c>
      <c r="G160" s="257">
        <v>0</v>
      </c>
      <c r="H160" s="115">
        <f t="shared" si="2"/>
        <v>0</v>
      </c>
    </row>
    <row r="161" spans="1:10" ht="33.75">
      <c r="A161" s="110"/>
      <c r="B161" s="110"/>
      <c r="C161" s="181" t="s">
        <v>375</v>
      </c>
      <c r="D161" s="182" t="s">
        <v>3606</v>
      </c>
      <c r="E161" s="113" t="s">
        <v>13</v>
      </c>
      <c r="F161" s="114">
        <v>1090</v>
      </c>
      <c r="G161" s="257">
        <v>0</v>
      </c>
      <c r="H161" s="115">
        <f t="shared" si="2"/>
        <v>0</v>
      </c>
    </row>
    <row r="162" spans="1:10" ht="33.75">
      <c r="A162" s="110"/>
      <c r="B162" s="110"/>
      <c r="C162" s="181" t="s">
        <v>377</v>
      </c>
      <c r="D162" s="182" t="s">
        <v>3607</v>
      </c>
      <c r="E162" s="113" t="s">
        <v>13</v>
      </c>
      <c r="F162" s="114">
        <v>1090</v>
      </c>
      <c r="G162" s="257">
        <v>0</v>
      </c>
      <c r="H162" s="115">
        <f t="shared" si="2"/>
        <v>0</v>
      </c>
    </row>
    <row r="163" spans="1:10" ht="33.75">
      <c r="A163" s="110"/>
      <c r="B163" s="110"/>
      <c r="C163" s="181" t="s">
        <v>379</v>
      </c>
      <c r="D163" s="182" t="s">
        <v>3608</v>
      </c>
      <c r="E163" s="113" t="s">
        <v>13</v>
      </c>
      <c r="F163" s="114">
        <v>1090</v>
      </c>
      <c r="G163" s="257">
        <v>0</v>
      </c>
      <c r="H163" s="115">
        <f t="shared" si="2"/>
        <v>0</v>
      </c>
    </row>
    <row r="164" spans="1:10" ht="45">
      <c r="A164" s="104"/>
      <c r="B164" s="104"/>
      <c r="C164" s="171"/>
      <c r="D164" s="172" t="s">
        <v>3602</v>
      </c>
      <c r="E164" s="107"/>
      <c r="F164" s="108"/>
      <c r="G164" s="109"/>
      <c r="H164" s="109"/>
    </row>
    <row r="165" spans="1:10" ht="22.5">
      <c r="A165" s="26"/>
      <c r="B165" s="26"/>
      <c r="C165" s="96" t="s">
        <v>288</v>
      </c>
      <c r="D165" s="24" t="s">
        <v>316</v>
      </c>
      <c r="E165" s="18" t="s">
        <v>13</v>
      </c>
      <c r="F165" s="19">
        <v>32700</v>
      </c>
      <c r="G165" s="254">
        <v>0</v>
      </c>
      <c r="H165" s="23">
        <f t="shared" si="2"/>
        <v>0</v>
      </c>
    </row>
    <row r="166" spans="1:10" ht="22.5">
      <c r="A166" s="26"/>
      <c r="B166" s="26"/>
      <c r="C166" s="105" t="s">
        <v>289</v>
      </c>
      <c r="D166" s="24" t="s">
        <v>383</v>
      </c>
      <c r="E166" s="18" t="s">
        <v>13</v>
      </c>
      <c r="F166" s="19">
        <v>30500</v>
      </c>
      <c r="G166" s="254">
        <v>0</v>
      </c>
      <c r="H166" s="23">
        <f t="shared" si="2"/>
        <v>0</v>
      </c>
    </row>
    <row r="167" spans="1:10" ht="33.75">
      <c r="A167" s="26"/>
      <c r="B167" s="26"/>
      <c r="C167" s="96" t="s">
        <v>290</v>
      </c>
      <c r="D167" s="24" t="s">
        <v>384</v>
      </c>
      <c r="E167" s="18" t="s">
        <v>13</v>
      </c>
      <c r="F167" s="19">
        <v>6550</v>
      </c>
      <c r="G167" s="254">
        <v>0</v>
      </c>
      <c r="H167" s="23">
        <f t="shared" si="2"/>
        <v>0</v>
      </c>
    </row>
    <row r="168" spans="1:10" ht="33.75">
      <c r="A168" s="26"/>
      <c r="B168" s="26"/>
      <c r="C168" s="105" t="s">
        <v>291</v>
      </c>
      <c r="D168" s="14" t="s">
        <v>3518</v>
      </c>
      <c r="E168" s="18" t="s">
        <v>14</v>
      </c>
      <c r="F168" s="19">
        <v>13172</v>
      </c>
      <c r="G168" s="254">
        <v>0</v>
      </c>
      <c r="H168" s="23">
        <f t="shared" si="2"/>
        <v>0</v>
      </c>
    </row>
    <row r="169" spans="1:10">
      <c r="A169" s="26"/>
      <c r="B169" s="26"/>
      <c r="C169" s="96" t="s">
        <v>293</v>
      </c>
      <c r="D169" s="24" t="s">
        <v>317</v>
      </c>
      <c r="E169" s="18" t="s">
        <v>13</v>
      </c>
      <c r="F169" s="19">
        <v>29200</v>
      </c>
      <c r="G169" s="254">
        <v>0</v>
      </c>
      <c r="H169" s="23">
        <f t="shared" si="2"/>
        <v>0</v>
      </c>
    </row>
    <row r="170" spans="1:10">
      <c r="A170" s="26"/>
      <c r="B170" s="26"/>
      <c r="C170" s="105" t="s">
        <v>294</v>
      </c>
      <c r="D170" s="24" t="s">
        <v>318</v>
      </c>
      <c r="E170" s="18" t="s">
        <v>13</v>
      </c>
      <c r="F170" s="19">
        <v>3700</v>
      </c>
      <c r="G170" s="254">
        <v>0</v>
      </c>
      <c r="H170" s="23">
        <f t="shared" si="2"/>
        <v>0</v>
      </c>
      <c r="J170" s="210"/>
    </row>
    <row r="171" spans="1:10" ht="22.5">
      <c r="A171" s="26"/>
      <c r="B171" s="26"/>
      <c r="C171" s="96" t="s">
        <v>295</v>
      </c>
      <c r="D171" s="24" t="s">
        <v>385</v>
      </c>
      <c r="E171" s="18" t="s">
        <v>14</v>
      </c>
      <c r="F171" s="19">
        <v>25</v>
      </c>
      <c r="G171" s="254">
        <v>0</v>
      </c>
      <c r="H171" s="23">
        <f t="shared" ref="H171:H196" si="3">IF(ISNUMBER(F171),ROUND(F171*G171,2),"")</f>
        <v>0</v>
      </c>
    </row>
    <row r="172" spans="1:10">
      <c r="A172" s="26"/>
      <c r="B172" s="26"/>
      <c r="C172" s="105" t="s">
        <v>296</v>
      </c>
      <c r="D172" s="24" t="s">
        <v>319</v>
      </c>
      <c r="E172" s="18" t="s">
        <v>12</v>
      </c>
      <c r="F172" s="19">
        <v>1100</v>
      </c>
      <c r="G172" s="254">
        <v>0</v>
      </c>
      <c r="H172" s="23">
        <f t="shared" si="3"/>
        <v>0</v>
      </c>
    </row>
    <row r="173" spans="1:10">
      <c r="A173" s="26"/>
      <c r="B173" s="26"/>
      <c r="C173" s="96" t="s">
        <v>298</v>
      </c>
      <c r="D173" s="24" t="s">
        <v>386</v>
      </c>
      <c r="E173" s="18" t="s">
        <v>12</v>
      </c>
      <c r="F173" s="19">
        <v>155</v>
      </c>
      <c r="G173" s="254">
        <v>0</v>
      </c>
      <c r="H173" s="23">
        <f t="shared" si="3"/>
        <v>0</v>
      </c>
    </row>
    <row r="174" spans="1:10">
      <c r="A174" s="26"/>
      <c r="B174" s="26"/>
      <c r="C174" s="105" t="s">
        <v>299</v>
      </c>
      <c r="D174" s="24" t="s">
        <v>387</v>
      </c>
      <c r="E174" s="18" t="s">
        <v>14</v>
      </c>
      <c r="F174" s="19">
        <v>38400</v>
      </c>
      <c r="G174" s="254">
        <v>0</v>
      </c>
      <c r="H174" s="23">
        <f t="shared" si="3"/>
        <v>0</v>
      </c>
    </row>
    <row r="175" spans="1:10" ht="33.75">
      <c r="A175" s="26"/>
      <c r="B175" s="26"/>
      <c r="C175" s="96" t="s">
        <v>300</v>
      </c>
      <c r="D175" s="24" t="s">
        <v>388</v>
      </c>
      <c r="E175" s="18" t="s">
        <v>12</v>
      </c>
      <c r="F175" s="19">
        <v>922</v>
      </c>
      <c r="G175" s="254">
        <v>0</v>
      </c>
      <c r="H175" s="23">
        <f t="shared" si="3"/>
        <v>0</v>
      </c>
    </row>
    <row r="176" spans="1:10" ht="22.5">
      <c r="A176" s="26"/>
      <c r="B176" s="26"/>
      <c r="C176" s="105" t="s">
        <v>301</v>
      </c>
      <c r="D176" s="24" t="s">
        <v>389</v>
      </c>
      <c r="E176" s="18" t="s">
        <v>12</v>
      </c>
      <c r="F176" s="19">
        <v>2592</v>
      </c>
      <c r="G176" s="254">
        <v>0</v>
      </c>
      <c r="H176" s="23">
        <f t="shared" si="3"/>
        <v>0</v>
      </c>
    </row>
    <row r="177" spans="1:8" ht="33.75">
      <c r="A177" s="26"/>
      <c r="B177" s="26"/>
      <c r="C177" s="96" t="s">
        <v>302</v>
      </c>
      <c r="D177" s="24" t="s">
        <v>390</v>
      </c>
      <c r="E177" s="18" t="s">
        <v>12</v>
      </c>
      <c r="F177" s="19">
        <v>15</v>
      </c>
      <c r="G177" s="254">
        <v>0</v>
      </c>
      <c r="H177" s="23">
        <f t="shared" si="3"/>
        <v>0</v>
      </c>
    </row>
    <row r="178" spans="1:8" ht="22.5">
      <c r="A178" s="26"/>
      <c r="B178" s="26"/>
      <c r="C178" s="105" t="s">
        <v>304</v>
      </c>
      <c r="D178" s="24" t="s">
        <v>391</v>
      </c>
      <c r="E178" s="18" t="s">
        <v>13</v>
      </c>
      <c r="F178" s="19">
        <v>7900</v>
      </c>
      <c r="G178" s="254">
        <v>0</v>
      </c>
      <c r="H178" s="23">
        <f t="shared" si="3"/>
        <v>0</v>
      </c>
    </row>
    <row r="179" spans="1:8" ht="22.5">
      <c r="A179" s="26"/>
      <c r="B179" s="26"/>
      <c r="C179" s="96" t="s">
        <v>305</v>
      </c>
      <c r="D179" s="24" t="s">
        <v>404</v>
      </c>
      <c r="E179" s="18" t="s">
        <v>14</v>
      </c>
      <c r="F179" s="19">
        <v>4010</v>
      </c>
      <c r="G179" s="254">
        <v>0</v>
      </c>
      <c r="H179" s="23">
        <f t="shared" si="3"/>
        <v>0</v>
      </c>
    </row>
    <row r="180" spans="1:8" ht="33.75">
      <c r="A180" s="26"/>
      <c r="B180" s="26"/>
      <c r="C180" s="105" t="s">
        <v>307</v>
      </c>
      <c r="D180" s="24" t="s">
        <v>405</v>
      </c>
      <c r="E180" s="18" t="s">
        <v>12</v>
      </c>
      <c r="F180" s="19">
        <v>333</v>
      </c>
      <c r="G180" s="254">
        <v>0</v>
      </c>
      <c r="H180" s="23">
        <f t="shared" si="3"/>
        <v>0</v>
      </c>
    </row>
    <row r="181" spans="1:8" ht="56.25">
      <c r="A181" s="26"/>
      <c r="B181" s="26"/>
      <c r="C181" s="96" t="s">
        <v>309</v>
      </c>
      <c r="D181" s="24" t="s">
        <v>393</v>
      </c>
      <c r="E181" s="18" t="s">
        <v>163</v>
      </c>
      <c r="F181" s="19">
        <v>75</v>
      </c>
      <c r="G181" s="254">
        <v>0</v>
      </c>
      <c r="H181" s="23">
        <f t="shared" si="3"/>
        <v>0</v>
      </c>
    </row>
    <row r="182" spans="1:8" ht="22.5">
      <c r="A182" s="26"/>
      <c r="B182" s="26"/>
      <c r="C182" s="105" t="s">
        <v>311</v>
      </c>
      <c r="D182" s="24" t="s">
        <v>394</v>
      </c>
      <c r="E182" s="18" t="s">
        <v>163</v>
      </c>
      <c r="F182" s="19">
        <v>115</v>
      </c>
      <c r="G182" s="254">
        <v>0</v>
      </c>
      <c r="H182" s="23">
        <f t="shared" si="3"/>
        <v>0</v>
      </c>
    </row>
    <row r="183" spans="1:8" ht="33.75">
      <c r="A183" s="26"/>
      <c r="B183" s="26"/>
      <c r="C183" s="96" t="s">
        <v>313</v>
      </c>
      <c r="D183" s="24" t="s">
        <v>395</v>
      </c>
      <c r="E183" s="18" t="s">
        <v>163</v>
      </c>
      <c r="F183" s="19">
        <v>19</v>
      </c>
      <c r="G183" s="254">
        <v>0</v>
      </c>
      <c r="H183" s="23">
        <f t="shared" si="3"/>
        <v>0</v>
      </c>
    </row>
    <row r="184" spans="1:8">
      <c r="A184" s="26"/>
      <c r="B184" s="26"/>
      <c r="C184" s="105" t="s">
        <v>399</v>
      </c>
      <c r="D184" s="24" t="s">
        <v>396</v>
      </c>
      <c r="E184" s="18" t="s">
        <v>12</v>
      </c>
      <c r="F184" s="19">
        <v>40</v>
      </c>
      <c r="G184" s="254">
        <v>0</v>
      </c>
      <c r="H184" s="23">
        <f t="shared" si="3"/>
        <v>0</v>
      </c>
    </row>
    <row r="185" spans="1:8" ht="33.75">
      <c r="A185" s="26"/>
      <c r="B185" s="26"/>
      <c r="C185" s="96" t="s">
        <v>401</v>
      </c>
      <c r="D185" s="24" t="s">
        <v>397</v>
      </c>
      <c r="E185" s="18" t="s">
        <v>163</v>
      </c>
      <c r="F185" s="19">
        <v>4</v>
      </c>
      <c r="G185" s="254">
        <v>0</v>
      </c>
      <c r="H185" s="23">
        <f t="shared" si="3"/>
        <v>0</v>
      </c>
    </row>
    <row r="186" spans="1:8">
      <c r="A186" s="26"/>
      <c r="B186" s="26"/>
      <c r="C186" s="105" t="s">
        <v>3058</v>
      </c>
      <c r="D186" s="24" t="s">
        <v>398</v>
      </c>
      <c r="E186" s="18" t="s">
        <v>12</v>
      </c>
      <c r="F186" s="19">
        <v>140</v>
      </c>
      <c r="G186" s="254">
        <v>0</v>
      </c>
      <c r="H186" s="23">
        <f t="shared" si="3"/>
        <v>0</v>
      </c>
    </row>
    <row r="187" spans="1:8" ht="22.5">
      <c r="A187" s="26"/>
      <c r="B187" s="26"/>
      <c r="C187" s="96" t="s">
        <v>3060</v>
      </c>
      <c r="D187" s="14" t="s">
        <v>400</v>
      </c>
      <c r="E187" s="18" t="s">
        <v>13</v>
      </c>
      <c r="F187" s="19">
        <v>3400</v>
      </c>
      <c r="G187" s="254">
        <v>0</v>
      </c>
      <c r="H187" s="23">
        <f t="shared" si="3"/>
        <v>0</v>
      </c>
    </row>
    <row r="188" spans="1:8" ht="22.5">
      <c r="A188" s="82">
        <v>2</v>
      </c>
      <c r="B188" s="82"/>
      <c r="C188" s="83"/>
      <c r="D188" s="2" t="s">
        <v>3516</v>
      </c>
      <c r="E188" s="84"/>
      <c r="F188" s="85" t="s">
        <v>162</v>
      </c>
      <c r="G188" s="86"/>
      <c r="H188" s="87">
        <f>SUM(H189:H196)</f>
        <v>0</v>
      </c>
    </row>
    <row r="189" spans="1:8" ht="22.5">
      <c r="A189" s="26"/>
      <c r="B189" s="26"/>
      <c r="C189" s="96" t="s">
        <v>164</v>
      </c>
      <c r="D189" s="14" t="s">
        <v>3489</v>
      </c>
      <c r="E189" s="18" t="s">
        <v>10</v>
      </c>
      <c r="F189" s="19">
        <v>1</v>
      </c>
      <c r="G189" s="254">
        <v>0</v>
      </c>
      <c r="H189" s="23">
        <f t="shared" si="3"/>
        <v>0</v>
      </c>
    </row>
    <row r="190" spans="1:8" ht="22.5">
      <c r="A190" s="26"/>
      <c r="B190" s="26"/>
      <c r="C190" s="96" t="s">
        <v>165</v>
      </c>
      <c r="D190" s="24" t="s">
        <v>406</v>
      </c>
      <c r="E190" s="18" t="s">
        <v>13</v>
      </c>
      <c r="F190" s="19">
        <v>840</v>
      </c>
      <c r="G190" s="254">
        <v>0</v>
      </c>
      <c r="H190" s="23">
        <f t="shared" si="3"/>
        <v>0</v>
      </c>
    </row>
    <row r="191" spans="1:8" ht="22.5">
      <c r="A191" s="98"/>
      <c r="B191" s="98"/>
      <c r="C191" s="99" t="s">
        <v>166</v>
      </c>
      <c r="D191" s="100" t="s">
        <v>407</v>
      </c>
      <c r="E191" s="101"/>
      <c r="F191" s="102" t="s">
        <v>162</v>
      </c>
      <c r="G191" s="103"/>
      <c r="H191" s="103" t="str">
        <f t="shared" si="3"/>
        <v/>
      </c>
    </row>
    <row r="192" spans="1:8">
      <c r="A192" s="110"/>
      <c r="B192" s="110"/>
      <c r="C192" s="111"/>
      <c r="D192" s="112" t="s">
        <v>408</v>
      </c>
      <c r="E192" s="113" t="s">
        <v>10</v>
      </c>
      <c r="F192" s="114">
        <v>48</v>
      </c>
      <c r="G192" s="257">
        <v>0</v>
      </c>
      <c r="H192" s="115">
        <f t="shared" si="3"/>
        <v>0</v>
      </c>
    </row>
    <row r="193" spans="1:10">
      <c r="A193" s="110"/>
      <c r="B193" s="110"/>
      <c r="C193" s="111"/>
      <c r="D193" s="112" t="s">
        <v>409</v>
      </c>
      <c r="E193" s="113" t="s">
        <v>10</v>
      </c>
      <c r="F193" s="114">
        <v>48</v>
      </c>
      <c r="G193" s="257">
        <v>0</v>
      </c>
      <c r="H193" s="115">
        <f t="shared" si="3"/>
        <v>0</v>
      </c>
    </row>
    <row r="194" spans="1:10">
      <c r="A194" s="110"/>
      <c r="B194" s="110"/>
      <c r="C194" s="111"/>
      <c r="D194" s="112" t="s">
        <v>410</v>
      </c>
      <c r="E194" s="113" t="s">
        <v>10</v>
      </c>
      <c r="F194" s="114">
        <v>45</v>
      </c>
      <c r="G194" s="257">
        <v>0</v>
      </c>
      <c r="H194" s="115">
        <f t="shared" si="3"/>
        <v>0</v>
      </c>
    </row>
    <row r="195" spans="1:10">
      <c r="A195" s="110"/>
      <c r="B195" s="110"/>
      <c r="C195" s="111"/>
      <c r="D195" s="112" t="s">
        <v>411</v>
      </c>
      <c r="E195" s="113" t="s">
        <v>10</v>
      </c>
      <c r="F195" s="114">
        <v>100</v>
      </c>
      <c r="G195" s="257">
        <v>0</v>
      </c>
      <c r="H195" s="115">
        <f t="shared" si="3"/>
        <v>0</v>
      </c>
    </row>
    <row r="196" spans="1:10">
      <c r="A196" s="110"/>
      <c r="B196" s="110"/>
      <c r="C196" s="111"/>
      <c r="D196" s="112" t="s">
        <v>412</v>
      </c>
      <c r="E196" s="113" t="s">
        <v>12</v>
      </c>
      <c r="F196" s="114">
        <v>50</v>
      </c>
      <c r="G196" s="257">
        <v>0</v>
      </c>
      <c r="H196" s="115">
        <f t="shared" si="3"/>
        <v>0</v>
      </c>
    </row>
    <row r="197" spans="1:10">
      <c r="A197" s="26"/>
      <c r="B197" s="26"/>
      <c r="C197" s="96"/>
      <c r="D197" s="24"/>
      <c r="E197" s="18"/>
      <c r="F197" s="19" t="s">
        <v>162</v>
      </c>
      <c r="G197" s="23"/>
      <c r="H197" s="23"/>
    </row>
    <row r="198" spans="1:10">
      <c r="A198" s="73">
        <v>1</v>
      </c>
      <c r="B198" s="73"/>
      <c r="C198" s="74"/>
      <c r="D198" s="4" t="s">
        <v>516</v>
      </c>
      <c r="E198" s="75"/>
      <c r="F198" s="76" t="s">
        <v>162</v>
      </c>
      <c r="G198" s="77"/>
      <c r="H198" s="30">
        <f>H199+H279+H349+H427+H506+H570+H628+H694+H764+H838+H909+H983+H1063+H1118+H1184+H1256+H1331+H1403+H1439</f>
        <v>0</v>
      </c>
    </row>
    <row r="199" spans="1:10">
      <c r="A199" s="82">
        <v>2</v>
      </c>
      <c r="B199" s="82"/>
      <c r="C199" s="83"/>
      <c r="D199" s="116" t="s">
        <v>517</v>
      </c>
      <c r="E199" s="84"/>
      <c r="F199" s="85" t="s">
        <v>162</v>
      </c>
      <c r="G199" s="86"/>
      <c r="H199" s="87">
        <f>H200+H220+H237+H246</f>
        <v>0</v>
      </c>
    </row>
    <row r="200" spans="1:10">
      <c r="A200" s="54">
        <v>4</v>
      </c>
      <c r="B200" s="54"/>
      <c r="C200" s="79"/>
      <c r="D200" s="260" t="s">
        <v>6</v>
      </c>
      <c r="E200" s="20"/>
      <c r="F200" s="21" t="s">
        <v>162</v>
      </c>
      <c r="G200" s="22"/>
      <c r="H200" s="52">
        <f>H201+H204+H210+H214</f>
        <v>0</v>
      </c>
    </row>
    <row r="201" spans="1:10">
      <c r="A201" s="28">
        <v>5</v>
      </c>
      <c r="B201" s="28"/>
      <c r="C201" s="81"/>
      <c r="D201" s="261" t="s">
        <v>514</v>
      </c>
      <c r="E201" s="29"/>
      <c r="F201" s="17" t="s">
        <v>162</v>
      </c>
      <c r="G201" s="27"/>
      <c r="H201" s="55">
        <f>SUM(H202:H203)</f>
        <v>0</v>
      </c>
    </row>
    <row r="202" spans="1:10" ht="22.5">
      <c r="A202" s="26"/>
      <c r="B202" s="96" t="s">
        <v>413</v>
      </c>
      <c r="C202" s="96" t="s">
        <v>164</v>
      </c>
      <c r="D202" s="24" t="s">
        <v>414</v>
      </c>
      <c r="E202" s="117" t="s">
        <v>10</v>
      </c>
      <c r="F202" s="19">
        <v>1</v>
      </c>
      <c r="G202" s="254">
        <v>0</v>
      </c>
      <c r="H202" s="109">
        <f t="shared" ref="H202:H262" si="4">IF(ISNUMBER(F202),ROUND(F202*G202,2),"")</f>
        <v>0</v>
      </c>
      <c r="J202" s="209"/>
    </row>
    <row r="203" spans="1:10" ht="22.5">
      <c r="A203" s="26"/>
      <c r="B203" s="96" t="s">
        <v>28</v>
      </c>
      <c r="C203" s="96" t="s">
        <v>165</v>
      </c>
      <c r="D203" s="24" t="s">
        <v>415</v>
      </c>
      <c r="E203" s="117" t="s">
        <v>10</v>
      </c>
      <c r="F203" s="19">
        <v>1</v>
      </c>
      <c r="G203" s="254">
        <v>0</v>
      </c>
      <c r="H203" s="109">
        <f t="shared" si="4"/>
        <v>0</v>
      </c>
      <c r="J203" s="209"/>
    </row>
    <row r="204" spans="1:10">
      <c r="A204" s="26">
        <v>5</v>
      </c>
      <c r="B204" s="26"/>
      <c r="C204" s="96"/>
      <c r="D204" s="262" t="s">
        <v>515</v>
      </c>
      <c r="E204" s="117"/>
      <c r="F204" s="19" t="s">
        <v>162</v>
      </c>
      <c r="G204" s="23"/>
      <c r="H204" s="119">
        <f>SUM(H205:H209)</f>
        <v>0</v>
      </c>
      <c r="J204" s="209"/>
    </row>
    <row r="205" spans="1:10" ht="22.5">
      <c r="A205" s="26"/>
      <c r="B205" s="96" t="s">
        <v>416</v>
      </c>
      <c r="C205" s="96" t="s">
        <v>164</v>
      </c>
      <c r="D205" s="24" t="s">
        <v>417</v>
      </c>
      <c r="E205" s="117" t="s">
        <v>13</v>
      </c>
      <c r="F205" s="19">
        <v>96</v>
      </c>
      <c r="G205" s="254">
        <v>0</v>
      </c>
      <c r="H205" s="109">
        <f t="shared" si="4"/>
        <v>0</v>
      </c>
      <c r="J205" s="209"/>
    </row>
    <row r="206" spans="1:10">
      <c r="A206" s="26"/>
      <c r="B206" s="96" t="s">
        <v>418</v>
      </c>
      <c r="C206" s="96" t="s">
        <v>165</v>
      </c>
      <c r="D206" s="24" t="s">
        <v>419</v>
      </c>
      <c r="E206" s="117" t="s">
        <v>48</v>
      </c>
      <c r="F206" s="19">
        <v>6</v>
      </c>
      <c r="G206" s="254">
        <v>0</v>
      </c>
      <c r="H206" s="109">
        <f t="shared" si="4"/>
        <v>0</v>
      </c>
      <c r="J206" s="209"/>
    </row>
    <row r="207" spans="1:10" ht="33.75">
      <c r="A207" s="26"/>
      <c r="B207" s="96" t="s">
        <v>420</v>
      </c>
      <c r="C207" s="96" t="s">
        <v>166</v>
      </c>
      <c r="D207" s="24" t="s">
        <v>421</v>
      </c>
      <c r="E207" s="117" t="s">
        <v>13</v>
      </c>
      <c r="F207" s="19">
        <v>40</v>
      </c>
      <c r="G207" s="254">
        <v>0</v>
      </c>
      <c r="H207" s="109">
        <f t="shared" si="4"/>
        <v>0</v>
      </c>
      <c r="J207" s="209"/>
    </row>
    <row r="208" spans="1:10">
      <c r="A208" s="26"/>
      <c r="B208" s="96" t="s">
        <v>422</v>
      </c>
      <c r="C208" s="96" t="s">
        <v>167</v>
      </c>
      <c r="D208" s="24" t="s">
        <v>423</v>
      </c>
      <c r="E208" s="117" t="s">
        <v>12</v>
      </c>
      <c r="F208" s="19">
        <v>9</v>
      </c>
      <c r="G208" s="254">
        <v>0</v>
      </c>
      <c r="H208" s="109">
        <f t="shared" si="4"/>
        <v>0</v>
      </c>
      <c r="J208" s="209"/>
    </row>
    <row r="209" spans="1:10">
      <c r="A209" s="26"/>
      <c r="B209" s="96" t="s">
        <v>424</v>
      </c>
      <c r="C209" s="96" t="s">
        <v>168</v>
      </c>
      <c r="D209" s="24" t="s">
        <v>425</v>
      </c>
      <c r="E209" s="117" t="s">
        <v>14</v>
      </c>
      <c r="F209" s="19">
        <v>6.5</v>
      </c>
      <c r="G209" s="254">
        <v>0</v>
      </c>
      <c r="H209" s="109">
        <f t="shared" si="4"/>
        <v>0</v>
      </c>
      <c r="J209" s="209"/>
    </row>
    <row r="210" spans="1:10">
      <c r="A210" s="26">
        <v>5</v>
      </c>
      <c r="B210" s="26"/>
      <c r="C210" s="96"/>
      <c r="D210" s="262" t="s">
        <v>518</v>
      </c>
      <c r="E210" s="117"/>
      <c r="F210" s="19" t="s">
        <v>162</v>
      </c>
      <c r="G210" s="23"/>
      <c r="H210" s="119">
        <f>SUM(H211:H213)</f>
        <v>0</v>
      </c>
      <c r="J210" s="209"/>
    </row>
    <row r="211" spans="1:10" ht="22.5">
      <c r="A211" s="26"/>
      <c r="B211" s="96" t="s">
        <v>30</v>
      </c>
      <c r="C211" s="96" t="s">
        <v>164</v>
      </c>
      <c r="D211" s="24" t="s">
        <v>426</v>
      </c>
      <c r="E211" s="117" t="s">
        <v>12</v>
      </c>
      <c r="F211" s="19">
        <v>30</v>
      </c>
      <c r="G211" s="254">
        <v>0</v>
      </c>
      <c r="H211" s="109">
        <f t="shared" si="4"/>
        <v>0</v>
      </c>
      <c r="J211" s="209"/>
    </row>
    <row r="212" spans="1:10" ht="33.75">
      <c r="A212" s="26"/>
      <c r="B212" s="96" t="s">
        <v>427</v>
      </c>
      <c r="C212" s="96" t="s">
        <v>165</v>
      </c>
      <c r="D212" s="24" t="s">
        <v>428</v>
      </c>
      <c r="E212" s="117" t="s">
        <v>12</v>
      </c>
      <c r="F212" s="19">
        <v>30</v>
      </c>
      <c r="G212" s="254">
        <v>0</v>
      </c>
      <c r="H212" s="109">
        <f t="shared" si="4"/>
        <v>0</v>
      </c>
      <c r="J212" s="209"/>
    </row>
    <row r="213" spans="1:10" ht="22.5">
      <c r="A213" s="26"/>
      <c r="B213" s="96" t="s">
        <v>31</v>
      </c>
      <c r="C213" s="96" t="s">
        <v>166</v>
      </c>
      <c r="D213" s="24" t="s">
        <v>429</v>
      </c>
      <c r="E213" s="117" t="s">
        <v>12</v>
      </c>
      <c r="F213" s="19">
        <v>30</v>
      </c>
      <c r="G213" s="254">
        <v>0</v>
      </c>
      <c r="H213" s="109">
        <f t="shared" si="4"/>
        <v>0</v>
      </c>
      <c r="J213" s="209"/>
    </row>
    <row r="214" spans="1:10">
      <c r="A214" s="26">
        <v>5</v>
      </c>
      <c r="B214" s="26"/>
      <c r="C214" s="96"/>
      <c r="D214" s="262" t="s">
        <v>519</v>
      </c>
      <c r="E214" s="117"/>
      <c r="F214" s="19" t="s">
        <v>162</v>
      </c>
      <c r="G214" s="23"/>
      <c r="H214" s="119">
        <f>SUM(H215:H219)</f>
        <v>0</v>
      </c>
      <c r="J214" s="209"/>
    </row>
    <row r="215" spans="1:10" ht="33.75">
      <c r="A215" s="26"/>
      <c r="B215" s="96" t="s">
        <v>430</v>
      </c>
      <c r="C215" s="96" t="s">
        <v>164</v>
      </c>
      <c r="D215" s="24" t="s">
        <v>431</v>
      </c>
      <c r="E215" s="117" t="s">
        <v>12</v>
      </c>
      <c r="F215" s="19">
        <v>17</v>
      </c>
      <c r="G215" s="254">
        <v>0</v>
      </c>
      <c r="H215" s="109">
        <f t="shared" si="4"/>
        <v>0</v>
      </c>
      <c r="J215" s="209"/>
    </row>
    <row r="216" spans="1:10" ht="45">
      <c r="A216" s="26"/>
      <c r="B216" s="96" t="s">
        <v>432</v>
      </c>
      <c r="C216" s="96" t="s">
        <v>165</v>
      </c>
      <c r="D216" s="24" t="s">
        <v>433</v>
      </c>
      <c r="E216" s="117" t="s">
        <v>12</v>
      </c>
      <c r="F216" s="19">
        <v>5</v>
      </c>
      <c r="G216" s="254">
        <v>0</v>
      </c>
      <c r="H216" s="109">
        <f t="shared" si="4"/>
        <v>0</v>
      </c>
      <c r="J216" s="209"/>
    </row>
    <row r="217" spans="1:10" ht="56.25">
      <c r="A217" s="26"/>
      <c r="B217" s="96" t="s">
        <v>434</v>
      </c>
      <c r="C217" s="96" t="s">
        <v>166</v>
      </c>
      <c r="D217" s="24" t="s">
        <v>435</v>
      </c>
      <c r="E217" s="117" t="s">
        <v>13</v>
      </c>
      <c r="F217" s="19">
        <v>50</v>
      </c>
      <c r="G217" s="254">
        <v>0</v>
      </c>
      <c r="H217" s="109">
        <f t="shared" si="4"/>
        <v>0</v>
      </c>
      <c r="J217" s="209"/>
    </row>
    <row r="218" spans="1:10" ht="56.25">
      <c r="A218" s="26"/>
      <c r="B218" s="96" t="s">
        <v>436</v>
      </c>
      <c r="C218" s="96" t="s">
        <v>167</v>
      </c>
      <c r="D218" s="24" t="s">
        <v>437</v>
      </c>
      <c r="E218" s="117" t="s">
        <v>13</v>
      </c>
      <c r="F218" s="19">
        <v>115</v>
      </c>
      <c r="G218" s="254">
        <v>0</v>
      </c>
      <c r="H218" s="109">
        <f t="shared" si="4"/>
        <v>0</v>
      </c>
      <c r="J218" s="209"/>
    </row>
    <row r="219" spans="1:10" ht="56.25">
      <c r="A219" s="26"/>
      <c r="B219" s="96" t="s">
        <v>438</v>
      </c>
      <c r="C219" s="96" t="s">
        <v>168</v>
      </c>
      <c r="D219" s="24" t="s">
        <v>439</v>
      </c>
      <c r="E219" s="117" t="s">
        <v>13</v>
      </c>
      <c r="F219" s="19">
        <v>23</v>
      </c>
      <c r="G219" s="254">
        <v>0</v>
      </c>
      <c r="H219" s="109">
        <f t="shared" si="4"/>
        <v>0</v>
      </c>
      <c r="J219" s="209"/>
    </row>
    <row r="220" spans="1:10">
      <c r="A220" s="54">
        <v>4</v>
      </c>
      <c r="B220" s="54"/>
      <c r="C220" s="79"/>
      <c r="D220" s="260" t="s">
        <v>19</v>
      </c>
      <c r="E220" s="118"/>
      <c r="F220" s="21" t="s">
        <v>162</v>
      </c>
      <c r="G220" s="22"/>
      <c r="H220" s="120">
        <f>H221+H224+H226+H229+H231+H234</f>
        <v>0</v>
      </c>
      <c r="J220" s="209"/>
    </row>
    <row r="221" spans="1:10">
      <c r="A221" s="26">
        <v>5</v>
      </c>
      <c r="B221" s="26"/>
      <c r="C221" s="96"/>
      <c r="D221" s="261" t="s">
        <v>520</v>
      </c>
      <c r="E221" s="117"/>
      <c r="F221" s="19" t="s">
        <v>162</v>
      </c>
      <c r="G221" s="23"/>
      <c r="H221" s="119">
        <f>SUM(H222:H223)</f>
        <v>0</v>
      </c>
      <c r="J221" s="209"/>
    </row>
    <row r="222" spans="1:10" ht="33.75">
      <c r="A222" s="26"/>
      <c r="B222" s="96" t="s">
        <v>440</v>
      </c>
      <c r="C222" s="96" t="s">
        <v>164</v>
      </c>
      <c r="D222" s="24" t="s">
        <v>441</v>
      </c>
      <c r="E222" s="117" t="s">
        <v>14</v>
      </c>
      <c r="F222" s="19">
        <v>20</v>
      </c>
      <c r="G222" s="254">
        <v>0</v>
      </c>
      <c r="H222" s="109">
        <f t="shared" si="4"/>
        <v>0</v>
      </c>
      <c r="J222" s="209"/>
    </row>
    <row r="223" spans="1:10" ht="56.25">
      <c r="A223" s="26"/>
      <c r="B223" s="96" t="s">
        <v>442</v>
      </c>
      <c r="C223" s="96" t="s">
        <v>165</v>
      </c>
      <c r="D223" s="24" t="s">
        <v>443</v>
      </c>
      <c r="E223" s="117" t="s">
        <v>14</v>
      </c>
      <c r="F223" s="19">
        <v>60</v>
      </c>
      <c r="G223" s="254">
        <v>0</v>
      </c>
      <c r="H223" s="109">
        <f t="shared" si="4"/>
        <v>0</v>
      </c>
      <c r="J223" s="209"/>
    </row>
    <row r="224" spans="1:10">
      <c r="A224" s="26">
        <v>5</v>
      </c>
      <c r="B224" s="26"/>
      <c r="C224" s="96"/>
      <c r="D224" s="261" t="s">
        <v>521</v>
      </c>
      <c r="E224" s="117"/>
      <c r="F224" s="19" t="s">
        <v>162</v>
      </c>
      <c r="G224" s="23"/>
      <c r="H224" s="119">
        <f>SUM(H225)</f>
        <v>0</v>
      </c>
      <c r="J224" s="209"/>
    </row>
    <row r="225" spans="1:10" ht="22.5">
      <c r="A225" s="26"/>
      <c r="B225" s="96" t="s">
        <v>444</v>
      </c>
      <c r="C225" s="96" t="s">
        <v>164</v>
      </c>
      <c r="D225" s="24" t="s">
        <v>445</v>
      </c>
      <c r="E225" s="117" t="s">
        <v>13</v>
      </c>
      <c r="F225" s="19">
        <v>25</v>
      </c>
      <c r="G225" s="254">
        <v>0</v>
      </c>
      <c r="H225" s="109">
        <f t="shared" si="4"/>
        <v>0</v>
      </c>
      <c r="J225" s="209"/>
    </row>
    <row r="226" spans="1:10">
      <c r="A226" s="26">
        <v>5</v>
      </c>
      <c r="B226" s="26"/>
      <c r="C226" s="96"/>
      <c r="D226" s="261" t="s">
        <v>522</v>
      </c>
      <c r="E226" s="117"/>
      <c r="F226" s="19" t="s">
        <v>162</v>
      </c>
      <c r="G226" s="23"/>
      <c r="H226" s="119">
        <f>SUM(H227:H228)</f>
        <v>0</v>
      </c>
      <c r="J226" s="209"/>
    </row>
    <row r="227" spans="1:10" ht="33.75">
      <c r="A227" s="26"/>
      <c r="B227" s="96" t="s">
        <v>446</v>
      </c>
      <c r="C227" s="96" t="s">
        <v>164</v>
      </c>
      <c r="D227" s="24" t="s">
        <v>447</v>
      </c>
      <c r="E227" s="117" t="s">
        <v>13</v>
      </c>
      <c r="F227" s="19">
        <v>30</v>
      </c>
      <c r="G227" s="254">
        <v>0</v>
      </c>
      <c r="H227" s="109">
        <f t="shared" si="4"/>
        <v>0</v>
      </c>
      <c r="J227" s="209"/>
    </row>
    <row r="228" spans="1:10">
      <c r="A228" s="26"/>
      <c r="B228" s="96" t="s">
        <v>448</v>
      </c>
      <c r="C228" s="96" t="s">
        <v>165</v>
      </c>
      <c r="D228" s="24" t="s">
        <v>20</v>
      </c>
      <c r="E228" s="117" t="s">
        <v>13</v>
      </c>
      <c r="F228" s="19">
        <v>91</v>
      </c>
      <c r="G228" s="254">
        <v>0</v>
      </c>
      <c r="H228" s="109">
        <f t="shared" si="4"/>
        <v>0</v>
      </c>
      <c r="J228" s="209"/>
    </row>
    <row r="229" spans="1:10">
      <c r="A229" s="26">
        <v>5</v>
      </c>
      <c r="B229" s="26"/>
      <c r="C229" s="96"/>
      <c r="D229" s="261" t="s">
        <v>523</v>
      </c>
      <c r="E229" s="117"/>
      <c r="F229" s="19" t="s">
        <v>162</v>
      </c>
      <c r="G229" s="23"/>
      <c r="H229" s="119">
        <f>SUM(H230)</f>
        <v>0</v>
      </c>
      <c r="J229" s="209"/>
    </row>
    <row r="230" spans="1:10" ht="33.75">
      <c r="A230" s="26"/>
      <c r="B230" s="96" t="s">
        <v>449</v>
      </c>
      <c r="C230" s="96" t="s">
        <v>164</v>
      </c>
      <c r="D230" s="24" t="s">
        <v>450</v>
      </c>
      <c r="E230" s="117" t="s">
        <v>14</v>
      </c>
      <c r="F230" s="19">
        <v>50</v>
      </c>
      <c r="G230" s="254">
        <v>0</v>
      </c>
      <c r="H230" s="109">
        <f t="shared" si="4"/>
        <v>0</v>
      </c>
      <c r="J230" s="209"/>
    </row>
    <row r="231" spans="1:10">
      <c r="A231" s="26">
        <v>5</v>
      </c>
      <c r="B231" s="26"/>
      <c r="C231" s="96"/>
      <c r="D231" s="261" t="s">
        <v>524</v>
      </c>
      <c r="E231" s="117"/>
      <c r="F231" s="19" t="s">
        <v>162</v>
      </c>
      <c r="G231" s="23"/>
      <c r="H231" s="119">
        <f>SUM(H232:H233)</f>
        <v>0</v>
      </c>
      <c r="J231" s="209"/>
    </row>
    <row r="232" spans="1:10">
      <c r="A232" s="26"/>
      <c r="B232" s="96" t="s">
        <v>451</v>
      </c>
      <c r="C232" s="96" t="s">
        <v>164</v>
      </c>
      <c r="D232" s="24" t="s">
        <v>21</v>
      </c>
      <c r="E232" s="117" t="s">
        <v>13</v>
      </c>
      <c r="F232" s="19">
        <v>75</v>
      </c>
      <c r="G232" s="254">
        <v>0</v>
      </c>
      <c r="H232" s="109">
        <f t="shared" si="4"/>
        <v>0</v>
      </c>
      <c r="J232" s="209"/>
    </row>
    <row r="233" spans="1:10">
      <c r="A233" s="26"/>
      <c r="B233" s="96" t="s">
        <v>452</v>
      </c>
      <c r="C233" s="96" t="s">
        <v>165</v>
      </c>
      <c r="D233" s="24" t="s">
        <v>22</v>
      </c>
      <c r="E233" s="117" t="s">
        <v>13</v>
      </c>
      <c r="F233" s="19">
        <v>75</v>
      </c>
      <c r="G233" s="254">
        <v>0</v>
      </c>
      <c r="H233" s="109">
        <f t="shared" si="4"/>
        <v>0</v>
      </c>
      <c r="J233" s="209"/>
    </row>
    <row r="234" spans="1:10">
      <c r="A234" s="26">
        <v>5</v>
      </c>
      <c r="B234" s="26"/>
      <c r="C234" s="96"/>
      <c r="D234" s="261" t="s">
        <v>525</v>
      </c>
      <c r="E234" s="117"/>
      <c r="F234" s="19" t="s">
        <v>162</v>
      </c>
      <c r="G234" s="23"/>
      <c r="H234" s="119">
        <f>SUM(H235:H236)</f>
        <v>0</v>
      </c>
      <c r="J234" s="209"/>
    </row>
    <row r="235" spans="1:10">
      <c r="A235" s="26"/>
      <c r="B235" s="96" t="s">
        <v>453</v>
      </c>
      <c r="C235" s="96" t="s">
        <v>164</v>
      </c>
      <c r="D235" s="24" t="s">
        <v>454</v>
      </c>
      <c r="E235" s="117" t="s">
        <v>455</v>
      </c>
      <c r="F235" s="19">
        <v>25</v>
      </c>
      <c r="G235" s="254">
        <v>0</v>
      </c>
      <c r="H235" s="109">
        <f t="shared" si="4"/>
        <v>0</v>
      </c>
      <c r="J235" s="209"/>
    </row>
    <row r="236" spans="1:10" ht="22.5">
      <c r="A236" s="26"/>
      <c r="B236" s="96" t="s">
        <v>456</v>
      </c>
      <c r="C236" s="96" t="s">
        <v>165</v>
      </c>
      <c r="D236" s="24" t="s">
        <v>457</v>
      </c>
      <c r="E236" s="117" t="s">
        <v>455</v>
      </c>
      <c r="F236" s="19">
        <v>25</v>
      </c>
      <c r="G236" s="254">
        <v>0</v>
      </c>
      <c r="H236" s="109">
        <f t="shared" si="4"/>
        <v>0</v>
      </c>
      <c r="J236" s="209"/>
    </row>
    <row r="237" spans="1:10">
      <c r="A237" s="54">
        <v>4</v>
      </c>
      <c r="B237" s="54"/>
      <c r="C237" s="79"/>
      <c r="D237" s="260" t="s">
        <v>44</v>
      </c>
      <c r="E237" s="118"/>
      <c r="F237" s="21" t="s">
        <v>162</v>
      </c>
      <c r="G237" s="22"/>
      <c r="H237" s="120">
        <f>H238+H241+H244</f>
        <v>0</v>
      </c>
      <c r="J237" s="209"/>
    </row>
    <row r="238" spans="1:10">
      <c r="A238" s="26">
        <v>5</v>
      </c>
      <c r="B238" s="26"/>
      <c r="C238" s="96"/>
      <c r="D238" s="261" t="s">
        <v>526</v>
      </c>
      <c r="E238" s="117"/>
      <c r="F238" s="19" t="s">
        <v>162</v>
      </c>
      <c r="G238" s="23"/>
      <c r="H238" s="119">
        <f>SUM(H239:H240)</f>
        <v>0</v>
      </c>
      <c r="J238" s="209"/>
    </row>
    <row r="239" spans="1:10" ht="33.75">
      <c r="A239" s="26"/>
      <c r="B239" s="96" t="s">
        <v>458</v>
      </c>
      <c r="C239" s="96" t="s">
        <v>164</v>
      </c>
      <c r="D239" s="24" t="s">
        <v>459</v>
      </c>
      <c r="E239" s="117" t="s">
        <v>13</v>
      </c>
      <c r="F239" s="19">
        <v>2.5</v>
      </c>
      <c r="G239" s="254">
        <v>0</v>
      </c>
      <c r="H239" s="109">
        <f t="shared" si="4"/>
        <v>0</v>
      </c>
      <c r="J239" s="209"/>
    </row>
    <row r="240" spans="1:10" ht="33.75">
      <c r="A240" s="26"/>
      <c r="B240" s="96" t="s">
        <v>460</v>
      </c>
      <c r="C240" s="96" t="s">
        <v>165</v>
      </c>
      <c r="D240" s="24" t="s">
        <v>461</v>
      </c>
      <c r="E240" s="117" t="s">
        <v>13</v>
      </c>
      <c r="F240" s="19">
        <v>2.5</v>
      </c>
      <c r="G240" s="254">
        <v>0</v>
      </c>
      <c r="H240" s="109">
        <f t="shared" si="4"/>
        <v>0</v>
      </c>
      <c r="J240" s="209"/>
    </row>
    <row r="241" spans="1:10">
      <c r="A241" s="26">
        <v>5</v>
      </c>
      <c r="B241" s="26"/>
      <c r="C241" s="96"/>
      <c r="D241" s="261" t="s">
        <v>527</v>
      </c>
      <c r="E241" s="117"/>
      <c r="F241" s="19" t="s">
        <v>162</v>
      </c>
      <c r="G241" s="23"/>
      <c r="H241" s="119">
        <f>SUM(H242:H243)</f>
        <v>0</v>
      </c>
      <c r="J241" s="209"/>
    </row>
    <row r="242" spans="1:10" ht="33.75">
      <c r="A242" s="26"/>
      <c r="B242" s="96" t="s">
        <v>462</v>
      </c>
      <c r="C242" s="96" t="s">
        <v>164</v>
      </c>
      <c r="D242" s="24" t="s">
        <v>463</v>
      </c>
      <c r="E242" s="117" t="s">
        <v>12</v>
      </c>
      <c r="F242" s="19">
        <v>24.5</v>
      </c>
      <c r="G242" s="254">
        <v>0</v>
      </c>
      <c r="H242" s="109">
        <f t="shared" si="4"/>
        <v>0</v>
      </c>
      <c r="J242" s="209"/>
    </row>
    <row r="243" spans="1:10" ht="22.5">
      <c r="A243" s="26"/>
      <c r="B243" s="96" t="s">
        <v>464</v>
      </c>
      <c r="C243" s="96" t="s">
        <v>165</v>
      </c>
      <c r="D243" s="24" t="s">
        <v>465</v>
      </c>
      <c r="E243" s="117" t="s">
        <v>10</v>
      </c>
      <c r="F243" s="19">
        <v>2</v>
      </c>
      <c r="G243" s="254">
        <v>0</v>
      </c>
      <c r="H243" s="109">
        <f t="shared" si="4"/>
        <v>0</v>
      </c>
      <c r="J243" s="209"/>
    </row>
    <row r="244" spans="1:10">
      <c r="A244" s="26">
        <v>5</v>
      </c>
      <c r="B244" s="26"/>
      <c r="C244" s="96"/>
      <c r="D244" s="261" t="s">
        <v>528</v>
      </c>
      <c r="E244" s="117"/>
      <c r="F244" s="19" t="s">
        <v>162</v>
      </c>
      <c r="G244" s="23"/>
      <c r="H244" s="119">
        <f>SUM(H245)</f>
        <v>0</v>
      </c>
      <c r="J244" s="209"/>
    </row>
    <row r="245" spans="1:10" ht="22.5">
      <c r="A245" s="26"/>
      <c r="B245" s="96" t="s">
        <v>466</v>
      </c>
      <c r="C245" s="96" t="s">
        <v>164</v>
      </c>
      <c r="D245" s="24" t="s">
        <v>467</v>
      </c>
      <c r="E245" s="117" t="s">
        <v>10</v>
      </c>
      <c r="F245" s="19">
        <v>1</v>
      </c>
      <c r="G245" s="254">
        <v>0</v>
      </c>
      <c r="H245" s="109">
        <f t="shared" si="4"/>
        <v>0</v>
      </c>
      <c r="J245" s="209"/>
    </row>
    <row r="246" spans="1:10">
      <c r="A246" s="54">
        <v>4</v>
      </c>
      <c r="B246" s="54"/>
      <c r="C246" s="79"/>
      <c r="D246" s="260" t="s">
        <v>45</v>
      </c>
      <c r="E246" s="118"/>
      <c r="F246" s="21" t="s">
        <v>162</v>
      </c>
      <c r="G246" s="22"/>
      <c r="H246" s="120">
        <f>H247+H254+H257+H263+H267+H271+H274+H277</f>
        <v>0</v>
      </c>
      <c r="J246" s="209"/>
    </row>
    <row r="247" spans="1:10">
      <c r="A247" s="26">
        <v>5</v>
      </c>
      <c r="B247" s="26"/>
      <c r="C247" s="96"/>
      <c r="D247" s="261" t="s">
        <v>529</v>
      </c>
      <c r="E247" s="117"/>
      <c r="F247" s="19" t="s">
        <v>162</v>
      </c>
      <c r="G247" s="23"/>
      <c r="H247" s="119">
        <f>SUM(H248:H253)</f>
        <v>0</v>
      </c>
      <c r="J247" s="209"/>
    </row>
    <row r="248" spans="1:10" ht="33.75">
      <c r="A248" s="26"/>
      <c r="B248" s="96" t="s">
        <v>468</v>
      </c>
      <c r="C248" s="96" t="s">
        <v>164</v>
      </c>
      <c r="D248" s="24" t="s">
        <v>469</v>
      </c>
      <c r="E248" s="117" t="s">
        <v>10</v>
      </c>
      <c r="F248" s="19">
        <v>1</v>
      </c>
      <c r="G248" s="254">
        <v>0</v>
      </c>
      <c r="H248" s="109">
        <f t="shared" si="4"/>
        <v>0</v>
      </c>
      <c r="J248" s="209"/>
    </row>
    <row r="249" spans="1:10" ht="22.5">
      <c r="A249" s="26"/>
      <c r="B249" s="96" t="s">
        <v>470</v>
      </c>
      <c r="C249" s="96" t="s">
        <v>165</v>
      </c>
      <c r="D249" s="24" t="s">
        <v>471</v>
      </c>
      <c r="E249" s="117" t="s">
        <v>13</v>
      </c>
      <c r="F249" s="19">
        <v>20</v>
      </c>
      <c r="G249" s="254">
        <v>0</v>
      </c>
      <c r="H249" s="109">
        <f t="shared" si="4"/>
        <v>0</v>
      </c>
      <c r="J249" s="209"/>
    </row>
    <row r="250" spans="1:10" ht="22.5">
      <c r="A250" s="26"/>
      <c r="B250" s="96" t="s">
        <v>472</v>
      </c>
      <c r="C250" s="96" t="s">
        <v>166</v>
      </c>
      <c r="D250" s="24" t="s">
        <v>473</v>
      </c>
      <c r="E250" s="117" t="s">
        <v>13</v>
      </c>
      <c r="F250" s="19">
        <v>15</v>
      </c>
      <c r="G250" s="254">
        <v>0</v>
      </c>
      <c r="H250" s="109">
        <f t="shared" si="4"/>
        <v>0</v>
      </c>
      <c r="J250" s="209"/>
    </row>
    <row r="251" spans="1:10" ht="22.5">
      <c r="A251" s="26"/>
      <c r="B251" s="96" t="s">
        <v>474</v>
      </c>
      <c r="C251" s="96" t="s">
        <v>167</v>
      </c>
      <c r="D251" s="24" t="s">
        <v>475</v>
      </c>
      <c r="E251" s="117" t="s">
        <v>13</v>
      </c>
      <c r="F251" s="19">
        <v>52</v>
      </c>
      <c r="G251" s="254">
        <v>0</v>
      </c>
      <c r="H251" s="109">
        <f t="shared" si="4"/>
        <v>0</v>
      </c>
      <c r="J251" s="209"/>
    </row>
    <row r="252" spans="1:10" ht="22.5">
      <c r="A252" s="26"/>
      <c r="B252" s="96" t="s">
        <v>476</v>
      </c>
      <c r="C252" s="96" t="s">
        <v>168</v>
      </c>
      <c r="D252" s="24" t="s">
        <v>477</v>
      </c>
      <c r="E252" s="117" t="s">
        <v>13</v>
      </c>
      <c r="F252" s="19">
        <v>8</v>
      </c>
      <c r="G252" s="254">
        <v>0</v>
      </c>
      <c r="H252" s="109">
        <f t="shared" si="4"/>
        <v>0</v>
      </c>
      <c r="J252" s="209"/>
    </row>
    <row r="253" spans="1:10">
      <c r="A253" s="26"/>
      <c r="B253" s="96" t="s">
        <v>478</v>
      </c>
      <c r="C253" s="96" t="s">
        <v>169</v>
      </c>
      <c r="D253" s="24" t="s">
        <v>479</v>
      </c>
      <c r="E253" s="117" t="s">
        <v>13</v>
      </c>
      <c r="F253" s="19">
        <v>0.5</v>
      </c>
      <c r="G253" s="254">
        <v>0</v>
      </c>
      <c r="H253" s="109">
        <f t="shared" si="4"/>
        <v>0</v>
      </c>
      <c r="J253" s="209"/>
    </row>
    <row r="254" spans="1:10">
      <c r="A254" s="26">
        <v>5</v>
      </c>
      <c r="B254" s="26"/>
      <c r="C254" s="96"/>
      <c r="D254" s="261" t="s">
        <v>530</v>
      </c>
      <c r="E254" s="117"/>
      <c r="F254" s="19" t="s">
        <v>162</v>
      </c>
      <c r="G254" s="23"/>
      <c r="H254" s="119">
        <f>SUM(H255:H256)</f>
        <v>0</v>
      </c>
      <c r="J254" s="209"/>
    </row>
    <row r="255" spans="1:10" ht="22.5">
      <c r="A255" s="26"/>
      <c r="B255" s="96" t="s">
        <v>480</v>
      </c>
      <c r="C255" s="96" t="s">
        <v>164</v>
      </c>
      <c r="D255" s="24" t="s">
        <v>481</v>
      </c>
      <c r="E255" s="117" t="s">
        <v>15</v>
      </c>
      <c r="F255" s="19">
        <v>3260</v>
      </c>
      <c r="G255" s="254">
        <v>0</v>
      </c>
      <c r="H255" s="109">
        <f t="shared" si="4"/>
        <v>0</v>
      </c>
      <c r="J255" s="209"/>
    </row>
    <row r="256" spans="1:10" ht="22.5">
      <c r="A256" s="26"/>
      <c r="B256" s="96" t="s">
        <v>482</v>
      </c>
      <c r="C256" s="96" t="s">
        <v>165</v>
      </c>
      <c r="D256" s="24" t="s">
        <v>483</v>
      </c>
      <c r="E256" s="117" t="s">
        <v>10</v>
      </c>
      <c r="F256" s="19">
        <v>1</v>
      </c>
      <c r="G256" s="254">
        <v>0</v>
      </c>
      <c r="H256" s="109">
        <f t="shared" si="4"/>
        <v>0</v>
      </c>
      <c r="J256" s="209"/>
    </row>
    <row r="257" spans="1:10">
      <c r="A257" s="26">
        <v>5</v>
      </c>
      <c r="B257" s="26"/>
      <c r="C257" s="96"/>
      <c r="D257" s="261" t="s">
        <v>531</v>
      </c>
      <c r="E257" s="117"/>
      <c r="F257" s="19" t="s">
        <v>162</v>
      </c>
      <c r="G257" s="23"/>
      <c r="H257" s="119">
        <f>SUM(H258:H262)</f>
        <v>0</v>
      </c>
      <c r="J257" s="209"/>
    </row>
    <row r="258" spans="1:10">
      <c r="A258" s="26"/>
      <c r="B258" s="96" t="s">
        <v>484</v>
      </c>
      <c r="C258" s="96" t="s">
        <v>164</v>
      </c>
      <c r="D258" s="24" t="s">
        <v>485</v>
      </c>
      <c r="E258" s="117" t="s">
        <v>14</v>
      </c>
      <c r="F258" s="19">
        <v>5.5</v>
      </c>
      <c r="G258" s="254">
        <v>0</v>
      </c>
      <c r="H258" s="109">
        <f t="shared" si="4"/>
        <v>0</v>
      </c>
      <c r="J258" s="209"/>
    </row>
    <row r="259" spans="1:10" ht="22.5">
      <c r="A259" s="26"/>
      <c r="B259" s="96" t="s">
        <v>486</v>
      </c>
      <c r="C259" s="96" t="s">
        <v>165</v>
      </c>
      <c r="D259" s="24" t="s">
        <v>487</v>
      </c>
      <c r="E259" s="117" t="s">
        <v>14</v>
      </c>
      <c r="F259" s="19">
        <v>24</v>
      </c>
      <c r="G259" s="254">
        <v>0</v>
      </c>
      <c r="H259" s="109">
        <f t="shared" si="4"/>
        <v>0</v>
      </c>
      <c r="J259" s="209"/>
    </row>
    <row r="260" spans="1:10" ht="22.5">
      <c r="A260" s="26"/>
      <c r="B260" s="96" t="s">
        <v>488</v>
      </c>
      <c r="C260" s="96" t="s">
        <v>166</v>
      </c>
      <c r="D260" s="24" t="s">
        <v>489</v>
      </c>
      <c r="E260" s="117" t="s">
        <v>14</v>
      </c>
      <c r="F260" s="19">
        <v>24</v>
      </c>
      <c r="G260" s="254">
        <v>0</v>
      </c>
      <c r="H260" s="109">
        <f t="shared" si="4"/>
        <v>0</v>
      </c>
      <c r="J260" s="209"/>
    </row>
    <row r="261" spans="1:10" ht="22.5">
      <c r="A261" s="26"/>
      <c r="B261" s="96" t="s">
        <v>490</v>
      </c>
      <c r="C261" s="96" t="s">
        <v>167</v>
      </c>
      <c r="D261" s="24" t="s">
        <v>491</v>
      </c>
      <c r="E261" s="117" t="s">
        <v>14</v>
      </c>
      <c r="F261" s="19">
        <v>24</v>
      </c>
      <c r="G261" s="254">
        <v>0</v>
      </c>
      <c r="H261" s="109">
        <f t="shared" si="4"/>
        <v>0</v>
      </c>
      <c r="J261" s="209"/>
    </row>
    <row r="262" spans="1:10" ht="22.5">
      <c r="A262" s="26"/>
      <c r="B262" s="96" t="s">
        <v>492</v>
      </c>
      <c r="C262" s="96" t="s">
        <v>168</v>
      </c>
      <c r="D262" s="24" t="s">
        <v>493</v>
      </c>
      <c r="E262" s="117" t="s">
        <v>12</v>
      </c>
      <c r="F262" s="19">
        <v>9.9</v>
      </c>
      <c r="G262" s="254">
        <v>0</v>
      </c>
      <c r="H262" s="109">
        <f t="shared" si="4"/>
        <v>0</v>
      </c>
      <c r="J262" s="209"/>
    </row>
    <row r="263" spans="1:10">
      <c r="A263" s="26">
        <v>5</v>
      </c>
      <c r="B263" s="26"/>
      <c r="C263" s="96"/>
      <c r="D263" s="262" t="s">
        <v>532</v>
      </c>
      <c r="E263" s="117"/>
      <c r="F263" s="19" t="s">
        <v>162</v>
      </c>
      <c r="G263" s="23"/>
      <c r="H263" s="119">
        <f>SUM(H264:H266)</f>
        <v>0</v>
      </c>
      <c r="J263" s="209"/>
    </row>
    <row r="264" spans="1:10" ht="56.25">
      <c r="A264" s="26"/>
      <c r="B264" s="96" t="s">
        <v>494</v>
      </c>
      <c r="C264" s="96" t="s">
        <v>164</v>
      </c>
      <c r="D264" s="24" t="s">
        <v>495</v>
      </c>
      <c r="E264" s="117" t="s">
        <v>12</v>
      </c>
      <c r="F264" s="19">
        <v>115</v>
      </c>
      <c r="G264" s="254">
        <v>0</v>
      </c>
      <c r="H264" s="109">
        <f t="shared" ref="H264:H278" si="5">IF(ISNUMBER(F264),ROUND(F264*G264,2),"")</f>
        <v>0</v>
      </c>
      <c r="J264" s="209"/>
    </row>
    <row r="265" spans="1:10" ht="33.75">
      <c r="A265" s="26"/>
      <c r="B265" s="96" t="s">
        <v>496</v>
      </c>
      <c r="C265" s="96" t="s">
        <v>165</v>
      </c>
      <c r="D265" s="24" t="s">
        <v>497</v>
      </c>
      <c r="E265" s="117" t="s">
        <v>14</v>
      </c>
      <c r="F265" s="19">
        <v>4.5999999999999996</v>
      </c>
      <c r="G265" s="254">
        <v>0</v>
      </c>
      <c r="H265" s="109">
        <f t="shared" si="5"/>
        <v>0</v>
      </c>
      <c r="J265" s="209"/>
    </row>
    <row r="266" spans="1:10">
      <c r="A266" s="26"/>
      <c r="B266" s="96" t="s">
        <v>498</v>
      </c>
      <c r="C266" s="96" t="s">
        <v>166</v>
      </c>
      <c r="D266" s="24" t="s">
        <v>499</v>
      </c>
      <c r="E266" s="117" t="s">
        <v>13</v>
      </c>
      <c r="F266" s="19">
        <v>10</v>
      </c>
      <c r="G266" s="254">
        <v>0</v>
      </c>
      <c r="H266" s="109">
        <f t="shared" si="5"/>
        <v>0</v>
      </c>
      <c r="J266" s="209"/>
    </row>
    <row r="267" spans="1:10">
      <c r="A267" s="26">
        <v>5</v>
      </c>
      <c r="B267" s="26"/>
      <c r="C267" s="96"/>
      <c r="D267" s="262" t="s">
        <v>924</v>
      </c>
      <c r="E267" s="117"/>
      <c r="F267" s="19" t="s">
        <v>162</v>
      </c>
      <c r="G267" s="23"/>
      <c r="H267" s="119">
        <f>SUM(H268:H270)</f>
        <v>0</v>
      </c>
      <c r="J267" s="209"/>
    </row>
    <row r="268" spans="1:10" ht="67.5">
      <c r="A268" s="26"/>
      <c r="B268" s="96" t="s">
        <v>500</v>
      </c>
      <c r="C268" s="96" t="s">
        <v>164</v>
      </c>
      <c r="D268" s="24" t="s">
        <v>501</v>
      </c>
      <c r="E268" s="117" t="s">
        <v>12</v>
      </c>
      <c r="F268" s="19">
        <v>207</v>
      </c>
      <c r="G268" s="254">
        <v>0</v>
      </c>
      <c r="H268" s="109">
        <f t="shared" si="5"/>
        <v>0</v>
      </c>
      <c r="J268" s="209"/>
    </row>
    <row r="269" spans="1:10" ht="45">
      <c r="A269" s="26"/>
      <c r="B269" s="96" t="s">
        <v>502</v>
      </c>
      <c r="C269" s="96" t="s">
        <v>165</v>
      </c>
      <c r="D269" s="24" t="s">
        <v>503</v>
      </c>
      <c r="E269" s="117" t="s">
        <v>12</v>
      </c>
      <c r="F269" s="19">
        <v>50</v>
      </c>
      <c r="G269" s="254">
        <v>0</v>
      </c>
      <c r="H269" s="109">
        <f t="shared" si="5"/>
        <v>0</v>
      </c>
      <c r="J269" s="209"/>
    </row>
    <row r="270" spans="1:10" ht="33.75">
      <c r="A270" s="26"/>
      <c r="B270" s="96" t="s">
        <v>504</v>
      </c>
      <c r="C270" s="96" t="s">
        <v>166</v>
      </c>
      <c r="D270" s="24" t="s">
        <v>505</v>
      </c>
      <c r="E270" s="117" t="s">
        <v>13</v>
      </c>
      <c r="F270" s="19">
        <v>50</v>
      </c>
      <c r="G270" s="254">
        <v>0</v>
      </c>
      <c r="H270" s="109">
        <f t="shared" si="5"/>
        <v>0</v>
      </c>
      <c r="J270" s="209"/>
    </row>
    <row r="271" spans="1:10">
      <c r="A271" s="26">
        <v>5</v>
      </c>
      <c r="B271" s="26"/>
      <c r="C271" s="96"/>
      <c r="D271" s="261" t="s">
        <v>533</v>
      </c>
      <c r="E271" s="117"/>
      <c r="F271" s="19" t="s">
        <v>162</v>
      </c>
      <c r="G271" s="23"/>
      <c r="H271" s="119">
        <f>SUM(H272:H273)</f>
        <v>0</v>
      </c>
      <c r="J271" s="209"/>
    </row>
    <row r="272" spans="1:10" ht="33.75">
      <c r="A272" s="26"/>
      <c r="B272" s="96" t="s">
        <v>506</v>
      </c>
      <c r="C272" s="96" t="s">
        <v>164</v>
      </c>
      <c r="D272" s="24" t="s">
        <v>507</v>
      </c>
      <c r="E272" s="117" t="s">
        <v>10</v>
      </c>
      <c r="F272" s="19">
        <v>48</v>
      </c>
      <c r="G272" s="254">
        <v>0</v>
      </c>
      <c r="H272" s="109">
        <f t="shared" si="5"/>
        <v>0</v>
      </c>
      <c r="J272" s="209"/>
    </row>
    <row r="273" spans="1:10" ht="22.5">
      <c r="A273" s="26"/>
      <c r="B273" s="96" t="s">
        <v>508</v>
      </c>
      <c r="C273" s="96" t="s">
        <v>165</v>
      </c>
      <c r="D273" s="24" t="s">
        <v>509</v>
      </c>
      <c r="E273" s="117" t="s">
        <v>10</v>
      </c>
      <c r="F273" s="19">
        <v>48</v>
      </c>
      <c r="G273" s="254">
        <v>0</v>
      </c>
      <c r="H273" s="109">
        <f t="shared" si="5"/>
        <v>0</v>
      </c>
      <c r="J273" s="209"/>
    </row>
    <row r="274" spans="1:10">
      <c r="A274" s="26">
        <v>5</v>
      </c>
      <c r="B274" s="26"/>
      <c r="C274" s="96"/>
      <c r="D274" s="261" t="s">
        <v>534</v>
      </c>
      <c r="E274" s="117"/>
      <c r="F274" s="19" t="s">
        <v>162</v>
      </c>
      <c r="G274" s="23"/>
      <c r="H274" s="119">
        <f>SUM(H275:H276)</f>
        <v>0</v>
      </c>
      <c r="J274" s="209"/>
    </row>
    <row r="275" spans="1:10" ht="22.5">
      <c r="A275" s="26"/>
      <c r="B275" s="96" t="s">
        <v>510</v>
      </c>
      <c r="C275" s="96" t="s">
        <v>164</v>
      </c>
      <c r="D275" s="24" t="s">
        <v>511</v>
      </c>
      <c r="E275" s="117" t="s">
        <v>12</v>
      </c>
      <c r="F275" s="19">
        <v>10.7</v>
      </c>
      <c r="G275" s="254">
        <v>0</v>
      </c>
      <c r="H275" s="109">
        <f t="shared" si="5"/>
        <v>0</v>
      </c>
      <c r="J275" s="209"/>
    </row>
    <row r="276" spans="1:10" ht="22.5">
      <c r="A276" s="26"/>
      <c r="B276" s="96" t="s">
        <v>39</v>
      </c>
      <c r="C276" s="96" t="s">
        <v>165</v>
      </c>
      <c r="D276" s="24" t="s">
        <v>47</v>
      </c>
      <c r="E276" s="117" t="s">
        <v>10</v>
      </c>
      <c r="F276" s="19">
        <v>8</v>
      </c>
      <c r="G276" s="254">
        <v>0</v>
      </c>
      <c r="H276" s="109">
        <f t="shared" si="5"/>
        <v>0</v>
      </c>
      <c r="J276" s="209"/>
    </row>
    <row r="277" spans="1:10">
      <c r="A277" s="26">
        <v>5</v>
      </c>
      <c r="B277" s="26"/>
      <c r="C277" s="96"/>
      <c r="D277" s="261" t="s">
        <v>535</v>
      </c>
      <c r="E277" s="117"/>
      <c r="F277" s="19" t="s">
        <v>162</v>
      </c>
      <c r="G277" s="23"/>
      <c r="H277" s="119">
        <f>SUM(H278)</f>
        <v>0</v>
      </c>
      <c r="J277" s="209"/>
    </row>
    <row r="278" spans="1:10" ht="22.5">
      <c r="A278" s="26"/>
      <c r="B278" s="96" t="s">
        <v>512</v>
      </c>
      <c r="C278" s="96" t="s">
        <v>164</v>
      </c>
      <c r="D278" s="24" t="s">
        <v>513</v>
      </c>
      <c r="E278" s="117" t="s">
        <v>13</v>
      </c>
      <c r="F278" s="19">
        <v>16</v>
      </c>
      <c r="G278" s="254">
        <v>0</v>
      </c>
      <c r="H278" s="109">
        <f t="shared" si="5"/>
        <v>0</v>
      </c>
      <c r="J278" s="209"/>
    </row>
    <row r="279" spans="1:10" ht="22.5">
      <c r="A279" s="82">
        <v>2</v>
      </c>
      <c r="B279" s="82"/>
      <c r="C279" s="83"/>
      <c r="D279" s="116" t="s">
        <v>540</v>
      </c>
      <c r="E279" s="84"/>
      <c r="F279" s="85" t="s">
        <v>162</v>
      </c>
      <c r="G279" s="86"/>
      <c r="H279" s="87">
        <f>H280+H298+H314+H323</f>
        <v>0</v>
      </c>
    </row>
    <row r="280" spans="1:10">
      <c r="A280" s="54">
        <v>4</v>
      </c>
      <c r="B280" s="54"/>
      <c r="C280" s="79"/>
      <c r="D280" s="260" t="s">
        <v>6</v>
      </c>
      <c r="E280" s="20"/>
      <c r="F280" s="21" t="s">
        <v>162</v>
      </c>
      <c r="G280" s="22"/>
      <c r="H280" s="52">
        <f>H281+H284+H291+H295</f>
        <v>0</v>
      </c>
    </row>
    <row r="281" spans="1:10">
      <c r="A281" s="26">
        <v>5</v>
      </c>
      <c r="B281" s="26"/>
      <c r="C281" s="96"/>
      <c r="D281" s="261" t="s">
        <v>514</v>
      </c>
      <c r="E281" s="18"/>
      <c r="F281" s="19" t="s">
        <v>162</v>
      </c>
      <c r="G281" s="23"/>
      <c r="H281" s="25">
        <f>SUM(H282:H283)</f>
        <v>0</v>
      </c>
    </row>
    <row r="282" spans="1:10" ht="22.5">
      <c r="A282" s="26"/>
      <c r="B282" s="26" t="s">
        <v>413</v>
      </c>
      <c r="C282" s="96" t="s">
        <v>164</v>
      </c>
      <c r="D282" s="24" t="s">
        <v>547</v>
      </c>
      <c r="E282" s="18" t="s">
        <v>10</v>
      </c>
      <c r="F282" s="19">
        <v>1</v>
      </c>
      <c r="G282" s="254">
        <v>0</v>
      </c>
      <c r="H282" s="23">
        <f t="shared" ref="H282:H343" si="6">IF(ISNUMBER(F282),ROUND(F282*G282,2),"")</f>
        <v>0</v>
      </c>
    </row>
    <row r="283" spans="1:10" ht="22.5">
      <c r="A283" s="26"/>
      <c r="B283" s="26" t="s">
        <v>28</v>
      </c>
      <c r="C283" s="96" t="s">
        <v>165</v>
      </c>
      <c r="D283" s="24" t="s">
        <v>415</v>
      </c>
      <c r="E283" s="18" t="s">
        <v>10</v>
      </c>
      <c r="F283" s="19">
        <v>1</v>
      </c>
      <c r="G283" s="254">
        <v>0</v>
      </c>
      <c r="H283" s="23">
        <f t="shared" si="6"/>
        <v>0</v>
      </c>
    </row>
    <row r="284" spans="1:10">
      <c r="A284" s="26">
        <v>5</v>
      </c>
      <c r="B284" s="26"/>
      <c r="C284" s="96"/>
      <c r="D284" s="262" t="s">
        <v>515</v>
      </c>
      <c r="E284" s="18"/>
      <c r="F284" s="19" t="s">
        <v>162</v>
      </c>
      <c r="G284" s="23"/>
      <c r="H284" s="25">
        <f>SUM(H285:H290)</f>
        <v>0</v>
      </c>
      <c r="J284" s="211"/>
    </row>
    <row r="285" spans="1:10">
      <c r="A285" s="26"/>
      <c r="B285" s="26" t="s">
        <v>541</v>
      </c>
      <c r="C285" s="96" t="s">
        <v>164</v>
      </c>
      <c r="D285" s="24" t="s">
        <v>548</v>
      </c>
      <c r="E285" s="18" t="s">
        <v>13</v>
      </c>
      <c r="F285" s="19">
        <v>120</v>
      </c>
      <c r="G285" s="254">
        <v>0</v>
      </c>
      <c r="H285" s="23">
        <f t="shared" si="6"/>
        <v>0</v>
      </c>
      <c r="J285" s="211"/>
    </row>
    <row r="286" spans="1:10">
      <c r="A286" s="26"/>
      <c r="B286" s="26" t="s">
        <v>418</v>
      </c>
      <c r="C286" s="96" t="s">
        <v>165</v>
      </c>
      <c r="D286" s="24" t="s">
        <v>549</v>
      </c>
      <c r="E286" s="18" t="s">
        <v>48</v>
      </c>
      <c r="F286" s="19">
        <v>8</v>
      </c>
      <c r="G286" s="254">
        <v>0</v>
      </c>
      <c r="H286" s="23">
        <f t="shared" si="6"/>
        <v>0</v>
      </c>
      <c r="J286" s="211"/>
    </row>
    <row r="287" spans="1:10">
      <c r="A287" s="26"/>
      <c r="B287" s="26" t="s">
        <v>422</v>
      </c>
      <c r="C287" s="96" t="s">
        <v>166</v>
      </c>
      <c r="D287" s="24" t="s">
        <v>423</v>
      </c>
      <c r="E287" s="18" t="s">
        <v>12</v>
      </c>
      <c r="F287" s="19">
        <v>16.2</v>
      </c>
      <c r="G287" s="254">
        <v>0</v>
      </c>
      <c r="H287" s="23">
        <f t="shared" si="6"/>
        <v>0</v>
      </c>
      <c r="J287" s="211"/>
    </row>
    <row r="288" spans="1:10" ht="22.5">
      <c r="A288" s="26"/>
      <c r="B288" s="26" t="s">
        <v>420</v>
      </c>
      <c r="C288" s="96" t="s">
        <v>167</v>
      </c>
      <c r="D288" s="24" t="s">
        <v>550</v>
      </c>
      <c r="E288" s="18" t="s">
        <v>13</v>
      </c>
      <c r="F288" s="19">
        <v>55</v>
      </c>
      <c r="G288" s="254">
        <v>0</v>
      </c>
      <c r="H288" s="23">
        <f t="shared" si="6"/>
        <v>0</v>
      </c>
      <c r="J288" s="211"/>
    </row>
    <row r="289" spans="1:10">
      <c r="A289" s="26"/>
      <c r="B289" s="26" t="s">
        <v>424</v>
      </c>
      <c r="C289" s="96" t="s">
        <v>168</v>
      </c>
      <c r="D289" s="24" t="s">
        <v>551</v>
      </c>
      <c r="E289" s="18" t="s">
        <v>14</v>
      </c>
      <c r="F289" s="19">
        <v>6.5</v>
      </c>
      <c r="G289" s="254">
        <v>0</v>
      </c>
      <c r="H289" s="23">
        <f t="shared" si="6"/>
        <v>0</v>
      </c>
      <c r="J289" s="211"/>
    </row>
    <row r="290" spans="1:10">
      <c r="A290" s="26"/>
      <c r="B290" s="26" t="s">
        <v>542</v>
      </c>
      <c r="C290" s="96" t="s">
        <v>169</v>
      </c>
      <c r="D290" s="24" t="s">
        <v>552</v>
      </c>
      <c r="E290" s="18" t="s">
        <v>14</v>
      </c>
      <c r="F290" s="19">
        <v>7</v>
      </c>
      <c r="G290" s="254">
        <v>0</v>
      </c>
      <c r="H290" s="23">
        <f t="shared" si="6"/>
        <v>0</v>
      </c>
      <c r="J290" s="211"/>
    </row>
    <row r="291" spans="1:10">
      <c r="A291" s="26">
        <v>5</v>
      </c>
      <c r="B291" s="26"/>
      <c r="C291" s="96"/>
      <c r="D291" s="262" t="s">
        <v>518</v>
      </c>
      <c r="E291" s="18"/>
      <c r="F291" s="19" t="s">
        <v>162</v>
      </c>
      <c r="G291" s="23"/>
      <c r="H291" s="25">
        <f>SUM(H292:H294)</f>
        <v>0</v>
      </c>
    </row>
    <row r="292" spans="1:10" ht="22.5">
      <c r="A292" s="26"/>
      <c r="B292" s="26" t="s">
        <v>30</v>
      </c>
      <c r="C292" s="96" t="s">
        <v>164</v>
      </c>
      <c r="D292" s="24" t="s">
        <v>426</v>
      </c>
      <c r="E292" s="18" t="s">
        <v>12</v>
      </c>
      <c r="F292" s="19">
        <v>38</v>
      </c>
      <c r="G292" s="254">
        <v>0</v>
      </c>
      <c r="H292" s="23">
        <f t="shared" si="6"/>
        <v>0</v>
      </c>
    </row>
    <row r="293" spans="1:10" ht="33.75">
      <c r="A293" s="26"/>
      <c r="B293" s="26" t="s">
        <v>427</v>
      </c>
      <c r="C293" s="96" t="s">
        <v>165</v>
      </c>
      <c r="D293" s="24" t="s">
        <v>428</v>
      </c>
      <c r="E293" s="18" t="s">
        <v>12</v>
      </c>
      <c r="F293" s="19">
        <v>38</v>
      </c>
      <c r="G293" s="254">
        <v>0</v>
      </c>
      <c r="H293" s="23">
        <f t="shared" si="6"/>
        <v>0</v>
      </c>
    </row>
    <row r="294" spans="1:10" ht="22.5">
      <c r="A294" s="26"/>
      <c r="B294" s="26" t="s">
        <v>31</v>
      </c>
      <c r="C294" s="96" t="s">
        <v>166</v>
      </c>
      <c r="D294" s="24" t="s">
        <v>429</v>
      </c>
      <c r="E294" s="18" t="s">
        <v>12</v>
      </c>
      <c r="F294" s="19">
        <v>38</v>
      </c>
      <c r="G294" s="254">
        <v>0</v>
      </c>
      <c r="H294" s="23">
        <f t="shared" si="6"/>
        <v>0</v>
      </c>
    </row>
    <row r="295" spans="1:10">
      <c r="A295" s="26">
        <v>5</v>
      </c>
      <c r="B295" s="26"/>
      <c r="C295" s="96"/>
      <c r="D295" s="262" t="s">
        <v>519</v>
      </c>
      <c r="E295" s="18"/>
      <c r="F295" s="19" t="s">
        <v>162</v>
      </c>
      <c r="G295" s="23"/>
      <c r="H295" s="25">
        <f>SUM(H296:H297)</f>
        <v>0</v>
      </c>
    </row>
    <row r="296" spans="1:10" ht="56.25">
      <c r="A296" s="26"/>
      <c r="B296" s="26" t="s">
        <v>436</v>
      </c>
      <c r="C296" s="96" t="s">
        <v>164</v>
      </c>
      <c r="D296" s="24" t="s">
        <v>437</v>
      </c>
      <c r="E296" s="18" t="s">
        <v>13</v>
      </c>
      <c r="F296" s="19">
        <v>170</v>
      </c>
      <c r="G296" s="254">
        <v>0</v>
      </c>
      <c r="H296" s="23">
        <f t="shared" si="6"/>
        <v>0</v>
      </c>
    </row>
    <row r="297" spans="1:10" ht="56.25">
      <c r="A297" s="26"/>
      <c r="B297" s="26" t="s">
        <v>438</v>
      </c>
      <c r="C297" s="96" t="s">
        <v>165</v>
      </c>
      <c r="D297" s="24" t="s">
        <v>439</v>
      </c>
      <c r="E297" s="18" t="s">
        <v>13</v>
      </c>
      <c r="F297" s="19">
        <v>34</v>
      </c>
      <c r="G297" s="254">
        <v>0</v>
      </c>
      <c r="H297" s="23">
        <f t="shared" si="6"/>
        <v>0</v>
      </c>
    </row>
    <row r="298" spans="1:10">
      <c r="A298" s="54">
        <v>4</v>
      </c>
      <c r="B298" s="54"/>
      <c r="C298" s="79"/>
      <c r="D298" s="260" t="s">
        <v>19</v>
      </c>
      <c r="E298" s="20"/>
      <c r="F298" s="21" t="s">
        <v>162</v>
      </c>
      <c r="G298" s="22"/>
      <c r="H298" s="52">
        <f>H299+H303+H306+H308+H311</f>
        <v>0</v>
      </c>
    </row>
    <row r="299" spans="1:10">
      <c r="A299" s="26">
        <v>5</v>
      </c>
      <c r="B299" s="26"/>
      <c r="C299" s="96"/>
      <c r="D299" s="261" t="s">
        <v>520</v>
      </c>
      <c r="E299" s="18"/>
      <c r="F299" s="19" t="s">
        <v>162</v>
      </c>
      <c r="G299" s="23"/>
      <c r="H299" s="25">
        <f>SUM(H300:H302)</f>
        <v>0</v>
      </c>
    </row>
    <row r="300" spans="1:10" ht="33.75">
      <c r="A300" s="26"/>
      <c r="B300" s="26" t="s">
        <v>440</v>
      </c>
      <c r="C300" s="96" t="s">
        <v>164</v>
      </c>
      <c r="D300" s="24" t="s">
        <v>441</v>
      </c>
      <c r="E300" s="18" t="s">
        <v>14</v>
      </c>
      <c r="F300" s="19">
        <v>12</v>
      </c>
      <c r="G300" s="254">
        <v>0</v>
      </c>
      <c r="H300" s="23">
        <f t="shared" si="6"/>
        <v>0</v>
      </c>
    </row>
    <row r="301" spans="1:10" ht="56.25">
      <c r="A301" s="26"/>
      <c r="B301" s="26" t="s">
        <v>442</v>
      </c>
      <c r="C301" s="96" t="s">
        <v>165</v>
      </c>
      <c r="D301" s="24" t="s">
        <v>553</v>
      </c>
      <c r="E301" s="18" t="s">
        <v>14</v>
      </c>
      <c r="F301" s="19">
        <v>60</v>
      </c>
      <c r="G301" s="254">
        <v>0</v>
      </c>
      <c r="H301" s="23">
        <f t="shared" si="6"/>
        <v>0</v>
      </c>
    </row>
    <row r="302" spans="1:10" ht="22.5">
      <c r="A302" s="26"/>
      <c r="B302" s="26" t="s">
        <v>543</v>
      </c>
      <c r="C302" s="96" t="s">
        <v>166</v>
      </c>
      <c r="D302" s="24" t="s">
        <v>554</v>
      </c>
      <c r="E302" s="18" t="s">
        <v>14</v>
      </c>
      <c r="F302" s="19">
        <v>40</v>
      </c>
      <c r="G302" s="254">
        <v>0</v>
      </c>
      <c r="H302" s="23">
        <f t="shared" si="6"/>
        <v>0</v>
      </c>
    </row>
    <row r="303" spans="1:10">
      <c r="A303" s="26">
        <v>5</v>
      </c>
      <c r="B303" s="26"/>
      <c r="C303" s="96"/>
      <c r="D303" s="261" t="s">
        <v>522</v>
      </c>
      <c r="E303" s="18"/>
      <c r="F303" s="19" t="s">
        <v>162</v>
      </c>
      <c r="G303" s="23"/>
      <c r="H303" s="25">
        <f>SUM(H304:H305)</f>
        <v>0</v>
      </c>
    </row>
    <row r="304" spans="1:10" ht="33.75">
      <c r="A304" s="26"/>
      <c r="B304" s="26" t="s">
        <v>446</v>
      </c>
      <c r="C304" s="96" t="s">
        <v>164</v>
      </c>
      <c r="D304" s="24" t="s">
        <v>447</v>
      </c>
      <c r="E304" s="18" t="s">
        <v>13</v>
      </c>
      <c r="F304" s="19">
        <v>35</v>
      </c>
      <c r="G304" s="254">
        <v>0</v>
      </c>
      <c r="H304" s="23">
        <f t="shared" si="6"/>
        <v>0</v>
      </c>
    </row>
    <row r="305" spans="1:8">
      <c r="A305" s="26"/>
      <c r="B305" s="26" t="s">
        <v>448</v>
      </c>
      <c r="C305" s="96" t="s">
        <v>165</v>
      </c>
      <c r="D305" s="24" t="s">
        <v>20</v>
      </c>
      <c r="E305" s="18" t="s">
        <v>13</v>
      </c>
      <c r="F305" s="19">
        <v>127</v>
      </c>
      <c r="G305" s="254">
        <v>0</v>
      </c>
      <c r="H305" s="23">
        <f t="shared" si="6"/>
        <v>0</v>
      </c>
    </row>
    <row r="306" spans="1:8">
      <c r="A306" s="26">
        <v>5</v>
      </c>
      <c r="B306" s="26"/>
      <c r="C306" s="96"/>
      <c r="D306" s="261" t="s">
        <v>523</v>
      </c>
      <c r="E306" s="18"/>
      <c r="F306" s="19" t="s">
        <v>162</v>
      </c>
      <c r="G306" s="23"/>
      <c r="H306" s="25">
        <f>SUM(H307)</f>
        <v>0</v>
      </c>
    </row>
    <row r="307" spans="1:8" ht="33.75">
      <c r="A307" s="26"/>
      <c r="B307" s="26" t="s">
        <v>449</v>
      </c>
      <c r="C307" s="96" t="s">
        <v>164</v>
      </c>
      <c r="D307" s="24" t="s">
        <v>555</v>
      </c>
      <c r="E307" s="18" t="s">
        <v>14</v>
      </c>
      <c r="F307" s="19">
        <v>35</v>
      </c>
      <c r="G307" s="254">
        <v>0</v>
      </c>
      <c r="H307" s="23">
        <f t="shared" si="6"/>
        <v>0</v>
      </c>
    </row>
    <row r="308" spans="1:8">
      <c r="A308" s="26">
        <v>5</v>
      </c>
      <c r="B308" s="26"/>
      <c r="C308" s="96"/>
      <c r="D308" s="261" t="s">
        <v>524</v>
      </c>
      <c r="E308" s="18"/>
      <c r="F308" s="19" t="s">
        <v>162</v>
      </c>
      <c r="G308" s="23"/>
      <c r="H308" s="25">
        <f>SUM(H309:H310)</f>
        <v>0</v>
      </c>
    </row>
    <row r="309" spans="1:8">
      <c r="A309" s="26"/>
      <c r="B309" s="26" t="s">
        <v>451</v>
      </c>
      <c r="C309" s="96" t="s">
        <v>164</v>
      </c>
      <c r="D309" s="24" t="s">
        <v>21</v>
      </c>
      <c r="E309" s="18" t="s">
        <v>13</v>
      </c>
      <c r="F309" s="19">
        <v>70</v>
      </c>
      <c r="G309" s="254">
        <v>0</v>
      </c>
      <c r="H309" s="23">
        <f t="shared" si="6"/>
        <v>0</v>
      </c>
    </row>
    <row r="310" spans="1:8">
      <c r="A310" s="26"/>
      <c r="B310" s="26" t="s">
        <v>452</v>
      </c>
      <c r="C310" s="96" t="s">
        <v>165</v>
      </c>
      <c r="D310" s="24" t="s">
        <v>22</v>
      </c>
      <c r="E310" s="18" t="s">
        <v>13</v>
      </c>
      <c r="F310" s="19">
        <v>70</v>
      </c>
      <c r="G310" s="254">
        <v>0</v>
      </c>
      <c r="H310" s="23">
        <f t="shared" si="6"/>
        <v>0</v>
      </c>
    </row>
    <row r="311" spans="1:8">
      <c r="A311" s="26">
        <v>5</v>
      </c>
      <c r="B311" s="26"/>
      <c r="C311" s="96"/>
      <c r="D311" s="261" t="s">
        <v>525</v>
      </c>
      <c r="E311" s="18"/>
      <c r="F311" s="19" t="s">
        <v>162</v>
      </c>
      <c r="G311" s="23"/>
      <c r="H311" s="25">
        <f>SUM(H312:H313)</f>
        <v>0</v>
      </c>
    </row>
    <row r="312" spans="1:8">
      <c r="A312" s="26"/>
      <c r="B312" s="26" t="s">
        <v>453</v>
      </c>
      <c r="C312" s="96" t="s">
        <v>164</v>
      </c>
      <c r="D312" s="24" t="s">
        <v>454</v>
      </c>
      <c r="E312" s="18" t="s">
        <v>455</v>
      </c>
      <c r="F312" s="19">
        <v>39</v>
      </c>
      <c r="G312" s="254">
        <v>0</v>
      </c>
      <c r="H312" s="23">
        <f t="shared" si="6"/>
        <v>0</v>
      </c>
    </row>
    <row r="313" spans="1:8" ht="22.5">
      <c r="A313" s="26"/>
      <c r="B313" s="26" t="s">
        <v>456</v>
      </c>
      <c r="C313" s="96" t="s">
        <v>165</v>
      </c>
      <c r="D313" s="24" t="s">
        <v>457</v>
      </c>
      <c r="E313" s="18" t="s">
        <v>455</v>
      </c>
      <c r="F313" s="19">
        <v>39</v>
      </c>
      <c r="G313" s="254">
        <v>0</v>
      </c>
      <c r="H313" s="23">
        <f t="shared" si="6"/>
        <v>0</v>
      </c>
    </row>
    <row r="314" spans="1:8">
      <c r="A314" s="54">
        <v>4</v>
      </c>
      <c r="B314" s="54"/>
      <c r="C314" s="79"/>
      <c r="D314" s="260" t="s">
        <v>44</v>
      </c>
      <c r="E314" s="20"/>
      <c r="F314" s="21" t="s">
        <v>162</v>
      </c>
      <c r="G314" s="22"/>
      <c r="H314" s="52">
        <f>H315+H318+H321</f>
        <v>0</v>
      </c>
    </row>
    <row r="315" spans="1:8">
      <c r="A315" s="26">
        <v>5</v>
      </c>
      <c r="B315" s="26"/>
      <c r="C315" s="96"/>
      <c r="D315" s="261" t="s">
        <v>526</v>
      </c>
      <c r="E315" s="18"/>
      <c r="F315" s="19" t="s">
        <v>162</v>
      </c>
      <c r="G315" s="23"/>
      <c r="H315" s="25">
        <f>SUM(H316:H317)</f>
        <v>0</v>
      </c>
    </row>
    <row r="316" spans="1:8" ht="33.75">
      <c r="A316" s="26"/>
      <c r="B316" s="26" t="s">
        <v>544</v>
      </c>
      <c r="C316" s="96" t="s">
        <v>164</v>
      </c>
      <c r="D316" s="24" t="s">
        <v>556</v>
      </c>
      <c r="E316" s="18" t="s">
        <v>13</v>
      </c>
      <c r="F316" s="19">
        <v>2.4</v>
      </c>
      <c r="G316" s="254">
        <v>0</v>
      </c>
      <c r="H316" s="23">
        <f t="shared" si="6"/>
        <v>0</v>
      </c>
    </row>
    <row r="317" spans="1:8" ht="22.5">
      <c r="A317" s="26"/>
      <c r="B317" s="26" t="s">
        <v>545</v>
      </c>
      <c r="C317" s="96" t="s">
        <v>165</v>
      </c>
      <c r="D317" s="24" t="s">
        <v>557</v>
      </c>
      <c r="E317" s="18" t="s">
        <v>13</v>
      </c>
      <c r="F317" s="19">
        <v>53</v>
      </c>
      <c r="G317" s="254">
        <v>0</v>
      </c>
      <c r="H317" s="23">
        <f t="shared" si="6"/>
        <v>0</v>
      </c>
    </row>
    <row r="318" spans="1:8">
      <c r="A318" s="26">
        <v>5</v>
      </c>
      <c r="B318" s="26"/>
      <c r="C318" s="96"/>
      <c r="D318" s="261" t="s">
        <v>527</v>
      </c>
      <c r="E318" s="18"/>
      <c r="F318" s="19" t="s">
        <v>162</v>
      </c>
      <c r="G318" s="23"/>
      <c r="H318" s="25">
        <f>SUM(H319:H320)</f>
        <v>0</v>
      </c>
    </row>
    <row r="319" spans="1:8" ht="33.75">
      <c r="A319" s="26"/>
      <c r="B319" s="26" t="s">
        <v>462</v>
      </c>
      <c r="C319" s="96" t="s">
        <v>164</v>
      </c>
      <c r="D319" s="24" t="s">
        <v>463</v>
      </c>
      <c r="E319" s="18" t="s">
        <v>12</v>
      </c>
      <c r="F319" s="19">
        <v>24.4</v>
      </c>
      <c r="G319" s="254">
        <v>0</v>
      </c>
      <c r="H319" s="23">
        <f t="shared" si="6"/>
        <v>0</v>
      </c>
    </row>
    <row r="320" spans="1:8" ht="22.5">
      <c r="A320" s="26"/>
      <c r="B320" s="26" t="s">
        <v>464</v>
      </c>
      <c r="C320" s="96" t="s">
        <v>165</v>
      </c>
      <c r="D320" s="24" t="s">
        <v>558</v>
      </c>
      <c r="E320" s="18" t="s">
        <v>10</v>
      </c>
      <c r="F320" s="19">
        <v>2</v>
      </c>
      <c r="G320" s="254">
        <v>0</v>
      </c>
      <c r="H320" s="23">
        <f t="shared" si="6"/>
        <v>0</v>
      </c>
    </row>
    <row r="321" spans="1:8">
      <c r="A321" s="26">
        <v>5</v>
      </c>
      <c r="B321" s="26"/>
      <c r="C321" s="96"/>
      <c r="D321" s="261" t="s">
        <v>528</v>
      </c>
      <c r="E321" s="18"/>
      <c r="F321" s="19" t="s">
        <v>162</v>
      </c>
      <c r="G321" s="23"/>
      <c r="H321" s="25">
        <f>SUM(H322)</f>
        <v>0</v>
      </c>
    </row>
    <row r="322" spans="1:8" ht="22.5">
      <c r="A322" s="26"/>
      <c r="B322" s="26" t="s">
        <v>466</v>
      </c>
      <c r="C322" s="96" t="s">
        <v>164</v>
      </c>
      <c r="D322" s="24" t="s">
        <v>559</v>
      </c>
      <c r="E322" s="18" t="s">
        <v>10</v>
      </c>
      <c r="F322" s="19">
        <v>2</v>
      </c>
      <c r="G322" s="254">
        <v>0</v>
      </c>
      <c r="H322" s="23">
        <f t="shared" si="6"/>
        <v>0</v>
      </c>
    </row>
    <row r="323" spans="1:8">
      <c r="A323" s="54">
        <v>4</v>
      </c>
      <c r="B323" s="54"/>
      <c r="C323" s="79"/>
      <c r="D323" s="260" t="s">
        <v>45</v>
      </c>
      <c r="E323" s="20"/>
      <c r="F323" s="21" t="s">
        <v>162</v>
      </c>
      <c r="G323" s="22"/>
      <c r="H323" s="52">
        <f>H324+H329+H332+H338+H342+H344+H347</f>
        <v>0</v>
      </c>
    </row>
    <row r="324" spans="1:8">
      <c r="A324" s="26">
        <v>5</v>
      </c>
      <c r="B324" s="26"/>
      <c r="C324" s="96"/>
      <c r="D324" s="261" t="s">
        <v>529</v>
      </c>
      <c r="E324" s="18"/>
      <c r="F324" s="19" t="s">
        <v>162</v>
      </c>
      <c r="G324" s="23"/>
      <c r="H324" s="25">
        <f>SUM(H325:H328)</f>
        <v>0</v>
      </c>
    </row>
    <row r="325" spans="1:8" ht="33.75">
      <c r="A325" s="26"/>
      <c r="B325" s="26" t="s">
        <v>468</v>
      </c>
      <c r="C325" s="96" t="s">
        <v>164</v>
      </c>
      <c r="D325" s="24" t="s">
        <v>469</v>
      </c>
      <c r="E325" s="18" t="s">
        <v>10</v>
      </c>
      <c r="F325" s="19">
        <v>1</v>
      </c>
      <c r="G325" s="254">
        <v>0</v>
      </c>
      <c r="H325" s="23">
        <f t="shared" si="6"/>
        <v>0</v>
      </c>
    </row>
    <row r="326" spans="1:8">
      <c r="A326" s="26"/>
      <c r="B326" s="26" t="s">
        <v>470</v>
      </c>
      <c r="C326" s="96" t="s">
        <v>165</v>
      </c>
      <c r="D326" s="24" t="s">
        <v>8</v>
      </c>
      <c r="E326" s="18" t="s">
        <v>13</v>
      </c>
      <c r="F326" s="19">
        <v>20</v>
      </c>
      <c r="G326" s="254">
        <v>0</v>
      </c>
      <c r="H326" s="23">
        <f t="shared" si="6"/>
        <v>0</v>
      </c>
    </row>
    <row r="327" spans="1:8" ht="22.5">
      <c r="A327" s="26"/>
      <c r="B327" s="26" t="s">
        <v>474</v>
      </c>
      <c r="C327" s="96" t="s">
        <v>166</v>
      </c>
      <c r="D327" s="24" t="s">
        <v>560</v>
      </c>
      <c r="E327" s="18" t="s">
        <v>13</v>
      </c>
      <c r="F327" s="19">
        <v>72</v>
      </c>
      <c r="G327" s="254">
        <v>0</v>
      </c>
      <c r="H327" s="23">
        <f t="shared" si="6"/>
        <v>0</v>
      </c>
    </row>
    <row r="328" spans="1:8" ht="22.5">
      <c r="A328" s="26"/>
      <c r="B328" s="26" t="s">
        <v>476</v>
      </c>
      <c r="C328" s="96" t="s">
        <v>167</v>
      </c>
      <c r="D328" s="24" t="s">
        <v>561</v>
      </c>
      <c r="E328" s="18" t="s">
        <v>13</v>
      </c>
      <c r="F328" s="19">
        <v>16</v>
      </c>
      <c r="G328" s="254">
        <v>0</v>
      </c>
      <c r="H328" s="23">
        <f t="shared" si="6"/>
        <v>0</v>
      </c>
    </row>
    <row r="329" spans="1:8">
      <c r="A329" s="26">
        <v>5</v>
      </c>
      <c r="B329" s="26"/>
      <c r="C329" s="96"/>
      <c r="D329" s="261" t="s">
        <v>530</v>
      </c>
      <c r="E329" s="18"/>
      <c r="F329" s="19" t="s">
        <v>162</v>
      </c>
      <c r="G329" s="23"/>
      <c r="H329" s="25">
        <f>SUM(H330:H331)</f>
        <v>0</v>
      </c>
    </row>
    <row r="330" spans="1:8" ht="22.5">
      <c r="A330" s="26"/>
      <c r="B330" s="26" t="s">
        <v>480</v>
      </c>
      <c r="C330" s="96" t="s">
        <v>164</v>
      </c>
      <c r="D330" s="24" t="s">
        <v>481</v>
      </c>
      <c r="E330" s="18" t="s">
        <v>15</v>
      </c>
      <c r="F330" s="19">
        <v>3800</v>
      </c>
      <c r="G330" s="254">
        <v>0</v>
      </c>
      <c r="H330" s="23">
        <f t="shared" si="6"/>
        <v>0</v>
      </c>
    </row>
    <row r="331" spans="1:8" ht="22.5">
      <c r="A331" s="26"/>
      <c r="B331" s="26" t="s">
        <v>482</v>
      </c>
      <c r="C331" s="96" t="s">
        <v>165</v>
      </c>
      <c r="D331" s="24" t="s">
        <v>483</v>
      </c>
      <c r="E331" s="18" t="s">
        <v>10</v>
      </c>
      <c r="F331" s="19">
        <v>1</v>
      </c>
      <c r="G331" s="254">
        <v>0</v>
      </c>
      <c r="H331" s="23">
        <f t="shared" si="6"/>
        <v>0</v>
      </c>
    </row>
    <row r="332" spans="1:8">
      <c r="A332" s="26">
        <v>5</v>
      </c>
      <c r="B332" s="26"/>
      <c r="C332" s="96"/>
      <c r="D332" s="261" t="s">
        <v>531</v>
      </c>
      <c r="E332" s="18"/>
      <c r="F332" s="19" t="s">
        <v>162</v>
      </c>
      <c r="G332" s="23"/>
      <c r="H332" s="25">
        <f>SUM(H333:H337)</f>
        <v>0</v>
      </c>
    </row>
    <row r="333" spans="1:8">
      <c r="A333" s="26"/>
      <c r="B333" s="26" t="s">
        <v>484</v>
      </c>
      <c r="C333" s="96" t="s">
        <v>164</v>
      </c>
      <c r="D333" s="24" t="s">
        <v>485</v>
      </c>
      <c r="E333" s="18" t="s">
        <v>14</v>
      </c>
      <c r="F333" s="19">
        <v>5</v>
      </c>
      <c r="G333" s="254">
        <v>0</v>
      </c>
      <c r="H333" s="23">
        <f t="shared" si="6"/>
        <v>0</v>
      </c>
    </row>
    <row r="334" spans="1:8" ht="22.5">
      <c r="A334" s="26"/>
      <c r="B334" s="26" t="s">
        <v>546</v>
      </c>
      <c r="C334" s="96" t="s">
        <v>165</v>
      </c>
      <c r="D334" s="24" t="s">
        <v>562</v>
      </c>
      <c r="E334" s="18" t="s">
        <v>14</v>
      </c>
      <c r="F334" s="19">
        <v>30</v>
      </c>
      <c r="G334" s="254">
        <v>0</v>
      </c>
      <c r="H334" s="23">
        <f t="shared" si="6"/>
        <v>0</v>
      </c>
    </row>
    <row r="335" spans="1:8" ht="22.5">
      <c r="A335" s="26"/>
      <c r="B335" s="26" t="s">
        <v>488</v>
      </c>
      <c r="C335" s="96" t="s">
        <v>166</v>
      </c>
      <c r="D335" s="24" t="s">
        <v>489</v>
      </c>
      <c r="E335" s="18" t="s">
        <v>14</v>
      </c>
      <c r="F335" s="19">
        <v>30</v>
      </c>
      <c r="G335" s="254">
        <v>0</v>
      </c>
      <c r="H335" s="23">
        <f t="shared" si="6"/>
        <v>0</v>
      </c>
    </row>
    <row r="336" spans="1:8" ht="22.5">
      <c r="A336" s="26"/>
      <c r="B336" s="26" t="s">
        <v>490</v>
      </c>
      <c r="C336" s="96" t="s">
        <v>167</v>
      </c>
      <c r="D336" s="24" t="s">
        <v>491</v>
      </c>
      <c r="E336" s="18" t="s">
        <v>14</v>
      </c>
      <c r="F336" s="19">
        <v>30</v>
      </c>
      <c r="G336" s="254">
        <v>0</v>
      </c>
      <c r="H336" s="23">
        <f t="shared" si="6"/>
        <v>0</v>
      </c>
    </row>
    <row r="337" spans="1:8" ht="22.5">
      <c r="A337" s="26"/>
      <c r="B337" s="26" t="s">
        <v>492</v>
      </c>
      <c r="C337" s="96" t="s">
        <v>168</v>
      </c>
      <c r="D337" s="24" t="s">
        <v>493</v>
      </c>
      <c r="E337" s="18" t="s">
        <v>12</v>
      </c>
      <c r="F337" s="19">
        <v>18</v>
      </c>
      <c r="G337" s="254">
        <v>0</v>
      </c>
      <c r="H337" s="23">
        <f t="shared" si="6"/>
        <v>0</v>
      </c>
    </row>
    <row r="338" spans="1:8">
      <c r="A338" s="26">
        <v>5</v>
      </c>
      <c r="B338" s="26"/>
      <c r="C338" s="96"/>
      <c r="D338" s="262" t="s">
        <v>532</v>
      </c>
      <c r="E338" s="18"/>
      <c r="F338" s="19" t="s">
        <v>162</v>
      </c>
      <c r="G338" s="23"/>
      <c r="H338" s="25">
        <f>SUM(H339:H341)</f>
        <v>0</v>
      </c>
    </row>
    <row r="339" spans="1:8" ht="56.25">
      <c r="A339" s="26"/>
      <c r="B339" s="26" t="s">
        <v>494</v>
      </c>
      <c r="C339" s="96" t="s">
        <v>164</v>
      </c>
      <c r="D339" s="24" t="s">
        <v>563</v>
      </c>
      <c r="E339" s="18" t="s">
        <v>12</v>
      </c>
      <c r="F339" s="19">
        <v>170</v>
      </c>
      <c r="G339" s="254">
        <v>0</v>
      </c>
      <c r="H339" s="23">
        <f t="shared" si="6"/>
        <v>0</v>
      </c>
    </row>
    <row r="340" spans="1:8" ht="33.75">
      <c r="A340" s="26"/>
      <c r="B340" s="26" t="s">
        <v>496</v>
      </c>
      <c r="C340" s="96" t="s">
        <v>165</v>
      </c>
      <c r="D340" s="24" t="s">
        <v>497</v>
      </c>
      <c r="E340" s="18" t="s">
        <v>14</v>
      </c>
      <c r="F340" s="19">
        <v>7</v>
      </c>
      <c r="G340" s="254">
        <v>0</v>
      </c>
      <c r="H340" s="23">
        <f t="shared" si="6"/>
        <v>0</v>
      </c>
    </row>
    <row r="341" spans="1:8" ht="22.5">
      <c r="A341" s="26"/>
      <c r="B341" s="26" t="s">
        <v>498</v>
      </c>
      <c r="C341" s="96" t="s">
        <v>166</v>
      </c>
      <c r="D341" s="24" t="s">
        <v>564</v>
      </c>
      <c r="E341" s="18" t="s">
        <v>13</v>
      </c>
      <c r="F341" s="19">
        <v>11.5</v>
      </c>
      <c r="G341" s="254">
        <v>0</v>
      </c>
      <c r="H341" s="23">
        <f t="shared" si="6"/>
        <v>0</v>
      </c>
    </row>
    <row r="342" spans="1:8">
      <c r="A342" s="26">
        <v>5</v>
      </c>
      <c r="B342" s="26"/>
      <c r="C342" s="96"/>
      <c r="D342" s="262" t="s">
        <v>924</v>
      </c>
      <c r="E342" s="18"/>
      <c r="F342" s="19" t="s">
        <v>162</v>
      </c>
      <c r="G342" s="23"/>
      <c r="H342" s="25">
        <f>SUM(H343)</f>
        <v>0</v>
      </c>
    </row>
    <row r="343" spans="1:8" ht="67.5">
      <c r="A343" s="26"/>
      <c r="B343" s="26" t="s">
        <v>500</v>
      </c>
      <c r="C343" s="96" t="s">
        <v>164</v>
      </c>
      <c r="D343" s="24" t="s">
        <v>501</v>
      </c>
      <c r="E343" s="18" t="s">
        <v>12</v>
      </c>
      <c r="F343" s="19">
        <v>306</v>
      </c>
      <c r="G343" s="254">
        <v>0</v>
      </c>
      <c r="H343" s="23">
        <f t="shared" si="6"/>
        <v>0</v>
      </c>
    </row>
    <row r="344" spans="1:8">
      <c r="A344" s="26">
        <v>5</v>
      </c>
      <c r="B344" s="26"/>
      <c r="C344" s="96"/>
      <c r="D344" s="261" t="s">
        <v>534</v>
      </c>
      <c r="E344" s="18"/>
      <c r="F344" s="19" t="s">
        <v>162</v>
      </c>
      <c r="G344" s="23"/>
      <c r="H344" s="25">
        <f>SUM(H345:H346)</f>
        <v>0</v>
      </c>
    </row>
    <row r="345" spans="1:8" ht="22.5">
      <c r="A345" s="26"/>
      <c r="B345" s="26" t="s">
        <v>510</v>
      </c>
      <c r="C345" s="96" t="s">
        <v>164</v>
      </c>
      <c r="D345" s="24" t="s">
        <v>511</v>
      </c>
      <c r="E345" s="18" t="s">
        <v>12</v>
      </c>
      <c r="F345" s="19">
        <v>18.8</v>
      </c>
      <c r="G345" s="254">
        <v>0</v>
      </c>
      <c r="H345" s="23">
        <f t="shared" ref="H345:H348" si="7">IF(ISNUMBER(F345),ROUND(F345*G345,2),"")</f>
        <v>0</v>
      </c>
    </row>
    <row r="346" spans="1:8" ht="22.5">
      <c r="A346" s="26"/>
      <c r="B346" s="26" t="s">
        <v>39</v>
      </c>
      <c r="C346" s="96" t="s">
        <v>165</v>
      </c>
      <c r="D346" s="24" t="s">
        <v>47</v>
      </c>
      <c r="E346" s="18" t="s">
        <v>10</v>
      </c>
      <c r="F346" s="19">
        <v>8</v>
      </c>
      <c r="G346" s="254">
        <v>0</v>
      </c>
      <c r="H346" s="23">
        <f t="shared" si="7"/>
        <v>0</v>
      </c>
    </row>
    <row r="347" spans="1:8">
      <c r="A347" s="26">
        <v>5</v>
      </c>
      <c r="B347" s="26"/>
      <c r="C347" s="96"/>
      <c r="D347" s="261" t="s">
        <v>535</v>
      </c>
      <c r="E347" s="18"/>
      <c r="F347" s="19" t="s">
        <v>162</v>
      </c>
      <c r="G347" s="23"/>
      <c r="H347" s="25">
        <f>SUM(H348)</f>
        <v>0</v>
      </c>
    </row>
    <row r="348" spans="1:8" ht="22.5">
      <c r="A348" s="26"/>
      <c r="B348" s="26" t="s">
        <v>512</v>
      </c>
      <c r="C348" s="96" t="s">
        <v>164</v>
      </c>
      <c r="D348" s="24" t="s">
        <v>513</v>
      </c>
      <c r="E348" s="18" t="s">
        <v>13</v>
      </c>
      <c r="F348" s="19">
        <v>17</v>
      </c>
      <c r="G348" s="254">
        <v>0</v>
      </c>
      <c r="H348" s="23">
        <f t="shared" si="7"/>
        <v>0</v>
      </c>
    </row>
    <row r="349" spans="1:8">
      <c r="A349" s="82">
        <v>2</v>
      </c>
      <c r="B349" s="129"/>
      <c r="C349" s="130"/>
      <c r="D349" s="116" t="s">
        <v>583</v>
      </c>
      <c r="E349" s="131"/>
      <c r="F349" s="132" t="s">
        <v>162</v>
      </c>
      <c r="G349" s="87"/>
      <c r="H349" s="87">
        <f>H350+H370+H387+H395</f>
        <v>0</v>
      </c>
    </row>
    <row r="350" spans="1:8">
      <c r="A350" s="54">
        <v>4</v>
      </c>
      <c r="B350" s="54"/>
      <c r="C350" s="79"/>
      <c r="D350" s="260" t="s">
        <v>6</v>
      </c>
      <c r="E350" s="20"/>
      <c r="F350" s="21" t="s">
        <v>162</v>
      </c>
      <c r="G350" s="22"/>
      <c r="H350" s="52">
        <f>H351+H354+H361+H365</f>
        <v>0</v>
      </c>
    </row>
    <row r="351" spans="1:8">
      <c r="A351" s="26">
        <v>5</v>
      </c>
      <c r="B351" s="26"/>
      <c r="C351" s="96"/>
      <c r="D351" s="261" t="s">
        <v>514</v>
      </c>
      <c r="E351" s="18"/>
      <c r="F351" s="19" t="s">
        <v>162</v>
      </c>
      <c r="G351" s="23"/>
      <c r="H351" s="25">
        <f>SUM(H352:H353)</f>
        <v>0</v>
      </c>
    </row>
    <row r="352" spans="1:8" ht="22.5">
      <c r="A352" s="26"/>
      <c r="B352" s="26" t="s">
        <v>413</v>
      </c>
      <c r="C352" s="96" t="s">
        <v>164</v>
      </c>
      <c r="D352" s="24" t="s">
        <v>414</v>
      </c>
      <c r="E352" s="18" t="s">
        <v>10</v>
      </c>
      <c r="F352" s="19">
        <v>1</v>
      </c>
      <c r="G352" s="254">
        <v>0</v>
      </c>
      <c r="H352" s="23">
        <f t="shared" ref="H352:H411" si="8">IF(ISNUMBER(F352),ROUND(F352*G352,2),"")</f>
        <v>0</v>
      </c>
    </row>
    <row r="353" spans="1:8" ht="22.5">
      <c r="A353" s="26"/>
      <c r="B353" s="26" t="s">
        <v>28</v>
      </c>
      <c r="C353" s="96" t="s">
        <v>165</v>
      </c>
      <c r="D353" s="24" t="s">
        <v>415</v>
      </c>
      <c r="E353" s="18" t="s">
        <v>10</v>
      </c>
      <c r="F353" s="19">
        <v>1</v>
      </c>
      <c r="G353" s="254">
        <v>0</v>
      </c>
      <c r="H353" s="23">
        <f t="shared" si="8"/>
        <v>0</v>
      </c>
    </row>
    <row r="354" spans="1:8">
      <c r="A354" s="26">
        <v>5</v>
      </c>
      <c r="B354" s="26"/>
      <c r="C354" s="96"/>
      <c r="D354" s="262" t="s">
        <v>515</v>
      </c>
      <c r="E354" s="18"/>
      <c r="F354" s="19" t="s">
        <v>162</v>
      </c>
      <c r="G354" s="23"/>
      <c r="H354" s="25">
        <f>SUM(H355:H360)</f>
        <v>0</v>
      </c>
    </row>
    <row r="355" spans="1:8" ht="22.5">
      <c r="A355" s="26"/>
      <c r="B355" s="26" t="s">
        <v>416</v>
      </c>
      <c r="C355" s="96" t="s">
        <v>164</v>
      </c>
      <c r="D355" s="24" t="s">
        <v>417</v>
      </c>
      <c r="E355" s="18" t="s">
        <v>13</v>
      </c>
      <c r="F355" s="19">
        <v>120</v>
      </c>
      <c r="G355" s="254">
        <v>0</v>
      </c>
      <c r="H355" s="23">
        <f t="shared" si="8"/>
        <v>0</v>
      </c>
    </row>
    <row r="356" spans="1:8">
      <c r="A356" s="26"/>
      <c r="B356" s="26" t="s">
        <v>418</v>
      </c>
      <c r="C356" s="96" t="s">
        <v>165</v>
      </c>
      <c r="D356" s="24" t="s">
        <v>419</v>
      </c>
      <c r="E356" s="18" t="s">
        <v>48</v>
      </c>
      <c r="F356" s="19">
        <v>5</v>
      </c>
      <c r="G356" s="254">
        <v>0</v>
      </c>
      <c r="H356" s="23">
        <f t="shared" si="8"/>
        <v>0</v>
      </c>
    </row>
    <row r="357" spans="1:8" ht="22.5">
      <c r="A357" s="26"/>
      <c r="B357" s="26" t="s">
        <v>420</v>
      </c>
      <c r="C357" s="96" t="s">
        <v>166</v>
      </c>
      <c r="D357" s="24" t="s">
        <v>571</v>
      </c>
      <c r="E357" s="18" t="s">
        <v>13</v>
      </c>
      <c r="F357" s="19">
        <v>90</v>
      </c>
      <c r="G357" s="254">
        <v>0</v>
      </c>
      <c r="H357" s="23">
        <f t="shared" si="8"/>
        <v>0</v>
      </c>
    </row>
    <row r="358" spans="1:8">
      <c r="A358" s="26"/>
      <c r="B358" s="26" t="s">
        <v>422</v>
      </c>
      <c r="C358" s="96" t="s">
        <v>167</v>
      </c>
      <c r="D358" s="24" t="s">
        <v>423</v>
      </c>
      <c r="E358" s="18" t="s">
        <v>12</v>
      </c>
      <c r="F358" s="19">
        <v>16</v>
      </c>
      <c r="G358" s="254">
        <v>0</v>
      </c>
      <c r="H358" s="23">
        <f t="shared" si="8"/>
        <v>0</v>
      </c>
    </row>
    <row r="359" spans="1:8" ht="22.5">
      <c r="A359" s="26"/>
      <c r="B359" s="26" t="s">
        <v>565</v>
      </c>
      <c r="C359" s="96" t="s">
        <v>168</v>
      </c>
      <c r="D359" s="24" t="s">
        <v>572</v>
      </c>
      <c r="E359" s="18" t="s">
        <v>14</v>
      </c>
      <c r="F359" s="19">
        <v>0.5</v>
      </c>
      <c r="G359" s="254">
        <v>0</v>
      </c>
      <c r="H359" s="23">
        <f t="shared" si="8"/>
        <v>0</v>
      </c>
    </row>
    <row r="360" spans="1:8" ht="22.5">
      <c r="A360" s="26"/>
      <c r="B360" s="26" t="s">
        <v>542</v>
      </c>
      <c r="C360" s="96" t="s">
        <v>169</v>
      </c>
      <c r="D360" s="24" t="s">
        <v>573</v>
      </c>
      <c r="E360" s="18" t="s">
        <v>14</v>
      </c>
      <c r="F360" s="19">
        <v>12</v>
      </c>
      <c r="G360" s="254">
        <v>0</v>
      </c>
      <c r="H360" s="23">
        <f t="shared" si="8"/>
        <v>0</v>
      </c>
    </row>
    <row r="361" spans="1:8">
      <c r="A361" s="26">
        <v>5</v>
      </c>
      <c r="B361" s="26"/>
      <c r="C361" s="96"/>
      <c r="D361" s="262" t="s">
        <v>518</v>
      </c>
      <c r="E361" s="18"/>
      <c r="F361" s="19" t="s">
        <v>162</v>
      </c>
      <c r="G361" s="23"/>
      <c r="H361" s="25">
        <f>SUM(H362:H364)</f>
        <v>0</v>
      </c>
    </row>
    <row r="362" spans="1:8" ht="22.5">
      <c r="A362" s="26"/>
      <c r="B362" s="26" t="s">
        <v>30</v>
      </c>
      <c r="C362" s="96" t="s">
        <v>164</v>
      </c>
      <c r="D362" s="24" t="s">
        <v>426</v>
      </c>
      <c r="E362" s="18" t="s">
        <v>12</v>
      </c>
      <c r="F362" s="19">
        <v>36.5</v>
      </c>
      <c r="G362" s="254">
        <v>0</v>
      </c>
      <c r="H362" s="23">
        <f t="shared" si="8"/>
        <v>0</v>
      </c>
    </row>
    <row r="363" spans="1:8" ht="33.75">
      <c r="A363" s="26"/>
      <c r="B363" s="26" t="s">
        <v>427</v>
      </c>
      <c r="C363" s="96" t="s">
        <v>165</v>
      </c>
      <c r="D363" s="24" t="s">
        <v>428</v>
      </c>
      <c r="E363" s="18" t="s">
        <v>12</v>
      </c>
      <c r="F363" s="19">
        <v>36.5</v>
      </c>
      <c r="G363" s="254">
        <v>0</v>
      </c>
      <c r="H363" s="23">
        <f t="shared" si="8"/>
        <v>0</v>
      </c>
    </row>
    <row r="364" spans="1:8" ht="22.5">
      <c r="A364" s="26"/>
      <c r="B364" s="26" t="s">
        <v>31</v>
      </c>
      <c r="C364" s="96" t="s">
        <v>166</v>
      </c>
      <c r="D364" s="24" t="s">
        <v>429</v>
      </c>
      <c r="E364" s="18" t="s">
        <v>12</v>
      </c>
      <c r="F364" s="19">
        <v>36.5</v>
      </c>
      <c r="G364" s="254">
        <v>0</v>
      </c>
      <c r="H364" s="23">
        <f t="shared" si="8"/>
        <v>0</v>
      </c>
    </row>
    <row r="365" spans="1:8">
      <c r="A365" s="26">
        <v>5</v>
      </c>
      <c r="B365" s="26"/>
      <c r="C365" s="96"/>
      <c r="D365" s="262" t="s">
        <v>519</v>
      </c>
      <c r="E365" s="18"/>
      <c r="F365" s="19" t="s">
        <v>162</v>
      </c>
      <c r="G365" s="23"/>
      <c r="H365" s="25">
        <f>SUM(H366:H369)</f>
        <v>0</v>
      </c>
    </row>
    <row r="366" spans="1:8" ht="45">
      <c r="A366" s="26"/>
      <c r="B366" s="26" t="s">
        <v>432</v>
      </c>
      <c r="C366" s="96" t="s">
        <v>164</v>
      </c>
      <c r="D366" s="24" t="s">
        <v>433</v>
      </c>
      <c r="E366" s="18" t="s">
        <v>12</v>
      </c>
      <c r="F366" s="19">
        <v>16</v>
      </c>
      <c r="G366" s="254">
        <v>0</v>
      </c>
      <c r="H366" s="23">
        <f t="shared" si="8"/>
        <v>0</v>
      </c>
    </row>
    <row r="367" spans="1:8" ht="56.25">
      <c r="A367" s="26"/>
      <c r="B367" s="26" t="s">
        <v>434</v>
      </c>
      <c r="C367" s="96" t="s">
        <v>165</v>
      </c>
      <c r="D367" s="24" t="s">
        <v>574</v>
      </c>
      <c r="E367" s="18" t="s">
        <v>13</v>
      </c>
      <c r="F367" s="19">
        <v>155</v>
      </c>
      <c r="G367" s="254">
        <v>0</v>
      </c>
      <c r="H367" s="23">
        <f t="shared" si="8"/>
        <v>0</v>
      </c>
    </row>
    <row r="368" spans="1:8" ht="56.25">
      <c r="A368" s="26"/>
      <c r="B368" s="26" t="s">
        <v>436</v>
      </c>
      <c r="C368" s="96" t="s">
        <v>166</v>
      </c>
      <c r="D368" s="24" t="s">
        <v>437</v>
      </c>
      <c r="E368" s="18" t="s">
        <v>13</v>
      </c>
      <c r="F368" s="19">
        <v>95</v>
      </c>
      <c r="G368" s="254">
        <v>0</v>
      </c>
      <c r="H368" s="23">
        <f t="shared" si="8"/>
        <v>0</v>
      </c>
    </row>
    <row r="369" spans="1:8" ht="56.25">
      <c r="A369" s="26"/>
      <c r="B369" s="26" t="s">
        <v>438</v>
      </c>
      <c r="C369" s="96" t="s">
        <v>167</v>
      </c>
      <c r="D369" s="24" t="s">
        <v>439</v>
      </c>
      <c r="E369" s="18" t="s">
        <v>13</v>
      </c>
      <c r="F369" s="19">
        <v>19</v>
      </c>
      <c r="G369" s="254">
        <v>0</v>
      </c>
      <c r="H369" s="23">
        <f t="shared" si="8"/>
        <v>0</v>
      </c>
    </row>
    <row r="370" spans="1:8">
      <c r="A370" s="54">
        <v>4</v>
      </c>
      <c r="B370" s="54"/>
      <c r="C370" s="79"/>
      <c r="D370" s="260" t="s">
        <v>19</v>
      </c>
      <c r="E370" s="20"/>
      <c r="F370" s="21" t="s">
        <v>162</v>
      </c>
      <c r="G370" s="22"/>
      <c r="H370" s="52">
        <f>H371+H374+H376+H379+H381+H384</f>
        <v>0</v>
      </c>
    </row>
    <row r="371" spans="1:8">
      <c r="A371" s="26">
        <v>5</v>
      </c>
      <c r="B371" s="26"/>
      <c r="C371" s="96"/>
      <c r="D371" s="261" t="s">
        <v>520</v>
      </c>
      <c r="E371" s="18"/>
      <c r="F371" s="19" t="s">
        <v>162</v>
      </c>
      <c r="G371" s="23"/>
      <c r="H371" s="25">
        <f>SUM(H372:H373)</f>
        <v>0</v>
      </c>
    </row>
    <row r="372" spans="1:8" ht="33.75">
      <c r="A372" s="26"/>
      <c r="B372" s="26" t="s">
        <v>440</v>
      </c>
      <c r="C372" s="96" t="s">
        <v>164</v>
      </c>
      <c r="D372" s="24" t="s">
        <v>441</v>
      </c>
      <c r="E372" s="18" t="s">
        <v>14</v>
      </c>
      <c r="F372" s="19">
        <v>37</v>
      </c>
      <c r="G372" s="254">
        <v>0</v>
      </c>
      <c r="H372" s="23">
        <f t="shared" si="8"/>
        <v>0</v>
      </c>
    </row>
    <row r="373" spans="1:8" ht="56.25">
      <c r="A373" s="26"/>
      <c r="B373" s="26" t="s">
        <v>442</v>
      </c>
      <c r="C373" s="96" t="s">
        <v>165</v>
      </c>
      <c r="D373" s="24" t="s">
        <v>443</v>
      </c>
      <c r="E373" s="18" t="s">
        <v>14</v>
      </c>
      <c r="F373" s="19">
        <v>70</v>
      </c>
      <c r="G373" s="254">
        <v>0</v>
      </c>
      <c r="H373" s="23">
        <f t="shared" si="8"/>
        <v>0</v>
      </c>
    </row>
    <row r="374" spans="1:8">
      <c r="A374" s="26">
        <v>5</v>
      </c>
      <c r="B374" s="26"/>
      <c r="C374" s="96"/>
      <c r="D374" s="261" t="s">
        <v>521</v>
      </c>
      <c r="E374" s="18"/>
      <c r="F374" s="19" t="s">
        <v>162</v>
      </c>
      <c r="G374" s="23"/>
      <c r="H374" s="25">
        <f>SUM(H375)</f>
        <v>0</v>
      </c>
    </row>
    <row r="375" spans="1:8" ht="22.5">
      <c r="A375" s="26"/>
      <c r="B375" s="26" t="s">
        <v>444</v>
      </c>
      <c r="C375" s="96" t="s">
        <v>164</v>
      </c>
      <c r="D375" s="24" t="s">
        <v>445</v>
      </c>
      <c r="E375" s="18" t="s">
        <v>13</v>
      </c>
      <c r="F375" s="19">
        <v>18</v>
      </c>
      <c r="G375" s="254">
        <v>0</v>
      </c>
      <c r="H375" s="23">
        <f t="shared" si="8"/>
        <v>0</v>
      </c>
    </row>
    <row r="376" spans="1:8">
      <c r="A376" s="26">
        <v>5</v>
      </c>
      <c r="B376" s="26"/>
      <c r="C376" s="96"/>
      <c r="D376" s="261" t="s">
        <v>522</v>
      </c>
      <c r="E376" s="18"/>
      <c r="F376" s="19" t="s">
        <v>162</v>
      </c>
      <c r="G376" s="23"/>
      <c r="H376" s="25">
        <f>SUM(H377:H378)</f>
        <v>0</v>
      </c>
    </row>
    <row r="377" spans="1:8" ht="33.75">
      <c r="A377" s="26"/>
      <c r="B377" s="26" t="s">
        <v>446</v>
      </c>
      <c r="C377" s="96" t="s">
        <v>164</v>
      </c>
      <c r="D377" s="24" t="s">
        <v>447</v>
      </c>
      <c r="E377" s="18" t="s">
        <v>13</v>
      </c>
      <c r="F377" s="19">
        <v>53</v>
      </c>
      <c r="G377" s="254">
        <v>0</v>
      </c>
      <c r="H377" s="23">
        <f t="shared" si="8"/>
        <v>0</v>
      </c>
    </row>
    <row r="378" spans="1:8">
      <c r="A378" s="26"/>
      <c r="B378" s="26" t="s">
        <v>448</v>
      </c>
      <c r="C378" s="96" t="s">
        <v>165</v>
      </c>
      <c r="D378" s="24" t="s">
        <v>20</v>
      </c>
      <c r="E378" s="18" t="s">
        <v>13</v>
      </c>
      <c r="F378" s="19">
        <v>132</v>
      </c>
      <c r="G378" s="254">
        <v>0</v>
      </c>
      <c r="H378" s="23">
        <f t="shared" si="8"/>
        <v>0</v>
      </c>
    </row>
    <row r="379" spans="1:8">
      <c r="A379" s="26">
        <v>5</v>
      </c>
      <c r="B379" s="26"/>
      <c r="C379" s="96"/>
      <c r="D379" s="261" t="s">
        <v>523</v>
      </c>
      <c r="E379" s="18"/>
      <c r="F379" s="19" t="s">
        <v>162</v>
      </c>
      <c r="G379" s="23"/>
      <c r="H379" s="25">
        <f>SUM(H380)</f>
        <v>0</v>
      </c>
    </row>
    <row r="380" spans="1:8" ht="33.75">
      <c r="A380" s="26"/>
      <c r="B380" s="26" t="s">
        <v>449</v>
      </c>
      <c r="C380" s="96" t="s">
        <v>164</v>
      </c>
      <c r="D380" s="24" t="s">
        <v>450</v>
      </c>
      <c r="E380" s="18" t="s">
        <v>14</v>
      </c>
      <c r="F380" s="19">
        <v>56</v>
      </c>
      <c r="G380" s="254">
        <v>0</v>
      </c>
      <c r="H380" s="23">
        <f t="shared" si="8"/>
        <v>0</v>
      </c>
    </row>
    <row r="381" spans="1:8">
      <c r="A381" s="26">
        <v>5</v>
      </c>
      <c r="B381" s="26"/>
      <c r="C381" s="96"/>
      <c r="D381" s="261" t="s">
        <v>524</v>
      </c>
      <c r="E381" s="18"/>
      <c r="F381" s="19" t="s">
        <v>162</v>
      </c>
      <c r="G381" s="23"/>
      <c r="H381" s="25">
        <f>SUM(H382:H383)</f>
        <v>0</v>
      </c>
    </row>
    <row r="382" spans="1:8">
      <c r="A382" s="26"/>
      <c r="B382" s="26" t="s">
        <v>451</v>
      </c>
      <c r="C382" s="96" t="s">
        <v>164</v>
      </c>
      <c r="D382" s="24" t="s">
        <v>21</v>
      </c>
      <c r="E382" s="18" t="s">
        <v>13</v>
      </c>
      <c r="F382" s="19">
        <v>155</v>
      </c>
      <c r="G382" s="254">
        <v>0</v>
      </c>
      <c r="H382" s="23">
        <f t="shared" si="8"/>
        <v>0</v>
      </c>
    </row>
    <row r="383" spans="1:8">
      <c r="A383" s="26"/>
      <c r="B383" s="26" t="s">
        <v>452</v>
      </c>
      <c r="C383" s="96" t="s">
        <v>165</v>
      </c>
      <c r="D383" s="24" t="s">
        <v>22</v>
      </c>
      <c r="E383" s="18" t="s">
        <v>13</v>
      </c>
      <c r="F383" s="19">
        <v>155</v>
      </c>
      <c r="G383" s="254">
        <v>0</v>
      </c>
      <c r="H383" s="23">
        <f t="shared" si="8"/>
        <v>0</v>
      </c>
    </row>
    <row r="384" spans="1:8">
      <c r="A384" s="26">
        <v>5</v>
      </c>
      <c r="B384" s="26"/>
      <c r="C384" s="96"/>
      <c r="D384" s="261" t="s">
        <v>525</v>
      </c>
      <c r="E384" s="18"/>
      <c r="F384" s="19" t="s">
        <v>162</v>
      </c>
      <c r="G384" s="23"/>
      <c r="H384" s="25">
        <f>SUM(H385:H386)</f>
        <v>0</v>
      </c>
    </row>
    <row r="385" spans="1:8">
      <c r="A385" s="26"/>
      <c r="B385" s="26" t="s">
        <v>453</v>
      </c>
      <c r="C385" s="96" t="s">
        <v>164</v>
      </c>
      <c r="D385" s="24" t="s">
        <v>454</v>
      </c>
      <c r="E385" s="18" t="s">
        <v>455</v>
      </c>
      <c r="F385" s="19">
        <v>32</v>
      </c>
      <c r="G385" s="254">
        <v>0</v>
      </c>
      <c r="H385" s="23">
        <f t="shared" si="8"/>
        <v>0</v>
      </c>
    </row>
    <row r="386" spans="1:8" ht="22.5">
      <c r="A386" s="26"/>
      <c r="B386" s="26" t="s">
        <v>456</v>
      </c>
      <c r="C386" s="96" t="s">
        <v>165</v>
      </c>
      <c r="D386" s="24" t="s">
        <v>457</v>
      </c>
      <c r="E386" s="18" t="s">
        <v>455</v>
      </c>
      <c r="F386" s="19">
        <v>32</v>
      </c>
      <c r="G386" s="254">
        <v>0</v>
      </c>
      <c r="H386" s="23">
        <f t="shared" si="8"/>
        <v>0</v>
      </c>
    </row>
    <row r="387" spans="1:8">
      <c r="A387" s="54">
        <v>4</v>
      </c>
      <c r="B387" s="54"/>
      <c r="C387" s="79"/>
      <c r="D387" s="260" t="s">
        <v>44</v>
      </c>
      <c r="E387" s="20"/>
      <c r="F387" s="21" t="s">
        <v>162</v>
      </c>
      <c r="G387" s="22"/>
      <c r="H387" s="52">
        <f>H388+H390+H393</f>
        <v>0</v>
      </c>
    </row>
    <row r="388" spans="1:8">
      <c r="A388" s="26">
        <v>5</v>
      </c>
      <c r="B388" s="26"/>
      <c r="C388" s="96"/>
      <c r="D388" s="261" t="s">
        <v>526</v>
      </c>
      <c r="E388" s="18"/>
      <c r="F388" s="19" t="s">
        <v>162</v>
      </c>
      <c r="G388" s="23"/>
      <c r="H388" s="25">
        <f>SUM(H389)</f>
        <v>0</v>
      </c>
    </row>
    <row r="389" spans="1:8" ht="33.75">
      <c r="A389" s="26"/>
      <c r="B389" s="26" t="s">
        <v>458</v>
      </c>
      <c r="C389" s="96" t="s">
        <v>164</v>
      </c>
      <c r="D389" s="24" t="s">
        <v>459</v>
      </c>
      <c r="E389" s="18" t="s">
        <v>13</v>
      </c>
      <c r="F389" s="19">
        <v>2.5</v>
      </c>
      <c r="G389" s="254">
        <v>0</v>
      </c>
      <c r="H389" s="23">
        <f t="shared" si="8"/>
        <v>0</v>
      </c>
    </row>
    <row r="390" spans="1:8">
      <c r="A390" s="26">
        <v>5</v>
      </c>
      <c r="B390" s="26"/>
      <c r="C390" s="96"/>
      <c r="D390" s="261" t="s">
        <v>527</v>
      </c>
      <c r="E390" s="18"/>
      <c r="F390" s="19" t="s">
        <v>162</v>
      </c>
      <c r="G390" s="23"/>
      <c r="H390" s="25">
        <f>SUM(H391:H392)</f>
        <v>0</v>
      </c>
    </row>
    <row r="391" spans="1:8" ht="33.75">
      <c r="A391" s="26"/>
      <c r="B391" s="26" t="s">
        <v>462</v>
      </c>
      <c r="C391" s="96" t="s">
        <v>164</v>
      </c>
      <c r="D391" s="24" t="s">
        <v>463</v>
      </c>
      <c r="E391" s="18" t="s">
        <v>12</v>
      </c>
      <c r="F391" s="19">
        <v>24</v>
      </c>
      <c r="G391" s="254">
        <v>0</v>
      </c>
      <c r="H391" s="23">
        <f t="shared" si="8"/>
        <v>0</v>
      </c>
    </row>
    <row r="392" spans="1:8" ht="22.5">
      <c r="A392" s="26"/>
      <c r="B392" s="26" t="s">
        <v>464</v>
      </c>
      <c r="C392" s="96" t="s">
        <v>165</v>
      </c>
      <c r="D392" s="24" t="s">
        <v>465</v>
      </c>
      <c r="E392" s="18" t="s">
        <v>10</v>
      </c>
      <c r="F392" s="19">
        <v>2</v>
      </c>
      <c r="G392" s="254">
        <v>0</v>
      </c>
      <c r="H392" s="23">
        <f t="shared" si="8"/>
        <v>0</v>
      </c>
    </row>
    <row r="393" spans="1:8">
      <c r="A393" s="26">
        <v>5</v>
      </c>
      <c r="B393" s="26"/>
      <c r="C393" s="96"/>
      <c r="D393" s="261" t="s">
        <v>528</v>
      </c>
      <c r="E393" s="18"/>
      <c r="F393" s="19" t="s">
        <v>162</v>
      </c>
      <c r="G393" s="23"/>
      <c r="H393" s="25">
        <f>SUM(H394)</f>
        <v>0</v>
      </c>
    </row>
    <row r="394" spans="1:8" ht="22.5">
      <c r="A394" s="26"/>
      <c r="B394" s="26" t="s">
        <v>466</v>
      </c>
      <c r="C394" s="96" t="s">
        <v>164</v>
      </c>
      <c r="D394" s="24" t="s">
        <v>467</v>
      </c>
      <c r="E394" s="18" t="s">
        <v>10</v>
      </c>
      <c r="F394" s="19">
        <v>2</v>
      </c>
      <c r="G394" s="254">
        <v>0</v>
      </c>
      <c r="H394" s="23">
        <f t="shared" si="8"/>
        <v>0</v>
      </c>
    </row>
    <row r="395" spans="1:8">
      <c r="A395" s="54">
        <v>4</v>
      </c>
      <c r="B395" s="54"/>
      <c r="C395" s="79"/>
      <c r="D395" s="260" t="s">
        <v>45</v>
      </c>
      <c r="E395" s="20"/>
      <c r="F395" s="21" t="s">
        <v>162</v>
      </c>
      <c r="G395" s="22"/>
      <c r="H395" s="52">
        <f>H396+H403+H406+H412+H416+H421+H424</f>
        <v>0</v>
      </c>
    </row>
    <row r="396" spans="1:8">
      <c r="A396" s="26">
        <v>5</v>
      </c>
      <c r="B396" s="26"/>
      <c r="C396" s="96"/>
      <c r="D396" s="261" t="s">
        <v>529</v>
      </c>
      <c r="E396" s="18"/>
      <c r="F396" s="19" t="s">
        <v>162</v>
      </c>
      <c r="G396" s="23"/>
      <c r="H396" s="25">
        <f>SUM(H397:H402)</f>
        <v>0</v>
      </c>
    </row>
    <row r="397" spans="1:8" ht="33.75">
      <c r="A397" s="26"/>
      <c r="B397" s="26" t="s">
        <v>468</v>
      </c>
      <c r="C397" s="96" t="s">
        <v>164</v>
      </c>
      <c r="D397" s="24" t="s">
        <v>469</v>
      </c>
      <c r="E397" s="18" t="s">
        <v>10</v>
      </c>
      <c r="F397" s="19">
        <v>1</v>
      </c>
      <c r="G397" s="254">
        <v>0</v>
      </c>
      <c r="H397" s="23">
        <f t="shared" si="8"/>
        <v>0</v>
      </c>
    </row>
    <row r="398" spans="1:8" ht="22.5">
      <c r="A398" s="26"/>
      <c r="B398" s="26" t="s">
        <v>470</v>
      </c>
      <c r="C398" s="96" t="s">
        <v>165</v>
      </c>
      <c r="D398" s="24" t="s">
        <v>575</v>
      </c>
      <c r="E398" s="18" t="s">
        <v>13</v>
      </c>
      <c r="F398" s="19">
        <v>35</v>
      </c>
      <c r="G398" s="254">
        <v>0</v>
      </c>
      <c r="H398" s="23">
        <f t="shared" si="8"/>
        <v>0</v>
      </c>
    </row>
    <row r="399" spans="1:8" ht="22.5">
      <c r="A399" s="26"/>
      <c r="B399" s="26" t="s">
        <v>566</v>
      </c>
      <c r="C399" s="96" t="s">
        <v>166</v>
      </c>
      <c r="D399" s="24" t="s">
        <v>576</v>
      </c>
      <c r="E399" s="18" t="s">
        <v>13</v>
      </c>
      <c r="F399" s="19">
        <v>125</v>
      </c>
      <c r="G399" s="254">
        <v>0</v>
      </c>
      <c r="H399" s="23">
        <f t="shared" si="8"/>
        <v>0</v>
      </c>
    </row>
    <row r="400" spans="1:8" ht="22.5">
      <c r="A400" s="26"/>
      <c r="B400" s="26" t="s">
        <v>474</v>
      </c>
      <c r="C400" s="96" t="s">
        <v>167</v>
      </c>
      <c r="D400" s="24" t="s">
        <v>577</v>
      </c>
      <c r="E400" s="18" t="s">
        <v>13</v>
      </c>
      <c r="F400" s="19">
        <v>105</v>
      </c>
      <c r="G400" s="254">
        <v>0</v>
      </c>
      <c r="H400" s="23">
        <f t="shared" si="8"/>
        <v>0</v>
      </c>
    </row>
    <row r="401" spans="1:8" ht="22.5">
      <c r="A401" s="26"/>
      <c r="B401" s="26" t="s">
        <v>567</v>
      </c>
      <c r="C401" s="96" t="s">
        <v>168</v>
      </c>
      <c r="D401" s="24" t="s">
        <v>578</v>
      </c>
      <c r="E401" s="18" t="s">
        <v>13</v>
      </c>
      <c r="F401" s="19">
        <v>8</v>
      </c>
      <c r="G401" s="254">
        <v>0</v>
      </c>
      <c r="H401" s="23">
        <f t="shared" si="8"/>
        <v>0</v>
      </c>
    </row>
    <row r="402" spans="1:8" ht="22.5">
      <c r="A402" s="26"/>
      <c r="B402" s="26" t="s">
        <v>568</v>
      </c>
      <c r="C402" s="96" t="s">
        <v>169</v>
      </c>
      <c r="D402" s="24" t="s">
        <v>579</v>
      </c>
      <c r="E402" s="18" t="s">
        <v>13</v>
      </c>
      <c r="F402" s="19">
        <v>10</v>
      </c>
      <c r="G402" s="254">
        <v>0</v>
      </c>
      <c r="H402" s="23">
        <f t="shared" si="8"/>
        <v>0</v>
      </c>
    </row>
    <row r="403" spans="1:8">
      <c r="A403" s="26">
        <v>5</v>
      </c>
      <c r="B403" s="26"/>
      <c r="C403" s="96"/>
      <c r="D403" s="261" t="s">
        <v>530</v>
      </c>
      <c r="E403" s="18"/>
      <c r="F403" s="19" t="s">
        <v>162</v>
      </c>
      <c r="G403" s="23"/>
      <c r="H403" s="25">
        <f>SUM(H404:H405)</f>
        <v>0</v>
      </c>
    </row>
    <row r="404" spans="1:8" ht="22.5">
      <c r="A404" s="26"/>
      <c r="B404" s="26" t="s">
        <v>480</v>
      </c>
      <c r="C404" s="96" t="s">
        <v>164</v>
      </c>
      <c r="D404" s="24" t="s">
        <v>481</v>
      </c>
      <c r="E404" s="18" t="s">
        <v>15</v>
      </c>
      <c r="F404" s="19">
        <v>6650</v>
      </c>
      <c r="G404" s="254">
        <v>0</v>
      </c>
      <c r="H404" s="23">
        <f t="shared" si="8"/>
        <v>0</v>
      </c>
    </row>
    <row r="405" spans="1:8" ht="22.5">
      <c r="A405" s="26"/>
      <c r="B405" s="26" t="s">
        <v>482</v>
      </c>
      <c r="C405" s="96" t="s">
        <v>165</v>
      </c>
      <c r="D405" s="24" t="s">
        <v>483</v>
      </c>
      <c r="E405" s="18" t="s">
        <v>10</v>
      </c>
      <c r="F405" s="19">
        <v>1</v>
      </c>
      <c r="G405" s="254">
        <v>0</v>
      </c>
      <c r="H405" s="23">
        <f t="shared" si="8"/>
        <v>0</v>
      </c>
    </row>
    <row r="406" spans="1:8">
      <c r="A406" s="26">
        <v>5</v>
      </c>
      <c r="B406" s="26"/>
      <c r="C406" s="96"/>
      <c r="D406" s="261" t="s">
        <v>531</v>
      </c>
      <c r="E406" s="18"/>
      <c r="F406" s="19" t="s">
        <v>162</v>
      </c>
      <c r="G406" s="23"/>
      <c r="H406" s="25">
        <f>SUM(H407:H411)</f>
        <v>0</v>
      </c>
    </row>
    <row r="407" spans="1:8">
      <c r="A407" s="26"/>
      <c r="B407" s="26" t="s">
        <v>484</v>
      </c>
      <c r="C407" s="96" t="s">
        <v>164</v>
      </c>
      <c r="D407" s="24" t="s">
        <v>485</v>
      </c>
      <c r="E407" s="18" t="s">
        <v>14</v>
      </c>
      <c r="F407" s="19">
        <v>2.5</v>
      </c>
      <c r="G407" s="254">
        <v>0</v>
      </c>
      <c r="H407" s="23">
        <f t="shared" si="8"/>
        <v>0</v>
      </c>
    </row>
    <row r="408" spans="1:8" ht="33.75">
      <c r="A408" s="26"/>
      <c r="B408" s="26" t="s">
        <v>569</v>
      </c>
      <c r="C408" s="96" t="s">
        <v>165</v>
      </c>
      <c r="D408" s="24" t="s">
        <v>580</v>
      </c>
      <c r="E408" s="18" t="s">
        <v>14</v>
      </c>
      <c r="F408" s="19">
        <v>73</v>
      </c>
      <c r="G408" s="254">
        <v>0</v>
      </c>
      <c r="H408" s="23">
        <f t="shared" si="8"/>
        <v>0</v>
      </c>
    </row>
    <row r="409" spans="1:8" ht="22.5">
      <c r="A409" s="26"/>
      <c r="B409" s="26" t="s">
        <v>488</v>
      </c>
      <c r="C409" s="96" t="s">
        <v>166</v>
      </c>
      <c r="D409" s="24" t="s">
        <v>489</v>
      </c>
      <c r="E409" s="18" t="s">
        <v>14</v>
      </c>
      <c r="F409" s="19">
        <v>73</v>
      </c>
      <c r="G409" s="254">
        <v>0</v>
      </c>
      <c r="H409" s="23">
        <f t="shared" si="8"/>
        <v>0</v>
      </c>
    </row>
    <row r="410" spans="1:8" ht="22.5">
      <c r="A410" s="26"/>
      <c r="B410" s="26" t="s">
        <v>490</v>
      </c>
      <c r="C410" s="96" t="s">
        <v>167</v>
      </c>
      <c r="D410" s="24" t="s">
        <v>491</v>
      </c>
      <c r="E410" s="18" t="s">
        <v>14</v>
      </c>
      <c r="F410" s="19">
        <v>73</v>
      </c>
      <c r="G410" s="254">
        <v>0</v>
      </c>
      <c r="H410" s="23">
        <f t="shared" si="8"/>
        <v>0</v>
      </c>
    </row>
    <row r="411" spans="1:8" ht="22.5">
      <c r="A411" s="26"/>
      <c r="B411" s="26" t="s">
        <v>492</v>
      </c>
      <c r="C411" s="96" t="s">
        <v>168</v>
      </c>
      <c r="D411" s="24" t="s">
        <v>493</v>
      </c>
      <c r="E411" s="18" t="s">
        <v>12</v>
      </c>
      <c r="F411" s="19">
        <v>19</v>
      </c>
      <c r="G411" s="254">
        <v>0</v>
      </c>
      <c r="H411" s="23">
        <f t="shared" si="8"/>
        <v>0</v>
      </c>
    </row>
    <row r="412" spans="1:8">
      <c r="A412" s="26">
        <v>5</v>
      </c>
      <c r="B412" s="26"/>
      <c r="C412" s="96"/>
      <c r="D412" s="262" t="s">
        <v>532</v>
      </c>
      <c r="E412" s="18"/>
      <c r="F412" s="19" t="s">
        <v>162</v>
      </c>
      <c r="G412" s="23"/>
      <c r="H412" s="25">
        <f>SUM(H413:H415)</f>
        <v>0</v>
      </c>
    </row>
    <row r="413" spans="1:8" ht="56.25">
      <c r="A413" s="26"/>
      <c r="B413" s="26" t="s">
        <v>494</v>
      </c>
      <c r="C413" s="96" t="s">
        <v>164</v>
      </c>
      <c r="D413" s="24" t="s">
        <v>563</v>
      </c>
      <c r="E413" s="18" t="s">
        <v>12</v>
      </c>
      <c r="F413" s="19">
        <v>95</v>
      </c>
      <c r="G413" s="254">
        <v>0</v>
      </c>
      <c r="H413" s="23">
        <f t="shared" ref="H413:H426" si="9">IF(ISNUMBER(F413),ROUND(F413*G413,2),"")</f>
        <v>0</v>
      </c>
    </row>
    <row r="414" spans="1:8" ht="33.75">
      <c r="A414" s="26"/>
      <c r="B414" s="26" t="s">
        <v>496</v>
      </c>
      <c r="C414" s="96" t="s">
        <v>165</v>
      </c>
      <c r="D414" s="24" t="s">
        <v>497</v>
      </c>
      <c r="E414" s="18" t="s">
        <v>14</v>
      </c>
      <c r="F414" s="19">
        <v>4</v>
      </c>
      <c r="G414" s="254">
        <v>0</v>
      </c>
      <c r="H414" s="23">
        <f t="shared" si="9"/>
        <v>0</v>
      </c>
    </row>
    <row r="415" spans="1:8">
      <c r="A415" s="26"/>
      <c r="B415" s="26" t="s">
        <v>498</v>
      </c>
      <c r="C415" s="96" t="s">
        <v>166</v>
      </c>
      <c r="D415" s="24" t="s">
        <v>499</v>
      </c>
      <c r="E415" s="18" t="s">
        <v>13</v>
      </c>
      <c r="F415" s="19">
        <v>17</v>
      </c>
      <c r="G415" s="254">
        <v>0</v>
      </c>
      <c r="H415" s="23">
        <f t="shared" si="9"/>
        <v>0</v>
      </c>
    </row>
    <row r="416" spans="1:8">
      <c r="A416" s="26">
        <v>5</v>
      </c>
      <c r="B416" s="26"/>
      <c r="C416" s="96"/>
      <c r="D416" s="262" t="s">
        <v>924</v>
      </c>
      <c r="E416" s="18"/>
      <c r="F416" s="19" t="s">
        <v>162</v>
      </c>
      <c r="G416" s="23"/>
      <c r="H416" s="25">
        <f>SUM(H417:H420)</f>
        <v>0</v>
      </c>
    </row>
    <row r="417" spans="1:8" ht="45">
      <c r="A417" s="26"/>
      <c r="B417" s="26" t="s">
        <v>570</v>
      </c>
      <c r="C417" s="96" t="s">
        <v>164</v>
      </c>
      <c r="D417" s="24" t="s">
        <v>581</v>
      </c>
      <c r="E417" s="18" t="s">
        <v>13</v>
      </c>
      <c r="F417" s="19">
        <v>30</v>
      </c>
      <c r="G417" s="254">
        <v>0</v>
      </c>
      <c r="H417" s="23">
        <f t="shared" si="9"/>
        <v>0</v>
      </c>
    </row>
    <row r="418" spans="1:8" ht="67.5">
      <c r="A418" s="26"/>
      <c r="B418" s="26" t="s">
        <v>500</v>
      </c>
      <c r="C418" s="96" t="s">
        <v>165</v>
      </c>
      <c r="D418" s="24" t="s">
        <v>501</v>
      </c>
      <c r="E418" s="18" t="s">
        <v>12</v>
      </c>
      <c r="F418" s="19">
        <v>171</v>
      </c>
      <c r="G418" s="254">
        <v>0</v>
      </c>
      <c r="H418" s="23">
        <f t="shared" si="9"/>
        <v>0</v>
      </c>
    </row>
    <row r="419" spans="1:8" ht="45">
      <c r="A419" s="26"/>
      <c r="B419" s="26" t="s">
        <v>502</v>
      </c>
      <c r="C419" s="96" t="s">
        <v>166</v>
      </c>
      <c r="D419" s="24" t="s">
        <v>582</v>
      </c>
      <c r="E419" s="18" t="s">
        <v>12</v>
      </c>
      <c r="F419" s="19">
        <v>155</v>
      </c>
      <c r="G419" s="254">
        <v>0</v>
      </c>
      <c r="H419" s="23">
        <f t="shared" si="9"/>
        <v>0</v>
      </c>
    </row>
    <row r="420" spans="1:8" ht="33.75">
      <c r="A420" s="26"/>
      <c r="B420" s="26" t="s">
        <v>504</v>
      </c>
      <c r="C420" s="96" t="s">
        <v>167</v>
      </c>
      <c r="D420" s="24" t="s">
        <v>505</v>
      </c>
      <c r="E420" s="18" t="s">
        <v>13</v>
      </c>
      <c r="F420" s="19">
        <v>35</v>
      </c>
      <c r="G420" s="254">
        <v>0</v>
      </c>
      <c r="H420" s="23">
        <f t="shared" si="9"/>
        <v>0</v>
      </c>
    </row>
    <row r="421" spans="1:8">
      <c r="A421" s="26">
        <v>5</v>
      </c>
      <c r="B421" s="26"/>
      <c r="C421" s="96"/>
      <c r="D421" s="261" t="s">
        <v>533</v>
      </c>
      <c r="E421" s="18"/>
      <c r="F421" s="19" t="s">
        <v>162</v>
      </c>
      <c r="G421" s="23"/>
      <c r="H421" s="25">
        <f>SUM(H422:H423)</f>
        <v>0</v>
      </c>
    </row>
    <row r="422" spans="1:8" ht="33.75">
      <c r="A422" s="26"/>
      <c r="B422" s="26" t="s">
        <v>506</v>
      </c>
      <c r="C422" s="96" t="s">
        <v>164</v>
      </c>
      <c r="D422" s="24" t="s">
        <v>507</v>
      </c>
      <c r="E422" s="18" t="s">
        <v>10</v>
      </c>
      <c r="F422" s="19">
        <v>246</v>
      </c>
      <c r="G422" s="254">
        <v>0</v>
      </c>
      <c r="H422" s="23">
        <f t="shared" si="9"/>
        <v>0</v>
      </c>
    </row>
    <row r="423" spans="1:8" ht="22.5">
      <c r="A423" s="26"/>
      <c r="B423" s="26" t="s">
        <v>508</v>
      </c>
      <c r="C423" s="96" t="s">
        <v>165</v>
      </c>
      <c r="D423" s="24" t="s">
        <v>509</v>
      </c>
      <c r="E423" s="18" t="s">
        <v>10</v>
      </c>
      <c r="F423" s="19">
        <v>246</v>
      </c>
      <c r="G423" s="254">
        <v>0</v>
      </c>
      <c r="H423" s="23">
        <f t="shared" si="9"/>
        <v>0</v>
      </c>
    </row>
    <row r="424" spans="1:8">
      <c r="A424" s="26">
        <v>5</v>
      </c>
      <c r="B424" s="26"/>
      <c r="C424" s="96"/>
      <c r="D424" s="261" t="s">
        <v>534</v>
      </c>
      <c r="E424" s="18"/>
      <c r="F424" s="19" t="s">
        <v>162</v>
      </c>
      <c r="G424" s="23"/>
      <c r="H424" s="25">
        <f>SUM(H425:H426)</f>
        <v>0</v>
      </c>
    </row>
    <row r="425" spans="1:8" ht="22.5">
      <c r="A425" s="26"/>
      <c r="B425" s="26" t="s">
        <v>510</v>
      </c>
      <c r="C425" s="96" t="s">
        <v>164</v>
      </c>
      <c r="D425" s="24" t="s">
        <v>511</v>
      </c>
      <c r="E425" s="18" t="s">
        <v>12</v>
      </c>
      <c r="F425" s="19">
        <v>19.399999999999999</v>
      </c>
      <c r="G425" s="254">
        <v>0</v>
      </c>
      <c r="H425" s="23">
        <f t="shared" si="9"/>
        <v>0</v>
      </c>
    </row>
    <row r="426" spans="1:8" ht="22.5">
      <c r="A426" s="26"/>
      <c r="B426" s="26" t="s">
        <v>39</v>
      </c>
      <c r="C426" s="96" t="s">
        <v>165</v>
      </c>
      <c r="D426" s="24" t="s">
        <v>47</v>
      </c>
      <c r="E426" s="18" t="s">
        <v>10</v>
      </c>
      <c r="F426" s="19">
        <v>8</v>
      </c>
      <c r="G426" s="254">
        <v>0</v>
      </c>
      <c r="H426" s="23">
        <f t="shared" si="9"/>
        <v>0</v>
      </c>
    </row>
    <row r="427" spans="1:8">
      <c r="A427" s="82">
        <v>2</v>
      </c>
      <c r="B427" s="82"/>
      <c r="C427" s="83"/>
      <c r="D427" s="116" t="s">
        <v>584</v>
      </c>
      <c r="E427" s="84"/>
      <c r="F427" s="85" t="s">
        <v>162</v>
      </c>
      <c r="G427" s="86"/>
      <c r="H427" s="87">
        <f>H428+H448+H465+H473</f>
        <v>0</v>
      </c>
    </row>
    <row r="428" spans="1:8">
      <c r="A428" s="54">
        <v>4</v>
      </c>
      <c r="B428" s="54"/>
      <c r="C428" s="79"/>
      <c r="D428" s="260" t="s">
        <v>6</v>
      </c>
      <c r="E428" s="20"/>
      <c r="F428" s="21" t="s">
        <v>162</v>
      </c>
      <c r="G428" s="22"/>
      <c r="H428" s="52">
        <f>H429+H432+H439+H443</f>
        <v>0</v>
      </c>
    </row>
    <row r="429" spans="1:8">
      <c r="A429" s="26">
        <v>5</v>
      </c>
      <c r="B429" s="26"/>
      <c r="C429" s="96"/>
      <c r="D429" s="261" t="s">
        <v>514</v>
      </c>
      <c r="E429" s="18"/>
      <c r="F429" s="19" t="s">
        <v>162</v>
      </c>
      <c r="G429" s="23"/>
      <c r="H429" s="25">
        <f>SUM(H430:H431)</f>
        <v>0</v>
      </c>
    </row>
    <row r="430" spans="1:8" ht="22.5">
      <c r="A430" s="26"/>
      <c r="B430" s="26" t="s">
        <v>413</v>
      </c>
      <c r="C430" s="96" t="s">
        <v>164</v>
      </c>
      <c r="D430" s="24" t="s">
        <v>414</v>
      </c>
      <c r="E430" s="18" t="s">
        <v>10</v>
      </c>
      <c r="F430" s="19">
        <v>1</v>
      </c>
      <c r="G430" s="254">
        <v>0</v>
      </c>
      <c r="H430" s="23">
        <f t="shared" ref="H430:H491" si="10">IF(ISNUMBER(F430),ROUND(F430*G430,2),"")</f>
        <v>0</v>
      </c>
    </row>
    <row r="431" spans="1:8" ht="22.5">
      <c r="A431" s="26"/>
      <c r="B431" s="26" t="s">
        <v>28</v>
      </c>
      <c r="C431" s="96" t="s">
        <v>165</v>
      </c>
      <c r="D431" s="24" t="s">
        <v>415</v>
      </c>
      <c r="E431" s="18" t="s">
        <v>10</v>
      </c>
      <c r="F431" s="19">
        <v>1</v>
      </c>
      <c r="G431" s="254">
        <v>0</v>
      </c>
      <c r="H431" s="23">
        <f t="shared" si="10"/>
        <v>0</v>
      </c>
    </row>
    <row r="432" spans="1:8">
      <c r="A432" s="26">
        <v>5</v>
      </c>
      <c r="B432" s="26"/>
      <c r="C432" s="96"/>
      <c r="D432" s="262" t="s">
        <v>515</v>
      </c>
      <c r="E432" s="18"/>
      <c r="F432" s="19" t="s">
        <v>162</v>
      </c>
      <c r="G432" s="23"/>
      <c r="H432" s="25">
        <f>SUM(H433:H438)</f>
        <v>0</v>
      </c>
    </row>
    <row r="433" spans="1:8" ht="22.5">
      <c r="A433" s="26"/>
      <c r="B433" s="26" t="s">
        <v>416</v>
      </c>
      <c r="C433" s="96" t="s">
        <v>164</v>
      </c>
      <c r="D433" s="24" t="s">
        <v>417</v>
      </c>
      <c r="E433" s="18" t="s">
        <v>13</v>
      </c>
      <c r="F433" s="19">
        <v>105</v>
      </c>
      <c r="G433" s="254">
        <v>0</v>
      </c>
      <c r="H433" s="23">
        <f t="shared" si="10"/>
        <v>0</v>
      </c>
    </row>
    <row r="434" spans="1:8">
      <c r="A434" s="26"/>
      <c r="B434" s="26" t="s">
        <v>418</v>
      </c>
      <c r="C434" s="96" t="s">
        <v>165</v>
      </c>
      <c r="D434" s="24" t="s">
        <v>419</v>
      </c>
      <c r="E434" s="18" t="s">
        <v>48</v>
      </c>
      <c r="F434" s="19">
        <v>4</v>
      </c>
      <c r="G434" s="254">
        <v>0</v>
      </c>
      <c r="H434" s="23">
        <f t="shared" si="10"/>
        <v>0</v>
      </c>
    </row>
    <row r="435" spans="1:8" ht="22.5">
      <c r="A435" s="26"/>
      <c r="B435" s="26" t="s">
        <v>420</v>
      </c>
      <c r="C435" s="96" t="s">
        <v>166</v>
      </c>
      <c r="D435" s="24" t="s">
        <v>585</v>
      </c>
      <c r="E435" s="18" t="s">
        <v>13</v>
      </c>
      <c r="F435" s="19">
        <v>95</v>
      </c>
      <c r="G435" s="254">
        <v>0</v>
      </c>
      <c r="H435" s="23">
        <f t="shared" si="10"/>
        <v>0</v>
      </c>
    </row>
    <row r="436" spans="1:8">
      <c r="A436" s="26"/>
      <c r="B436" s="26" t="s">
        <v>422</v>
      </c>
      <c r="C436" s="96" t="s">
        <v>167</v>
      </c>
      <c r="D436" s="24" t="s">
        <v>423</v>
      </c>
      <c r="E436" s="18" t="s">
        <v>12</v>
      </c>
      <c r="F436" s="19">
        <v>17</v>
      </c>
      <c r="G436" s="254">
        <v>0</v>
      </c>
      <c r="H436" s="23">
        <f t="shared" si="10"/>
        <v>0</v>
      </c>
    </row>
    <row r="437" spans="1:8" ht="22.5">
      <c r="A437" s="26"/>
      <c r="B437" s="26" t="s">
        <v>565</v>
      </c>
      <c r="C437" s="96" t="s">
        <v>168</v>
      </c>
      <c r="D437" s="24" t="s">
        <v>586</v>
      </c>
      <c r="E437" s="18" t="s">
        <v>14</v>
      </c>
      <c r="F437" s="19">
        <v>2.7</v>
      </c>
      <c r="G437" s="254">
        <v>0</v>
      </c>
      <c r="H437" s="23">
        <f t="shared" si="10"/>
        <v>0</v>
      </c>
    </row>
    <row r="438" spans="1:8" ht="22.5">
      <c r="A438" s="26"/>
      <c r="B438" s="26" t="s">
        <v>542</v>
      </c>
      <c r="C438" s="96" t="s">
        <v>169</v>
      </c>
      <c r="D438" s="24" t="s">
        <v>587</v>
      </c>
      <c r="E438" s="18" t="s">
        <v>14</v>
      </c>
      <c r="F438" s="19">
        <v>16</v>
      </c>
      <c r="G438" s="254">
        <v>0</v>
      </c>
      <c r="H438" s="23">
        <f t="shared" si="10"/>
        <v>0</v>
      </c>
    </row>
    <row r="439" spans="1:8">
      <c r="A439" s="26">
        <v>5</v>
      </c>
      <c r="B439" s="26"/>
      <c r="C439" s="96"/>
      <c r="D439" s="262" t="s">
        <v>518</v>
      </c>
      <c r="E439" s="18"/>
      <c r="F439" s="19" t="s">
        <v>162</v>
      </c>
      <c r="G439" s="23"/>
      <c r="H439" s="25">
        <f>SUM(H440:H442)</f>
        <v>0</v>
      </c>
    </row>
    <row r="440" spans="1:8" ht="22.5">
      <c r="A440" s="26"/>
      <c r="B440" s="26" t="s">
        <v>30</v>
      </c>
      <c r="C440" s="96" t="s">
        <v>164</v>
      </c>
      <c r="D440" s="24" t="s">
        <v>426</v>
      </c>
      <c r="E440" s="18" t="s">
        <v>12</v>
      </c>
      <c r="F440" s="19">
        <v>36.6</v>
      </c>
      <c r="G440" s="254">
        <v>0</v>
      </c>
      <c r="H440" s="23">
        <f t="shared" si="10"/>
        <v>0</v>
      </c>
    </row>
    <row r="441" spans="1:8" ht="33.75">
      <c r="A441" s="26"/>
      <c r="B441" s="26" t="s">
        <v>427</v>
      </c>
      <c r="C441" s="96" t="s">
        <v>165</v>
      </c>
      <c r="D441" s="24" t="s">
        <v>428</v>
      </c>
      <c r="E441" s="18" t="s">
        <v>12</v>
      </c>
      <c r="F441" s="19">
        <v>36.6</v>
      </c>
      <c r="G441" s="254">
        <v>0</v>
      </c>
      <c r="H441" s="23">
        <f t="shared" si="10"/>
        <v>0</v>
      </c>
    </row>
    <row r="442" spans="1:8" ht="22.5">
      <c r="A442" s="26"/>
      <c r="B442" s="26" t="s">
        <v>31</v>
      </c>
      <c r="C442" s="96" t="s">
        <v>166</v>
      </c>
      <c r="D442" s="24" t="s">
        <v>429</v>
      </c>
      <c r="E442" s="18" t="s">
        <v>12</v>
      </c>
      <c r="F442" s="19">
        <v>36.6</v>
      </c>
      <c r="G442" s="254">
        <v>0</v>
      </c>
      <c r="H442" s="23">
        <f t="shared" si="10"/>
        <v>0</v>
      </c>
    </row>
    <row r="443" spans="1:8">
      <c r="A443" s="26">
        <v>5</v>
      </c>
      <c r="B443" s="26"/>
      <c r="C443" s="96"/>
      <c r="D443" s="262" t="s">
        <v>519</v>
      </c>
      <c r="E443" s="18"/>
      <c r="F443" s="19" t="s">
        <v>162</v>
      </c>
      <c r="G443" s="23"/>
      <c r="H443" s="25">
        <f>SUM(H444:H447)</f>
        <v>0</v>
      </c>
    </row>
    <row r="444" spans="1:8" ht="45">
      <c r="A444" s="26"/>
      <c r="B444" s="26" t="s">
        <v>432</v>
      </c>
      <c r="C444" s="96" t="s">
        <v>164</v>
      </c>
      <c r="D444" s="24" t="s">
        <v>433</v>
      </c>
      <c r="E444" s="18" t="s">
        <v>12</v>
      </c>
      <c r="F444" s="19">
        <v>12</v>
      </c>
      <c r="G444" s="254">
        <v>0</v>
      </c>
      <c r="H444" s="23">
        <f t="shared" si="10"/>
        <v>0</v>
      </c>
    </row>
    <row r="445" spans="1:8" ht="56.25">
      <c r="A445" s="26"/>
      <c r="B445" s="26" t="s">
        <v>434</v>
      </c>
      <c r="C445" s="96" t="s">
        <v>165</v>
      </c>
      <c r="D445" s="24" t="s">
        <v>588</v>
      </c>
      <c r="E445" s="18" t="s">
        <v>13</v>
      </c>
      <c r="F445" s="19">
        <v>120</v>
      </c>
      <c r="G445" s="254">
        <v>0</v>
      </c>
      <c r="H445" s="23">
        <f t="shared" si="10"/>
        <v>0</v>
      </c>
    </row>
    <row r="446" spans="1:8" ht="56.25">
      <c r="A446" s="26"/>
      <c r="B446" s="26" t="s">
        <v>436</v>
      </c>
      <c r="C446" s="96" t="s">
        <v>166</v>
      </c>
      <c r="D446" s="24" t="s">
        <v>437</v>
      </c>
      <c r="E446" s="18" t="s">
        <v>13</v>
      </c>
      <c r="F446" s="19">
        <v>175</v>
      </c>
      <c r="G446" s="254">
        <v>0</v>
      </c>
      <c r="H446" s="23">
        <f t="shared" si="10"/>
        <v>0</v>
      </c>
    </row>
    <row r="447" spans="1:8" ht="56.25">
      <c r="A447" s="26"/>
      <c r="B447" s="26" t="s">
        <v>438</v>
      </c>
      <c r="C447" s="96" t="s">
        <v>167</v>
      </c>
      <c r="D447" s="24" t="s">
        <v>439</v>
      </c>
      <c r="E447" s="18" t="s">
        <v>13</v>
      </c>
      <c r="F447" s="19">
        <v>35</v>
      </c>
      <c r="G447" s="254">
        <v>0</v>
      </c>
      <c r="H447" s="23">
        <f t="shared" si="10"/>
        <v>0</v>
      </c>
    </row>
    <row r="448" spans="1:8">
      <c r="A448" s="54">
        <v>4</v>
      </c>
      <c r="B448" s="54"/>
      <c r="C448" s="79"/>
      <c r="D448" s="260" t="s">
        <v>19</v>
      </c>
      <c r="E448" s="20"/>
      <c r="F448" s="21" t="s">
        <v>162</v>
      </c>
      <c r="G448" s="22"/>
      <c r="H448" s="52">
        <f>H449+H452+H454+H457+H459+H462</f>
        <v>0</v>
      </c>
    </row>
    <row r="449" spans="1:8">
      <c r="A449" s="26">
        <v>5</v>
      </c>
      <c r="B449" s="26"/>
      <c r="C449" s="96"/>
      <c r="D449" s="261" t="s">
        <v>520</v>
      </c>
      <c r="E449" s="18"/>
      <c r="F449" s="19" t="s">
        <v>162</v>
      </c>
      <c r="G449" s="23"/>
      <c r="H449" s="25">
        <f>SUM(H450:H451)</f>
        <v>0</v>
      </c>
    </row>
    <row r="450" spans="1:8" ht="33.75">
      <c r="A450" s="26"/>
      <c r="B450" s="26" t="s">
        <v>440</v>
      </c>
      <c r="C450" s="96" t="s">
        <v>164</v>
      </c>
      <c r="D450" s="24" t="s">
        <v>441</v>
      </c>
      <c r="E450" s="18" t="s">
        <v>14</v>
      </c>
      <c r="F450" s="19">
        <v>32</v>
      </c>
      <c r="G450" s="254">
        <v>0</v>
      </c>
      <c r="H450" s="23">
        <f t="shared" si="10"/>
        <v>0</v>
      </c>
    </row>
    <row r="451" spans="1:8" ht="56.25">
      <c r="A451" s="26"/>
      <c r="B451" s="26" t="s">
        <v>442</v>
      </c>
      <c r="C451" s="96" t="s">
        <v>165</v>
      </c>
      <c r="D451" s="24" t="s">
        <v>443</v>
      </c>
      <c r="E451" s="18" t="s">
        <v>14</v>
      </c>
      <c r="F451" s="19">
        <v>35</v>
      </c>
      <c r="G451" s="254">
        <v>0</v>
      </c>
      <c r="H451" s="23">
        <f t="shared" si="10"/>
        <v>0</v>
      </c>
    </row>
    <row r="452" spans="1:8">
      <c r="A452" s="26">
        <v>5</v>
      </c>
      <c r="B452" s="26"/>
      <c r="C452" s="96"/>
      <c r="D452" s="261" t="s">
        <v>521</v>
      </c>
      <c r="E452" s="18"/>
      <c r="F452" s="19" t="s">
        <v>162</v>
      </c>
      <c r="G452" s="23"/>
      <c r="H452" s="25">
        <f>SUM(H453)</f>
        <v>0</v>
      </c>
    </row>
    <row r="453" spans="1:8" ht="22.5">
      <c r="A453" s="26"/>
      <c r="B453" s="26" t="s">
        <v>444</v>
      </c>
      <c r="C453" s="96" t="s">
        <v>164</v>
      </c>
      <c r="D453" s="24" t="s">
        <v>445</v>
      </c>
      <c r="E453" s="18" t="s">
        <v>13</v>
      </c>
      <c r="F453" s="19">
        <v>43</v>
      </c>
      <c r="G453" s="254">
        <v>0</v>
      </c>
      <c r="H453" s="23">
        <f t="shared" si="10"/>
        <v>0</v>
      </c>
    </row>
    <row r="454" spans="1:8">
      <c r="A454" s="26">
        <v>5</v>
      </c>
      <c r="B454" s="26"/>
      <c r="C454" s="96"/>
      <c r="D454" s="261" t="s">
        <v>522</v>
      </c>
      <c r="E454" s="18"/>
      <c r="F454" s="19" t="s">
        <v>162</v>
      </c>
      <c r="G454" s="23"/>
      <c r="H454" s="25">
        <f>SUM(H455:H456)</f>
        <v>0</v>
      </c>
    </row>
    <row r="455" spans="1:8" ht="33.75">
      <c r="A455" s="26"/>
      <c r="B455" s="26" t="s">
        <v>446</v>
      </c>
      <c r="C455" s="96" t="s">
        <v>164</v>
      </c>
      <c r="D455" s="24" t="s">
        <v>447</v>
      </c>
      <c r="E455" s="18" t="s">
        <v>13</v>
      </c>
      <c r="F455" s="19">
        <v>41</v>
      </c>
      <c r="G455" s="254">
        <v>0</v>
      </c>
      <c r="H455" s="23">
        <f t="shared" si="10"/>
        <v>0</v>
      </c>
    </row>
    <row r="456" spans="1:8">
      <c r="A456" s="26"/>
      <c r="B456" s="26" t="s">
        <v>448</v>
      </c>
      <c r="C456" s="96" t="s">
        <v>165</v>
      </c>
      <c r="D456" s="24" t="s">
        <v>20</v>
      </c>
      <c r="E456" s="18" t="s">
        <v>13</v>
      </c>
      <c r="F456" s="19">
        <v>128</v>
      </c>
      <c r="G456" s="254">
        <v>0</v>
      </c>
      <c r="H456" s="23">
        <f t="shared" si="10"/>
        <v>0</v>
      </c>
    </row>
    <row r="457" spans="1:8">
      <c r="A457" s="26">
        <v>5</v>
      </c>
      <c r="B457" s="26"/>
      <c r="C457" s="96"/>
      <c r="D457" s="261" t="s">
        <v>523</v>
      </c>
      <c r="E457" s="18"/>
      <c r="F457" s="19" t="s">
        <v>162</v>
      </c>
      <c r="G457" s="23"/>
      <c r="H457" s="25">
        <f>SUM(H458)</f>
        <v>0</v>
      </c>
    </row>
    <row r="458" spans="1:8" ht="33.75">
      <c r="A458" s="26"/>
      <c r="B458" s="26" t="s">
        <v>449</v>
      </c>
      <c r="C458" s="96" t="s">
        <v>164</v>
      </c>
      <c r="D458" s="24" t="s">
        <v>450</v>
      </c>
      <c r="E458" s="18" t="s">
        <v>14</v>
      </c>
      <c r="F458" s="19">
        <v>30</v>
      </c>
      <c r="G458" s="254">
        <v>0</v>
      </c>
      <c r="H458" s="23">
        <f t="shared" si="10"/>
        <v>0</v>
      </c>
    </row>
    <row r="459" spans="1:8">
      <c r="A459" s="26">
        <v>5</v>
      </c>
      <c r="B459" s="26"/>
      <c r="C459" s="96"/>
      <c r="D459" s="261" t="s">
        <v>524</v>
      </c>
      <c r="E459" s="18"/>
      <c r="F459" s="19" t="s">
        <v>162</v>
      </c>
      <c r="G459" s="23"/>
      <c r="H459" s="25">
        <f>SUM(H460:H461)</f>
        <v>0</v>
      </c>
    </row>
    <row r="460" spans="1:8">
      <c r="A460" s="26"/>
      <c r="B460" s="26" t="s">
        <v>451</v>
      </c>
      <c r="C460" s="96" t="s">
        <v>164</v>
      </c>
      <c r="D460" s="24" t="s">
        <v>21</v>
      </c>
      <c r="E460" s="18" t="s">
        <v>13</v>
      </c>
      <c r="F460" s="19">
        <v>190</v>
      </c>
      <c r="G460" s="254">
        <v>0</v>
      </c>
      <c r="H460" s="23">
        <f t="shared" si="10"/>
        <v>0</v>
      </c>
    </row>
    <row r="461" spans="1:8">
      <c r="A461" s="26"/>
      <c r="B461" s="26" t="s">
        <v>452</v>
      </c>
      <c r="C461" s="96" t="s">
        <v>165</v>
      </c>
      <c r="D461" s="24" t="s">
        <v>22</v>
      </c>
      <c r="E461" s="18" t="s">
        <v>13</v>
      </c>
      <c r="F461" s="19">
        <v>190</v>
      </c>
      <c r="G461" s="254">
        <v>0</v>
      </c>
      <c r="H461" s="23">
        <f t="shared" si="10"/>
        <v>0</v>
      </c>
    </row>
    <row r="462" spans="1:8">
      <c r="A462" s="26">
        <v>5</v>
      </c>
      <c r="B462" s="26"/>
      <c r="C462" s="96"/>
      <c r="D462" s="261" t="s">
        <v>525</v>
      </c>
      <c r="E462" s="18"/>
      <c r="F462" s="19" t="s">
        <v>162</v>
      </c>
      <c r="G462" s="23"/>
      <c r="H462" s="25">
        <f>SUM(H463:H464)</f>
        <v>0</v>
      </c>
    </row>
    <row r="463" spans="1:8">
      <c r="A463" s="26"/>
      <c r="B463" s="26" t="s">
        <v>453</v>
      </c>
      <c r="C463" s="96" t="s">
        <v>164</v>
      </c>
      <c r="D463" s="24" t="s">
        <v>454</v>
      </c>
      <c r="E463" s="18" t="s">
        <v>455</v>
      </c>
      <c r="F463" s="19">
        <v>49</v>
      </c>
      <c r="G463" s="254">
        <v>0</v>
      </c>
      <c r="H463" s="23">
        <f t="shared" si="10"/>
        <v>0</v>
      </c>
    </row>
    <row r="464" spans="1:8" ht="22.5">
      <c r="A464" s="26"/>
      <c r="B464" s="26" t="s">
        <v>456</v>
      </c>
      <c r="C464" s="96" t="s">
        <v>165</v>
      </c>
      <c r="D464" s="24" t="s">
        <v>457</v>
      </c>
      <c r="E464" s="18" t="s">
        <v>455</v>
      </c>
      <c r="F464" s="19">
        <v>49</v>
      </c>
      <c r="G464" s="254">
        <v>0</v>
      </c>
      <c r="H464" s="23">
        <f t="shared" si="10"/>
        <v>0</v>
      </c>
    </row>
    <row r="465" spans="1:8">
      <c r="A465" s="54">
        <v>4</v>
      </c>
      <c r="B465" s="54"/>
      <c r="C465" s="79"/>
      <c r="D465" s="260" t="s">
        <v>44</v>
      </c>
      <c r="E465" s="20"/>
      <c r="F465" s="21" t="s">
        <v>162</v>
      </c>
      <c r="G465" s="22"/>
      <c r="H465" s="52">
        <f>H466+H468+H471</f>
        <v>0</v>
      </c>
    </row>
    <row r="466" spans="1:8">
      <c r="A466" s="26">
        <v>5</v>
      </c>
      <c r="B466" s="26"/>
      <c r="C466" s="96"/>
      <c r="D466" s="261" t="s">
        <v>526</v>
      </c>
      <c r="E466" s="18"/>
      <c r="F466" s="19" t="s">
        <v>162</v>
      </c>
      <c r="G466" s="23"/>
      <c r="H466" s="25">
        <f>SUM(H467)</f>
        <v>0</v>
      </c>
    </row>
    <row r="467" spans="1:8" ht="33.75">
      <c r="A467" s="26"/>
      <c r="B467" s="26" t="s">
        <v>458</v>
      </c>
      <c r="C467" s="96" t="s">
        <v>164</v>
      </c>
      <c r="D467" s="24" t="s">
        <v>459</v>
      </c>
      <c r="E467" s="18" t="s">
        <v>13</v>
      </c>
      <c r="F467" s="19">
        <v>2.5</v>
      </c>
      <c r="G467" s="254">
        <v>0</v>
      </c>
      <c r="H467" s="23">
        <f t="shared" si="10"/>
        <v>0</v>
      </c>
    </row>
    <row r="468" spans="1:8">
      <c r="A468" s="26">
        <v>5</v>
      </c>
      <c r="B468" s="26"/>
      <c r="C468" s="96"/>
      <c r="D468" s="261" t="s">
        <v>527</v>
      </c>
      <c r="E468" s="18"/>
      <c r="F468" s="19" t="s">
        <v>162</v>
      </c>
      <c r="G468" s="23"/>
      <c r="H468" s="25">
        <f>SUM(H469:H470)</f>
        <v>0</v>
      </c>
    </row>
    <row r="469" spans="1:8" ht="33.75">
      <c r="A469" s="26"/>
      <c r="B469" s="26" t="s">
        <v>462</v>
      </c>
      <c r="C469" s="96" t="s">
        <v>164</v>
      </c>
      <c r="D469" s="24" t="s">
        <v>463</v>
      </c>
      <c r="E469" s="18" t="s">
        <v>12</v>
      </c>
      <c r="F469" s="19">
        <v>24.4</v>
      </c>
      <c r="G469" s="254">
        <v>0</v>
      </c>
      <c r="H469" s="23">
        <f t="shared" si="10"/>
        <v>0</v>
      </c>
    </row>
    <row r="470" spans="1:8" ht="22.5">
      <c r="A470" s="26"/>
      <c r="B470" s="26" t="s">
        <v>464</v>
      </c>
      <c r="C470" s="96" t="s">
        <v>165</v>
      </c>
      <c r="D470" s="24" t="s">
        <v>465</v>
      </c>
      <c r="E470" s="18" t="s">
        <v>10</v>
      </c>
      <c r="F470" s="19">
        <v>2</v>
      </c>
      <c r="G470" s="254">
        <v>0</v>
      </c>
      <c r="H470" s="23">
        <f t="shared" si="10"/>
        <v>0</v>
      </c>
    </row>
    <row r="471" spans="1:8">
      <c r="A471" s="26">
        <v>5</v>
      </c>
      <c r="B471" s="26"/>
      <c r="C471" s="96"/>
      <c r="D471" s="261" t="s">
        <v>528</v>
      </c>
      <c r="E471" s="18"/>
      <c r="F471" s="19" t="s">
        <v>162</v>
      </c>
      <c r="G471" s="23"/>
      <c r="H471" s="25">
        <f>SUM(H472)</f>
        <v>0</v>
      </c>
    </row>
    <row r="472" spans="1:8" ht="22.5">
      <c r="A472" s="26"/>
      <c r="B472" s="26" t="s">
        <v>466</v>
      </c>
      <c r="C472" s="96" t="s">
        <v>164</v>
      </c>
      <c r="D472" s="24" t="s">
        <v>467</v>
      </c>
      <c r="E472" s="18" t="s">
        <v>10</v>
      </c>
      <c r="F472" s="19">
        <v>2</v>
      </c>
      <c r="G472" s="254">
        <v>0</v>
      </c>
      <c r="H472" s="23">
        <f t="shared" si="10"/>
        <v>0</v>
      </c>
    </row>
    <row r="473" spans="1:8">
      <c r="A473" s="54">
        <v>4</v>
      </c>
      <c r="B473" s="54"/>
      <c r="C473" s="79"/>
      <c r="D473" s="260" t="s">
        <v>45</v>
      </c>
      <c r="E473" s="20"/>
      <c r="F473" s="21" t="s">
        <v>162</v>
      </c>
      <c r="G473" s="22"/>
      <c r="H473" s="52">
        <f>H474+H481+H484+H490+H494+H498+H501+H504</f>
        <v>0</v>
      </c>
    </row>
    <row r="474" spans="1:8">
      <c r="A474" s="26">
        <v>5</v>
      </c>
      <c r="B474" s="26"/>
      <c r="C474" s="96"/>
      <c r="D474" s="261" t="s">
        <v>529</v>
      </c>
      <c r="E474" s="18"/>
      <c r="F474" s="19" t="s">
        <v>162</v>
      </c>
      <c r="G474" s="23"/>
      <c r="H474" s="25">
        <f>SUM(H475:H480)</f>
        <v>0</v>
      </c>
    </row>
    <row r="475" spans="1:8" ht="33.75">
      <c r="A475" s="26"/>
      <c r="B475" s="26" t="s">
        <v>468</v>
      </c>
      <c r="C475" s="96" t="s">
        <v>164</v>
      </c>
      <c r="D475" s="24" t="s">
        <v>469</v>
      </c>
      <c r="E475" s="18" t="s">
        <v>10</v>
      </c>
      <c r="F475" s="19">
        <v>1</v>
      </c>
      <c r="G475" s="254">
        <v>0</v>
      </c>
      <c r="H475" s="23">
        <f t="shared" si="10"/>
        <v>0</v>
      </c>
    </row>
    <row r="476" spans="1:8" ht="22.5">
      <c r="A476" s="26"/>
      <c r="B476" s="26" t="s">
        <v>470</v>
      </c>
      <c r="C476" s="96" t="s">
        <v>165</v>
      </c>
      <c r="D476" s="24" t="s">
        <v>575</v>
      </c>
      <c r="E476" s="18" t="s">
        <v>13</v>
      </c>
      <c r="F476" s="19">
        <v>37</v>
      </c>
      <c r="G476" s="254">
        <v>0</v>
      </c>
      <c r="H476" s="23">
        <f t="shared" si="10"/>
        <v>0</v>
      </c>
    </row>
    <row r="477" spans="1:8" ht="22.5">
      <c r="A477" s="26"/>
      <c r="B477" s="26" t="s">
        <v>566</v>
      </c>
      <c r="C477" s="96" t="s">
        <v>166</v>
      </c>
      <c r="D477" s="24" t="s">
        <v>576</v>
      </c>
      <c r="E477" s="18" t="s">
        <v>13</v>
      </c>
      <c r="F477" s="19">
        <v>175</v>
      </c>
      <c r="G477" s="254">
        <v>0</v>
      </c>
      <c r="H477" s="23">
        <f t="shared" si="10"/>
        <v>0</v>
      </c>
    </row>
    <row r="478" spans="1:8" ht="22.5">
      <c r="A478" s="26"/>
      <c r="B478" s="26" t="s">
        <v>474</v>
      </c>
      <c r="C478" s="96" t="s">
        <v>167</v>
      </c>
      <c r="D478" s="24" t="s">
        <v>589</v>
      </c>
      <c r="E478" s="18" t="s">
        <v>13</v>
      </c>
      <c r="F478" s="19">
        <v>90</v>
      </c>
      <c r="G478" s="254">
        <v>0</v>
      </c>
      <c r="H478" s="23">
        <f t="shared" si="10"/>
        <v>0</v>
      </c>
    </row>
    <row r="479" spans="1:8" ht="22.5">
      <c r="A479" s="26"/>
      <c r="B479" s="26" t="s">
        <v>567</v>
      </c>
      <c r="C479" s="96" t="s">
        <v>168</v>
      </c>
      <c r="D479" s="24" t="s">
        <v>578</v>
      </c>
      <c r="E479" s="18" t="s">
        <v>13</v>
      </c>
      <c r="F479" s="19">
        <v>11</v>
      </c>
      <c r="G479" s="254">
        <v>0</v>
      </c>
      <c r="H479" s="23">
        <f t="shared" si="10"/>
        <v>0</v>
      </c>
    </row>
    <row r="480" spans="1:8" ht="22.5">
      <c r="A480" s="26"/>
      <c r="B480" s="26" t="s">
        <v>568</v>
      </c>
      <c r="C480" s="96" t="s">
        <v>169</v>
      </c>
      <c r="D480" s="24" t="s">
        <v>590</v>
      </c>
      <c r="E480" s="18" t="s">
        <v>13</v>
      </c>
      <c r="F480" s="19">
        <v>6</v>
      </c>
      <c r="G480" s="254">
        <v>0</v>
      </c>
      <c r="H480" s="23">
        <f t="shared" si="10"/>
        <v>0</v>
      </c>
    </row>
    <row r="481" spans="1:8">
      <c r="A481" s="26">
        <v>5</v>
      </c>
      <c r="B481" s="26"/>
      <c r="C481" s="96"/>
      <c r="D481" s="261" t="s">
        <v>530</v>
      </c>
      <c r="E481" s="18"/>
      <c r="F481" s="19" t="s">
        <v>162</v>
      </c>
      <c r="G481" s="23"/>
      <c r="H481" s="25">
        <f>SUM(H482:H483)</f>
        <v>0</v>
      </c>
    </row>
    <row r="482" spans="1:8" ht="22.5">
      <c r="A482" s="26"/>
      <c r="B482" s="26" t="s">
        <v>480</v>
      </c>
      <c r="C482" s="96" t="s">
        <v>164</v>
      </c>
      <c r="D482" s="24" t="s">
        <v>481</v>
      </c>
      <c r="E482" s="18" t="s">
        <v>15</v>
      </c>
      <c r="F482" s="19">
        <v>9900</v>
      </c>
      <c r="G482" s="254">
        <v>0</v>
      </c>
      <c r="H482" s="23">
        <f t="shared" si="10"/>
        <v>0</v>
      </c>
    </row>
    <row r="483" spans="1:8" ht="22.5">
      <c r="A483" s="26"/>
      <c r="B483" s="26" t="s">
        <v>482</v>
      </c>
      <c r="C483" s="96" t="s">
        <v>165</v>
      </c>
      <c r="D483" s="24" t="s">
        <v>483</v>
      </c>
      <c r="E483" s="18" t="s">
        <v>10</v>
      </c>
      <c r="F483" s="19">
        <v>1</v>
      </c>
      <c r="G483" s="254">
        <v>0</v>
      </c>
      <c r="H483" s="23">
        <f t="shared" si="10"/>
        <v>0</v>
      </c>
    </row>
    <row r="484" spans="1:8">
      <c r="A484" s="26">
        <v>5</v>
      </c>
      <c r="B484" s="26"/>
      <c r="C484" s="96"/>
      <c r="D484" s="261" t="s">
        <v>531</v>
      </c>
      <c r="E484" s="18"/>
      <c r="F484" s="19" t="s">
        <v>162</v>
      </c>
      <c r="G484" s="23"/>
      <c r="H484" s="25">
        <f>SUM(H485:H489)</f>
        <v>0</v>
      </c>
    </row>
    <row r="485" spans="1:8">
      <c r="A485" s="26"/>
      <c r="B485" s="26" t="s">
        <v>484</v>
      </c>
      <c r="C485" s="96" t="s">
        <v>164</v>
      </c>
      <c r="D485" s="24" t="s">
        <v>485</v>
      </c>
      <c r="E485" s="18" t="s">
        <v>14</v>
      </c>
      <c r="F485" s="19">
        <v>6.3</v>
      </c>
      <c r="G485" s="254">
        <v>0</v>
      </c>
      <c r="H485" s="23">
        <f t="shared" si="10"/>
        <v>0</v>
      </c>
    </row>
    <row r="486" spans="1:8" ht="33.75">
      <c r="A486" s="26"/>
      <c r="B486" s="26" t="s">
        <v>486</v>
      </c>
      <c r="C486" s="96" t="s">
        <v>165</v>
      </c>
      <c r="D486" s="24" t="s">
        <v>591</v>
      </c>
      <c r="E486" s="18" t="s">
        <v>14</v>
      </c>
      <c r="F486" s="19">
        <v>110</v>
      </c>
      <c r="G486" s="254">
        <v>0</v>
      </c>
      <c r="H486" s="23">
        <f t="shared" si="10"/>
        <v>0</v>
      </c>
    </row>
    <row r="487" spans="1:8" ht="22.5">
      <c r="A487" s="26"/>
      <c r="B487" s="26" t="s">
        <v>488</v>
      </c>
      <c r="C487" s="96" t="s">
        <v>166</v>
      </c>
      <c r="D487" s="24" t="s">
        <v>489</v>
      </c>
      <c r="E487" s="18" t="s">
        <v>14</v>
      </c>
      <c r="F487" s="19">
        <v>110</v>
      </c>
      <c r="G487" s="254">
        <v>0</v>
      </c>
      <c r="H487" s="23">
        <f t="shared" si="10"/>
        <v>0</v>
      </c>
    </row>
    <row r="488" spans="1:8" ht="22.5">
      <c r="A488" s="26"/>
      <c r="B488" s="26" t="s">
        <v>490</v>
      </c>
      <c r="C488" s="96" t="s">
        <v>167</v>
      </c>
      <c r="D488" s="24" t="s">
        <v>491</v>
      </c>
      <c r="E488" s="18" t="s">
        <v>14</v>
      </c>
      <c r="F488" s="19">
        <v>110</v>
      </c>
      <c r="G488" s="254">
        <v>0</v>
      </c>
      <c r="H488" s="23">
        <f t="shared" si="10"/>
        <v>0</v>
      </c>
    </row>
    <row r="489" spans="1:8" ht="22.5">
      <c r="A489" s="26"/>
      <c r="B489" s="26" t="s">
        <v>492</v>
      </c>
      <c r="C489" s="96" t="s">
        <v>168</v>
      </c>
      <c r="D489" s="24" t="s">
        <v>493</v>
      </c>
      <c r="E489" s="18" t="s">
        <v>12</v>
      </c>
      <c r="F489" s="19">
        <v>18</v>
      </c>
      <c r="G489" s="254">
        <v>0</v>
      </c>
      <c r="H489" s="23">
        <f t="shared" si="10"/>
        <v>0</v>
      </c>
    </row>
    <row r="490" spans="1:8">
      <c r="A490" s="26">
        <v>5</v>
      </c>
      <c r="B490" s="26"/>
      <c r="C490" s="96"/>
      <c r="D490" s="262" t="s">
        <v>532</v>
      </c>
      <c r="E490" s="18"/>
      <c r="F490" s="19" t="s">
        <v>162</v>
      </c>
      <c r="G490" s="23"/>
      <c r="H490" s="25">
        <f>SUM(H491:H493)</f>
        <v>0</v>
      </c>
    </row>
    <row r="491" spans="1:8" ht="56.25">
      <c r="A491" s="26"/>
      <c r="B491" s="26" t="s">
        <v>494</v>
      </c>
      <c r="C491" s="96" t="s">
        <v>164</v>
      </c>
      <c r="D491" s="24" t="s">
        <v>563</v>
      </c>
      <c r="E491" s="18" t="s">
        <v>12</v>
      </c>
      <c r="F491" s="19">
        <v>175</v>
      </c>
      <c r="G491" s="254">
        <v>0</v>
      </c>
      <c r="H491" s="23">
        <f t="shared" si="10"/>
        <v>0</v>
      </c>
    </row>
    <row r="492" spans="1:8" ht="33.75">
      <c r="A492" s="26"/>
      <c r="B492" s="26" t="s">
        <v>496</v>
      </c>
      <c r="C492" s="96" t="s">
        <v>165</v>
      </c>
      <c r="D492" s="24" t="s">
        <v>497</v>
      </c>
      <c r="E492" s="18" t="s">
        <v>14</v>
      </c>
      <c r="F492" s="19">
        <v>7</v>
      </c>
      <c r="G492" s="254">
        <v>0</v>
      </c>
      <c r="H492" s="23">
        <f t="shared" ref="H492:H505" si="11">IF(ISNUMBER(F492),ROUND(F492*G492,2),"")</f>
        <v>0</v>
      </c>
    </row>
    <row r="493" spans="1:8">
      <c r="A493" s="26"/>
      <c r="B493" s="26" t="s">
        <v>498</v>
      </c>
      <c r="C493" s="96" t="s">
        <v>166</v>
      </c>
      <c r="D493" s="24" t="s">
        <v>499</v>
      </c>
      <c r="E493" s="18" t="s">
        <v>13</v>
      </c>
      <c r="F493" s="19">
        <v>19</v>
      </c>
      <c r="G493" s="254">
        <v>0</v>
      </c>
      <c r="H493" s="23">
        <f t="shared" si="11"/>
        <v>0</v>
      </c>
    </row>
    <row r="494" spans="1:8">
      <c r="A494" s="26">
        <v>5</v>
      </c>
      <c r="B494" s="26"/>
      <c r="C494" s="96"/>
      <c r="D494" s="262" t="s">
        <v>924</v>
      </c>
      <c r="E494" s="18"/>
      <c r="F494" s="19" t="s">
        <v>162</v>
      </c>
      <c r="G494" s="23"/>
      <c r="H494" s="25">
        <f>SUM(H495:H497)</f>
        <v>0</v>
      </c>
    </row>
    <row r="495" spans="1:8" ht="45">
      <c r="A495" s="26"/>
      <c r="B495" s="26" t="s">
        <v>570</v>
      </c>
      <c r="C495" s="96" t="s">
        <v>164</v>
      </c>
      <c r="D495" s="24" t="s">
        <v>581</v>
      </c>
      <c r="E495" s="18" t="s">
        <v>13</v>
      </c>
      <c r="F495" s="19">
        <v>25</v>
      </c>
      <c r="G495" s="254">
        <v>0</v>
      </c>
      <c r="H495" s="23">
        <f t="shared" si="11"/>
        <v>0</v>
      </c>
    </row>
    <row r="496" spans="1:8" ht="67.5">
      <c r="A496" s="26"/>
      <c r="B496" s="26" t="s">
        <v>500</v>
      </c>
      <c r="C496" s="96" t="s">
        <v>165</v>
      </c>
      <c r="D496" s="24" t="s">
        <v>501</v>
      </c>
      <c r="E496" s="18" t="s">
        <v>12</v>
      </c>
      <c r="F496" s="19">
        <v>315</v>
      </c>
      <c r="G496" s="254">
        <v>0</v>
      </c>
      <c r="H496" s="23">
        <f t="shared" si="11"/>
        <v>0</v>
      </c>
    </row>
    <row r="497" spans="1:8" ht="45">
      <c r="A497" s="26"/>
      <c r="B497" s="26" t="s">
        <v>502</v>
      </c>
      <c r="C497" s="96" t="s">
        <v>166</v>
      </c>
      <c r="D497" s="24" t="s">
        <v>582</v>
      </c>
      <c r="E497" s="18" t="s">
        <v>12</v>
      </c>
      <c r="F497" s="19">
        <v>120</v>
      </c>
      <c r="G497" s="254">
        <v>0</v>
      </c>
      <c r="H497" s="23">
        <f t="shared" si="11"/>
        <v>0</v>
      </c>
    </row>
    <row r="498" spans="1:8">
      <c r="A498" s="26">
        <v>5</v>
      </c>
      <c r="B498" s="26"/>
      <c r="C498" s="96"/>
      <c r="D498" s="261" t="s">
        <v>533</v>
      </c>
      <c r="E498" s="18"/>
      <c r="F498" s="19" t="s">
        <v>162</v>
      </c>
      <c r="G498" s="23"/>
      <c r="H498" s="25">
        <f>SUM(H499:H500)</f>
        <v>0</v>
      </c>
    </row>
    <row r="499" spans="1:8" ht="33.75">
      <c r="A499" s="26"/>
      <c r="B499" s="26" t="s">
        <v>506</v>
      </c>
      <c r="C499" s="96" t="s">
        <v>164</v>
      </c>
      <c r="D499" s="24" t="s">
        <v>507</v>
      </c>
      <c r="E499" s="18" t="s">
        <v>10</v>
      </c>
      <c r="F499" s="19">
        <v>353</v>
      </c>
      <c r="G499" s="254">
        <v>0</v>
      </c>
      <c r="H499" s="23">
        <f t="shared" si="11"/>
        <v>0</v>
      </c>
    </row>
    <row r="500" spans="1:8" ht="22.5">
      <c r="A500" s="26"/>
      <c r="B500" s="26" t="s">
        <v>508</v>
      </c>
      <c r="C500" s="96" t="s">
        <v>165</v>
      </c>
      <c r="D500" s="24" t="s">
        <v>509</v>
      </c>
      <c r="E500" s="18" t="s">
        <v>10</v>
      </c>
      <c r="F500" s="19">
        <v>353</v>
      </c>
      <c r="G500" s="254">
        <v>0</v>
      </c>
      <c r="H500" s="23">
        <f t="shared" si="11"/>
        <v>0</v>
      </c>
    </row>
    <row r="501" spans="1:8">
      <c r="A501" s="26">
        <v>5</v>
      </c>
      <c r="B501" s="26"/>
      <c r="C501" s="96"/>
      <c r="D501" s="261" t="s">
        <v>534</v>
      </c>
      <c r="E501" s="18"/>
      <c r="F501" s="19" t="s">
        <v>162</v>
      </c>
      <c r="G501" s="23"/>
      <c r="H501" s="25">
        <f>SUM(H502:H503)</f>
        <v>0</v>
      </c>
    </row>
    <row r="502" spans="1:8" ht="22.5">
      <c r="A502" s="26"/>
      <c r="B502" s="26" t="s">
        <v>510</v>
      </c>
      <c r="C502" s="96" t="s">
        <v>164</v>
      </c>
      <c r="D502" s="24" t="s">
        <v>511</v>
      </c>
      <c r="E502" s="18" t="s">
        <v>12</v>
      </c>
      <c r="F502" s="19">
        <v>18.8</v>
      </c>
      <c r="G502" s="254">
        <v>0</v>
      </c>
      <c r="H502" s="23">
        <f t="shared" si="11"/>
        <v>0</v>
      </c>
    </row>
    <row r="503" spans="1:8" ht="22.5">
      <c r="A503" s="26"/>
      <c r="B503" s="26" t="s">
        <v>39</v>
      </c>
      <c r="C503" s="96" t="s">
        <v>165</v>
      </c>
      <c r="D503" s="24" t="s">
        <v>47</v>
      </c>
      <c r="E503" s="18" t="s">
        <v>10</v>
      </c>
      <c r="F503" s="19">
        <v>8</v>
      </c>
      <c r="G503" s="254">
        <v>0</v>
      </c>
      <c r="H503" s="23">
        <f t="shared" si="11"/>
        <v>0</v>
      </c>
    </row>
    <row r="504" spans="1:8">
      <c r="A504" s="26">
        <v>5</v>
      </c>
      <c r="B504" s="26"/>
      <c r="C504" s="96"/>
      <c r="D504" s="261" t="s">
        <v>535</v>
      </c>
      <c r="E504" s="18"/>
      <c r="F504" s="19" t="s">
        <v>162</v>
      </c>
      <c r="G504" s="23"/>
      <c r="H504" s="25">
        <f>SUM(H505)</f>
        <v>0</v>
      </c>
    </row>
    <row r="505" spans="1:8" ht="22.5">
      <c r="A505" s="26"/>
      <c r="B505" s="26" t="s">
        <v>512</v>
      </c>
      <c r="C505" s="96" t="s">
        <v>164</v>
      </c>
      <c r="D505" s="24" t="s">
        <v>513</v>
      </c>
      <c r="E505" s="18" t="s">
        <v>13</v>
      </c>
      <c r="F505" s="19">
        <v>16</v>
      </c>
      <c r="G505" s="254">
        <v>0</v>
      </c>
      <c r="H505" s="23">
        <f t="shared" si="11"/>
        <v>0</v>
      </c>
    </row>
    <row r="506" spans="1:8" ht="22.5">
      <c r="A506" s="82">
        <v>2</v>
      </c>
      <c r="B506" s="129"/>
      <c r="C506" s="130"/>
      <c r="D506" s="116" t="s">
        <v>594</v>
      </c>
      <c r="E506" s="131"/>
      <c r="F506" s="132" t="s">
        <v>162</v>
      </c>
      <c r="G506" s="87"/>
      <c r="H506" s="87">
        <f>H507+H525+H543+H546</f>
        <v>0</v>
      </c>
    </row>
    <row r="507" spans="1:8">
      <c r="A507" s="54">
        <v>4</v>
      </c>
      <c r="B507" s="54"/>
      <c r="C507" s="79"/>
      <c r="D507" s="260" t="s">
        <v>6</v>
      </c>
      <c r="E507" s="20"/>
      <c r="F507" s="21" t="s">
        <v>162</v>
      </c>
      <c r="G507" s="22"/>
      <c r="H507" s="52">
        <f>H508+H511+H517+H521</f>
        <v>0</v>
      </c>
    </row>
    <row r="508" spans="1:8">
      <c r="A508" s="26">
        <v>5</v>
      </c>
      <c r="B508" s="26"/>
      <c r="C508" s="96"/>
      <c r="D508" s="261" t="s">
        <v>514</v>
      </c>
      <c r="E508" s="18"/>
      <c r="F508" s="19" t="s">
        <v>162</v>
      </c>
      <c r="G508" s="23"/>
      <c r="H508" s="25">
        <f>SUM(H509:H510)</f>
        <v>0</v>
      </c>
    </row>
    <row r="509" spans="1:8" ht="22.5">
      <c r="A509" s="26"/>
      <c r="B509" s="26" t="s">
        <v>413</v>
      </c>
      <c r="C509" s="96" t="s">
        <v>164</v>
      </c>
      <c r="D509" s="24" t="s">
        <v>599</v>
      </c>
      <c r="E509" s="18" t="s">
        <v>10</v>
      </c>
      <c r="F509" s="19">
        <v>1</v>
      </c>
      <c r="G509" s="254">
        <v>0</v>
      </c>
      <c r="H509" s="23">
        <f t="shared" ref="H509:H569" si="12">IF(ISNUMBER(F509),ROUND(F509*G509,2),"")</f>
        <v>0</v>
      </c>
    </row>
    <row r="510" spans="1:8" ht="22.5">
      <c r="A510" s="26"/>
      <c r="B510" s="26" t="s">
        <v>28</v>
      </c>
      <c r="C510" s="96" t="s">
        <v>165</v>
      </c>
      <c r="D510" s="24" t="s">
        <v>415</v>
      </c>
      <c r="E510" s="18" t="s">
        <v>10</v>
      </c>
      <c r="F510" s="19">
        <v>1</v>
      </c>
      <c r="G510" s="254">
        <v>0</v>
      </c>
      <c r="H510" s="23">
        <f t="shared" si="12"/>
        <v>0</v>
      </c>
    </row>
    <row r="511" spans="1:8">
      <c r="A511" s="26">
        <v>5</v>
      </c>
      <c r="B511" s="26"/>
      <c r="C511" s="96"/>
      <c r="D511" s="262" t="s">
        <v>515</v>
      </c>
      <c r="E511" s="18"/>
      <c r="F511" s="19" t="s">
        <v>162</v>
      </c>
      <c r="G511" s="23"/>
      <c r="H511" s="25">
        <f>SUM(H512:H516)</f>
        <v>0</v>
      </c>
    </row>
    <row r="512" spans="1:8">
      <c r="A512" s="26"/>
      <c r="B512" s="26" t="s">
        <v>416</v>
      </c>
      <c r="C512" s="96" t="s">
        <v>164</v>
      </c>
      <c r="D512" s="24" t="s">
        <v>600</v>
      </c>
      <c r="E512" s="18" t="s">
        <v>13</v>
      </c>
      <c r="F512" s="19">
        <v>60</v>
      </c>
      <c r="G512" s="254">
        <v>0</v>
      </c>
      <c r="H512" s="23">
        <f t="shared" si="12"/>
        <v>0</v>
      </c>
    </row>
    <row r="513" spans="1:8">
      <c r="A513" s="26"/>
      <c r="B513" s="26" t="s">
        <v>418</v>
      </c>
      <c r="C513" s="96" t="s">
        <v>165</v>
      </c>
      <c r="D513" s="24" t="s">
        <v>419</v>
      </c>
      <c r="E513" s="18" t="s">
        <v>48</v>
      </c>
      <c r="F513" s="19">
        <v>2</v>
      </c>
      <c r="G513" s="254">
        <v>0</v>
      </c>
      <c r="H513" s="23">
        <f t="shared" si="12"/>
        <v>0</v>
      </c>
    </row>
    <row r="514" spans="1:8" ht="22.5">
      <c r="A514" s="26"/>
      <c r="B514" s="26" t="s">
        <v>420</v>
      </c>
      <c r="C514" s="96" t="s">
        <v>166</v>
      </c>
      <c r="D514" s="24" t="s">
        <v>601</v>
      </c>
      <c r="E514" s="18" t="s">
        <v>13</v>
      </c>
      <c r="F514" s="19">
        <v>6</v>
      </c>
      <c r="G514" s="254">
        <v>0</v>
      </c>
      <c r="H514" s="23">
        <f t="shared" si="12"/>
        <v>0</v>
      </c>
    </row>
    <row r="515" spans="1:8">
      <c r="A515" s="26"/>
      <c r="B515" s="26" t="s">
        <v>422</v>
      </c>
      <c r="C515" s="96" t="s">
        <v>167</v>
      </c>
      <c r="D515" s="24" t="s">
        <v>423</v>
      </c>
      <c r="E515" s="18" t="s">
        <v>12</v>
      </c>
      <c r="F515" s="19">
        <v>5</v>
      </c>
      <c r="G515" s="254">
        <v>0</v>
      </c>
      <c r="H515" s="23">
        <f t="shared" si="12"/>
        <v>0</v>
      </c>
    </row>
    <row r="516" spans="1:8">
      <c r="A516" s="26"/>
      <c r="B516" s="26" t="s">
        <v>542</v>
      </c>
      <c r="C516" s="96" t="s">
        <v>168</v>
      </c>
      <c r="D516" s="24" t="s">
        <v>602</v>
      </c>
      <c r="E516" s="18" t="s">
        <v>14</v>
      </c>
      <c r="F516" s="19">
        <v>5</v>
      </c>
      <c r="G516" s="254">
        <v>0</v>
      </c>
      <c r="H516" s="23">
        <f t="shared" si="12"/>
        <v>0</v>
      </c>
    </row>
    <row r="517" spans="1:8">
      <c r="A517" s="26">
        <v>5</v>
      </c>
      <c r="B517" s="26"/>
      <c r="C517" s="96"/>
      <c r="D517" s="262" t="s">
        <v>518</v>
      </c>
      <c r="E517" s="18"/>
      <c r="F517" s="19" t="s">
        <v>162</v>
      </c>
      <c r="G517" s="23"/>
      <c r="H517" s="25">
        <f>SUM(H518:H520)</f>
        <v>0</v>
      </c>
    </row>
    <row r="518" spans="1:8" ht="22.5">
      <c r="A518" s="26"/>
      <c r="B518" s="26" t="s">
        <v>30</v>
      </c>
      <c r="C518" s="96" t="s">
        <v>164</v>
      </c>
      <c r="D518" s="24" t="s">
        <v>603</v>
      </c>
      <c r="E518" s="18" t="s">
        <v>12</v>
      </c>
      <c r="F518" s="19">
        <v>15</v>
      </c>
      <c r="G518" s="254">
        <v>0</v>
      </c>
      <c r="H518" s="23">
        <f t="shared" si="12"/>
        <v>0</v>
      </c>
    </row>
    <row r="519" spans="1:8" ht="33.75">
      <c r="A519" s="26"/>
      <c r="B519" s="26" t="s">
        <v>427</v>
      </c>
      <c r="C519" s="96" t="s">
        <v>165</v>
      </c>
      <c r="D519" s="24" t="s">
        <v>428</v>
      </c>
      <c r="E519" s="18" t="s">
        <v>12</v>
      </c>
      <c r="F519" s="19">
        <v>15</v>
      </c>
      <c r="G519" s="254">
        <v>0</v>
      </c>
      <c r="H519" s="23">
        <f t="shared" si="12"/>
        <v>0</v>
      </c>
    </row>
    <row r="520" spans="1:8" ht="22.5">
      <c r="A520" s="26"/>
      <c r="B520" s="26" t="s">
        <v>31</v>
      </c>
      <c r="C520" s="96" t="s">
        <v>166</v>
      </c>
      <c r="D520" s="24" t="s">
        <v>429</v>
      </c>
      <c r="E520" s="18" t="s">
        <v>12</v>
      </c>
      <c r="F520" s="19">
        <v>15</v>
      </c>
      <c r="G520" s="254">
        <v>0</v>
      </c>
      <c r="H520" s="23">
        <f t="shared" si="12"/>
        <v>0</v>
      </c>
    </row>
    <row r="521" spans="1:8">
      <c r="A521" s="26">
        <v>5</v>
      </c>
      <c r="B521" s="26"/>
      <c r="C521" s="96"/>
      <c r="D521" s="262" t="s">
        <v>519</v>
      </c>
      <c r="E521" s="18"/>
      <c r="F521" s="19" t="s">
        <v>162</v>
      </c>
      <c r="G521" s="23"/>
      <c r="H521" s="25">
        <f>SUM(H522:H524)</f>
        <v>0</v>
      </c>
    </row>
    <row r="522" spans="1:8" ht="45">
      <c r="A522" s="26"/>
      <c r="B522" s="26" t="s">
        <v>434</v>
      </c>
      <c r="C522" s="96" t="s">
        <v>164</v>
      </c>
      <c r="D522" s="24" t="s">
        <v>604</v>
      </c>
      <c r="E522" s="18" t="s">
        <v>13</v>
      </c>
      <c r="F522" s="19">
        <v>23</v>
      </c>
      <c r="G522" s="254">
        <v>0</v>
      </c>
      <c r="H522" s="23">
        <f t="shared" si="12"/>
        <v>0</v>
      </c>
    </row>
    <row r="523" spans="1:8" ht="45">
      <c r="A523" s="26"/>
      <c r="B523" s="26" t="s">
        <v>595</v>
      </c>
      <c r="C523" s="96" t="s">
        <v>165</v>
      </c>
      <c r="D523" s="24" t="s">
        <v>605</v>
      </c>
      <c r="E523" s="18" t="s">
        <v>13</v>
      </c>
      <c r="F523" s="19">
        <v>5</v>
      </c>
      <c r="G523" s="254">
        <v>0</v>
      </c>
      <c r="H523" s="23">
        <f t="shared" si="12"/>
        <v>0</v>
      </c>
    </row>
    <row r="524" spans="1:8" ht="45">
      <c r="A524" s="26"/>
      <c r="B524" s="26" t="s">
        <v>432</v>
      </c>
      <c r="C524" s="96" t="s">
        <v>166</v>
      </c>
      <c r="D524" s="24" t="s">
        <v>433</v>
      </c>
      <c r="E524" s="18" t="s">
        <v>13</v>
      </c>
      <c r="F524" s="19">
        <v>3</v>
      </c>
      <c r="G524" s="254">
        <v>0</v>
      </c>
      <c r="H524" s="23">
        <f t="shared" si="12"/>
        <v>0</v>
      </c>
    </row>
    <row r="525" spans="1:8">
      <c r="A525" s="54">
        <v>4</v>
      </c>
      <c r="B525" s="54"/>
      <c r="C525" s="79"/>
      <c r="D525" s="260" t="s">
        <v>19</v>
      </c>
      <c r="E525" s="20"/>
      <c r="F525" s="21" t="s">
        <v>162</v>
      </c>
      <c r="G525" s="22"/>
      <c r="H525" s="52">
        <f>H526+H530+H532+H535+H537+H540</f>
        <v>0</v>
      </c>
    </row>
    <row r="526" spans="1:8">
      <c r="A526" s="26">
        <v>5</v>
      </c>
      <c r="B526" s="26"/>
      <c r="C526" s="96"/>
      <c r="D526" s="261" t="s">
        <v>520</v>
      </c>
      <c r="E526" s="18"/>
      <c r="F526" s="19" t="s">
        <v>162</v>
      </c>
      <c r="G526" s="23"/>
      <c r="H526" s="25">
        <f>SUM(H527:H529)</f>
        <v>0</v>
      </c>
    </row>
    <row r="527" spans="1:8" ht="33.75">
      <c r="A527" s="26"/>
      <c r="B527" s="26" t="s">
        <v>440</v>
      </c>
      <c r="C527" s="96" t="s">
        <v>164</v>
      </c>
      <c r="D527" s="24" t="s">
        <v>441</v>
      </c>
      <c r="E527" s="18" t="s">
        <v>14</v>
      </c>
      <c r="F527" s="19">
        <v>3.5</v>
      </c>
      <c r="G527" s="254">
        <v>0</v>
      </c>
      <c r="H527" s="23">
        <f t="shared" si="12"/>
        <v>0</v>
      </c>
    </row>
    <row r="528" spans="1:8" ht="45">
      <c r="A528" s="26"/>
      <c r="B528" s="26" t="s">
        <v>442</v>
      </c>
      <c r="C528" s="96" t="s">
        <v>165</v>
      </c>
      <c r="D528" s="24" t="s">
        <v>606</v>
      </c>
      <c r="E528" s="18" t="s">
        <v>14</v>
      </c>
      <c r="F528" s="19">
        <v>7</v>
      </c>
      <c r="G528" s="254">
        <v>0</v>
      </c>
      <c r="H528" s="23">
        <f t="shared" si="12"/>
        <v>0</v>
      </c>
    </row>
    <row r="529" spans="1:8" ht="22.5">
      <c r="A529" s="26"/>
      <c r="B529" s="26" t="s">
        <v>543</v>
      </c>
      <c r="C529" s="96" t="s">
        <v>166</v>
      </c>
      <c r="D529" s="24" t="s">
        <v>554</v>
      </c>
      <c r="E529" s="18" t="s">
        <v>14</v>
      </c>
      <c r="F529" s="19">
        <v>6</v>
      </c>
      <c r="G529" s="254">
        <v>0</v>
      </c>
      <c r="H529" s="23">
        <f t="shared" si="12"/>
        <v>0</v>
      </c>
    </row>
    <row r="530" spans="1:8">
      <c r="A530" s="26">
        <v>5</v>
      </c>
      <c r="B530" s="26"/>
      <c r="C530" s="96"/>
      <c r="D530" s="261" t="s">
        <v>521</v>
      </c>
      <c r="E530" s="18"/>
      <c r="F530" s="19" t="s">
        <v>162</v>
      </c>
      <c r="G530" s="23"/>
      <c r="H530" s="25">
        <f>SUM(H531)</f>
        <v>0</v>
      </c>
    </row>
    <row r="531" spans="1:8" ht="22.5">
      <c r="A531" s="26"/>
      <c r="B531" s="26" t="s">
        <v>444</v>
      </c>
      <c r="C531" s="96" t="s">
        <v>164</v>
      </c>
      <c r="D531" s="24" t="s">
        <v>607</v>
      </c>
      <c r="E531" s="18" t="s">
        <v>13</v>
      </c>
      <c r="F531" s="19">
        <v>6</v>
      </c>
      <c r="G531" s="254">
        <v>0</v>
      </c>
      <c r="H531" s="23">
        <f t="shared" si="12"/>
        <v>0</v>
      </c>
    </row>
    <row r="532" spans="1:8">
      <c r="A532" s="26">
        <v>5</v>
      </c>
      <c r="B532" s="26"/>
      <c r="C532" s="96"/>
      <c r="D532" s="261" t="s">
        <v>522</v>
      </c>
      <c r="E532" s="18"/>
      <c r="F532" s="19" t="s">
        <v>162</v>
      </c>
      <c r="G532" s="23"/>
      <c r="H532" s="25">
        <f>SUM(H533:H534)</f>
        <v>0</v>
      </c>
    </row>
    <row r="533" spans="1:8" ht="22.5">
      <c r="A533" s="26"/>
      <c r="B533" s="26" t="s">
        <v>446</v>
      </c>
      <c r="C533" s="96" t="s">
        <v>164</v>
      </c>
      <c r="D533" s="24" t="s">
        <v>608</v>
      </c>
      <c r="E533" s="18" t="s">
        <v>13</v>
      </c>
      <c r="F533" s="19">
        <v>3</v>
      </c>
      <c r="G533" s="254">
        <v>0</v>
      </c>
      <c r="H533" s="23">
        <f t="shared" si="12"/>
        <v>0</v>
      </c>
    </row>
    <row r="534" spans="1:8">
      <c r="A534" s="26"/>
      <c r="B534" s="26" t="s">
        <v>448</v>
      </c>
      <c r="C534" s="96" t="s">
        <v>165</v>
      </c>
      <c r="D534" s="24" t="s">
        <v>20</v>
      </c>
      <c r="E534" s="18" t="s">
        <v>13</v>
      </c>
      <c r="F534" s="19">
        <v>57</v>
      </c>
      <c r="G534" s="254">
        <v>0</v>
      </c>
      <c r="H534" s="23">
        <f t="shared" si="12"/>
        <v>0</v>
      </c>
    </row>
    <row r="535" spans="1:8">
      <c r="A535" s="26">
        <v>5</v>
      </c>
      <c r="B535" s="26"/>
      <c r="C535" s="96"/>
      <c r="D535" s="261" t="s">
        <v>523</v>
      </c>
      <c r="E535" s="18"/>
      <c r="F535" s="19" t="s">
        <v>162</v>
      </c>
      <c r="G535" s="23"/>
      <c r="H535" s="25">
        <f>SUM(H536)</f>
        <v>0</v>
      </c>
    </row>
    <row r="536" spans="1:8" ht="22.5">
      <c r="A536" s="26"/>
      <c r="B536" s="26" t="s">
        <v>449</v>
      </c>
      <c r="C536" s="96" t="s">
        <v>164</v>
      </c>
      <c r="D536" s="24" t="s">
        <v>609</v>
      </c>
      <c r="E536" s="18" t="s">
        <v>14</v>
      </c>
      <c r="F536" s="19">
        <v>18</v>
      </c>
      <c r="G536" s="254">
        <v>0</v>
      </c>
      <c r="H536" s="23">
        <f t="shared" si="12"/>
        <v>0</v>
      </c>
    </row>
    <row r="537" spans="1:8">
      <c r="A537" s="26">
        <v>5</v>
      </c>
      <c r="B537" s="26"/>
      <c r="C537" s="96"/>
      <c r="D537" s="261" t="s">
        <v>524</v>
      </c>
      <c r="E537" s="18"/>
      <c r="F537" s="19" t="s">
        <v>162</v>
      </c>
      <c r="G537" s="23"/>
      <c r="H537" s="25">
        <f>SUM(H538:H539)</f>
        <v>0</v>
      </c>
    </row>
    <row r="538" spans="1:8">
      <c r="A538" s="26"/>
      <c r="B538" s="26" t="s">
        <v>451</v>
      </c>
      <c r="C538" s="96" t="s">
        <v>164</v>
      </c>
      <c r="D538" s="24" t="s">
        <v>21</v>
      </c>
      <c r="E538" s="18" t="s">
        <v>13</v>
      </c>
      <c r="F538" s="19">
        <v>19</v>
      </c>
      <c r="G538" s="254">
        <v>0</v>
      </c>
      <c r="H538" s="23">
        <f t="shared" si="12"/>
        <v>0</v>
      </c>
    </row>
    <row r="539" spans="1:8">
      <c r="A539" s="26"/>
      <c r="B539" s="26" t="s">
        <v>452</v>
      </c>
      <c r="C539" s="96" t="s">
        <v>165</v>
      </c>
      <c r="D539" s="24" t="s">
        <v>22</v>
      </c>
      <c r="E539" s="18" t="s">
        <v>13</v>
      </c>
      <c r="F539" s="19">
        <v>19</v>
      </c>
      <c r="G539" s="254">
        <v>0</v>
      </c>
      <c r="H539" s="23">
        <f t="shared" si="12"/>
        <v>0</v>
      </c>
    </row>
    <row r="540" spans="1:8">
      <c r="A540" s="26">
        <v>5</v>
      </c>
      <c r="B540" s="26"/>
      <c r="C540" s="96"/>
      <c r="D540" s="261" t="s">
        <v>525</v>
      </c>
      <c r="E540" s="18"/>
      <c r="F540" s="19" t="s">
        <v>162</v>
      </c>
      <c r="G540" s="23"/>
      <c r="H540" s="25">
        <f>SUM(H541:H542)</f>
        <v>0</v>
      </c>
    </row>
    <row r="541" spans="1:8">
      <c r="A541" s="26"/>
      <c r="B541" s="26" t="s">
        <v>453</v>
      </c>
      <c r="C541" s="96" t="s">
        <v>164</v>
      </c>
      <c r="D541" s="24" t="s">
        <v>454</v>
      </c>
      <c r="E541" s="18" t="s">
        <v>455</v>
      </c>
      <c r="F541" s="19">
        <v>13</v>
      </c>
      <c r="G541" s="254">
        <v>0</v>
      </c>
      <c r="H541" s="23">
        <f t="shared" si="12"/>
        <v>0</v>
      </c>
    </row>
    <row r="542" spans="1:8">
      <c r="A542" s="26"/>
      <c r="B542" s="26" t="s">
        <v>456</v>
      </c>
      <c r="C542" s="96" t="s">
        <v>165</v>
      </c>
      <c r="D542" s="24" t="s">
        <v>610</v>
      </c>
      <c r="E542" s="18" t="s">
        <v>455</v>
      </c>
      <c r="F542" s="19">
        <v>13</v>
      </c>
      <c r="G542" s="254">
        <v>0</v>
      </c>
      <c r="H542" s="23">
        <f t="shared" si="12"/>
        <v>0</v>
      </c>
    </row>
    <row r="543" spans="1:8">
      <c r="A543" s="54">
        <v>4</v>
      </c>
      <c r="B543" s="54"/>
      <c r="C543" s="79"/>
      <c r="D543" s="260" t="s">
        <v>44</v>
      </c>
      <c r="E543" s="20"/>
      <c r="F543" s="21" t="s">
        <v>162</v>
      </c>
      <c r="G543" s="22"/>
      <c r="H543" s="52">
        <f>H544</f>
        <v>0</v>
      </c>
    </row>
    <row r="544" spans="1:8">
      <c r="A544" s="26">
        <v>5</v>
      </c>
      <c r="B544" s="26"/>
      <c r="C544" s="96"/>
      <c r="D544" s="261" t="s">
        <v>526</v>
      </c>
      <c r="E544" s="18"/>
      <c r="F544" s="19" t="s">
        <v>162</v>
      </c>
      <c r="G544" s="23"/>
      <c r="H544" s="25">
        <f>SUM(H545)</f>
        <v>0</v>
      </c>
    </row>
    <row r="545" spans="1:8" ht="33.75">
      <c r="A545" s="26"/>
      <c r="B545" s="26" t="s">
        <v>596</v>
      </c>
      <c r="C545" s="96" t="s">
        <v>164</v>
      </c>
      <c r="D545" s="24" t="s">
        <v>611</v>
      </c>
      <c r="E545" s="18" t="s">
        <v>13</v>
      </c>
      <c r="F545" s="19">
        <v>8</v>
      </c>
      <c r="G545" s="254">
        <v>0</v>
      </c>
      <c r="H545" s="23">
        <f t="shared" si="12"/>
        <v>0</v>
      </c>
    </row>
    <row r="546" spans="1:8">
      <c r="A546" s="54">
        <v>4</v>
      </c>
      <c r="B546" s="54"/>
      <c r="C546" s="79"/>
      <c r="D546" s="260" t="s">
        <v>45</v>
      </c>
      <c r="E546" s="20"/>
      <c r="F546" s="21" t="s">
        <v>162</v>
      </c>
      <c r="G546" s="22"/>
      <c r="H546" s="52">
        <f>H547+H549+H552+H558+H560+H564+H567</f>
        <v>0</v>
      </c>
    </row>
    <row r="547" spans="1:8">
      <c r="A547" s="26">
        <v>5</v>
      </c>
      <c r="B547" s="26"/>
      <c r="C547" s="96"/>
      <c r="D547" s="261" t="s">
        <v>529</v>
      </c>
      <c r="E547" s="18"/>
      <c r="F547" s="19" t="s">
        <v>162</v>
      </c>
      <c r="G547" s="23"/>
      <c r="H547" s="25">
        <f>SUM(H548)</f>
        <v>0</v>
      </c>
    </row>
    <row r="548" spans="1:8" ht="22.5">
      <c r="A548" s="26"/>
      <c r="B548" s="26" t="s">
        <v>597</v>
      </c>
      <c r="C548" s="96" t="s">
        <v>164</v>
      </c>
      <c r="D548" s="24" t="s">
        <v>612</v>
      </c>
      <c r="E548" s="18" t="s">
        <v>13</v>
      </c>
      <c r="F548" s="19">
        <v>30</v>
      </c>
      <c r="G548" s="254">
        <v>0</v>
      </c>
      <c r="H548" s="23">
        <f t="shared" si="12"/>
        <v>0</v>
      </c>
    </row>
    <row r="549" spans="1:8">
      <c r="A549" s="26">
        <v>5</v>
      </c>
      <c r="B549" s="26"/>
      <c r="C549" s="96"/>
      <c r="D549" s="261" t="s">
        <v>530</v>
      </c>
      <c r="E549" s="18"/>
      <c r="F549" s="19" t="s">
        <v>162</v>
      </c>
      <c r="G549" s="23"/>
      <c r="H549" s="25">
        <f>SUM(H550:H551)</f>
        <v>0</v>
      </c>
    </row>
    <row r="550" spans="1:8" ht="22.5">
      <c r="A550" s="26"/>
      <c r="B550" s="26" t="s">
        <v>598</v>
      </c>
      <c r="C550" s="96" t="s">
        <v>164</v>
      </c>
      <c r="D550" s="24" t="s">
        <v>481</v>
      </c>
      <c r="E550" s="18" t="s">
        <v>15</v>
      </c>
      <c r="F550" s="19">
        <v>995</v>
      </c>
      <c r="G550" s="254">
        <v>0</v>
      </c>
      <c r="H550" s="23">
        <f t="shared" si="12"/>
        <v>0</v>
      </c>
    </row>
    <row r="551" spans="1:8" ht="22.5">
      <c r="A551" s="26"/>
      <c r="B551" s="26" t="s">
        <v>482</v>
      </c>
      <c r="C551" s="96" t="s">
        <v>165</v>
      </c>
      <c r="D551" s="24" t="s">
        <v>483</v>
      </c>
      <c r="E551" s="18" t="s">
        <v>10</v>
      </c>
      <c r="F551" s="19">
        <v>1</v>
      </c>
      <c r="G551" s="254">
        <v>0</v>
      </c>
      <c r="H551" s="23">
        <f t="shared" si="12"/>
        <v>0</v>
      </c>
    </row>
    <row r="552" spans="1:8">
      <c r="A552" s="26">
        <v>5</v>
      </c>
      <c r="B552" s="26"/>
      <c r="C552" s="96"/>
      <c r="D552" s="261" t="s">
        <v>531</v>
      </c>
      <c r="E552" s="18"/>
      <c r="F552" s="19" t="s">
        <v>162</v>
      </c>
      <c r="G552" s="23"/>
      <c r="H552" s="25">
        <f>SUM(H553:H557)</f>
        <v>0</v>
      </c>
    </row>
    <row r="553" spans="1:8" ht="22.5">
      <c r="A553" s="26"/>
      <c r="B553" s="26" t="s">
        <v>484</v>
      </c>
      <c r="C553" s="96" t="s">
        <v>164</v>
      </c>
      <c r="D553" s="24" t="s">
        <v>613</v>
      </c>
      <c r="E553" s="18" t="s">
        <v>14</v>
      </c>
      <c r="F553" s="19">
        <v>1</v>
      </c>
      <c r="G553" s="254">
        <v>0</v>
      </c>
      <c r="H553" s="23">
        <f t="shared" si="12"/>
        <v>0</v>
      </c>
    </row>
    <row r="554" spans="1:8" ht="22.5">
      <c r="A554" s="26"/>
      <c r="B554" s="26" t="s">
        <v>569</v>
      </c>
      <c r="C554" s="96" t="s">
        <v>165</v>
      </c>
      <c r="D554" s="24" t="s">
        <v>614</v>
      </c>
      <c r="E554" s="18" t="s">
        <v>14</v>
      </c>
      <c r="F554" s="19">
        <v>8</v>
      </c>
      <c r="G554" s="254">
        <v>0</v>
      </c>
      <c r="H554" s="23">
        <f t="shared" si="12"/>
        <v>0</v>
      </c>
    </row>
    <row r="555" spans="1:8" ht="22.5">
      <c r="A555" s="26"/>
      <c r="B555" s="26" t="s">
        <v>488</v>
      </c>
      <c r="C555" s="96" t="s">
        <v>166</v>
      </c>
      <c r="D555" s="24" t="s">
        <v>489</v>
      </c>
      <c r="E555" s="18" t="s">
        <v>14</v>
      </c>
      <c r="F555" s="19">
        <v>8</v>
      </c>
      <c r="G555" s="254">
        <v>0</v>
      </c>
      <c r="H555" s="23">
        <f t="shared" si="12"/>
        <v>0</v>
      </c>
    </row>
    <row r="556" spans="1:8" ht="22.5">
      <c r="A556" s="26"/>
      <c r="B556" s="26" t="s">
        <v>490</v>
      </c>
      <c r="C556" s="96" t="s">
        <v>167</v>
      </c>
      <c r="D556" s="24" t="s">
        <v>491</v>
      </c>
      <c r="E556" s="18" t="s">
        <v>14</v>
      </c>
      <c r="F556" s="19">
        <v>8</v>
      </c>
      <c r="G556" s="254">
        <v>0</v>
      </c>
      <c r="H556" s="23">
        <f t="shared" si="12"/>
        <v>0</v>
      </c>
    </row>
    <row r="557" spans="1:8" ht="22.5">
      <c r="A557" s="26"/>
      <c r="B557" s="26" t="s">
        <v>492</v>
      </c>
      <c r="C557" s="96" t="s">
        <v>168</v>
      </c>
      <c r="D557" s="24" t="s">
        <v>493</v>
      </c>
      <c r="E557" s="18" t="s">
        <v>12</v>
      </c>
      <c r="F557" s="19">
        <v>5</v>
      </c>
      <c r="G557" s="254">
        <v>0</v>
      </c>
      <c r="H557" s="23">
        <f t="shared" si="12"/>
        <v>0</v>
      </c>
    </row>
    <row r="558" spans="1:8">
      <c r="A558" s="26">
        <v>5</v>
      </c>
      <c r="B558" s="26"/>
      <c r="C558" s="96"/>
      <c r="D558" s="262" t="s">
        <v>532</v>
      </c>
      <c r="E558" s="18"/>
      <c r="F558" s="19" t="s">
        <v>162</v>
      </c>
      <c r="G558" s="23"/>
      <c r="H558" s="25">
        <f>SUM(H559)</f>
        <v>0</v>
      </c>
    </row>
    <row r="559" spans="1:8">
      <c r="A559" s="26"/>
      <c r="B559" s="26" t="s">
        <v>498</v>
      </c>
      <c r="C559" s="96" t="s">
        <v>164</v>
      </c>
      <c r="D559" s="24" t="s">
        <v>499</v>
      </c>
      <c r="E559" s="18" t="s">
        <v>13</v>
      </c>
      <c r="F559" s="19">
        <v>3</v>
      </c>
      <c r="G559" s="254">
        <v>0</v>
      </c>
      <c r="H559" s="23">
        <f t="shared" si="12"/>
        <v>0</v>
      </c>
    </row>
    <row r="560" spans="1:8">
      <c r="A560" s="26">
        <v>5</v>
      </c>
      <c r="B560" s="26"/>
      <c r="C560" s="96"/>
      <c r="D560" s="262" t="s">
        <v>924</v>
      </c>
      <c r="E560" s="18"/>
      <c r="F560" s="19" t="s">
        <v>162</v>
      </c>
      <c r="G560" s="23"/>
      <c r="H560" s="25">
        <f>SUM(H561:H563)</f>
        <v>0</v>
      </c>
    </row>
    <row r="561" spans="1:8" ht="33.75">
      <c r="A561" s="26"/>
      <c r="B561" s="26" t="s">
        <v>570</v>
      </c>
      <c r="C561" s="96" t="s">
        <v>164</v>
      </c>
      <c r="D561" s="24" t="s">
        <v>615</v>
      </c>
      <c r="E561" s="18" t="s">
        <v>13</v>
      </c>
      <c r="F561" s="19">
        <v>5</v>
      </c>
      <c r="G561" s="254">
        <v>0</v>
      </c>
      <c r="H561" s="23">
        <f t="shared" si="12"/>
        <v>0</v>
      </c>
    </row>
    <row r="562" spans="1:8" ht="45">
      <c r="A562" s="26"/>
      <c r="B562" s="26" t="s">
        <v>502</v>
      </c>
      <c r="C562" s="96" t="s">
        <v>165</v>
      </c>
      <c r="D562" s="24" t="s">
        <v>616</v>
      </c>
      <c r="E562" s="18" t="s">
        <v>12</v>
      </c>
      <c r="F562" s="19">
        <v>5</v>
      </c>
      <c r="G562" s="254">
        <v>0</v>
      </c>
      <c r="H562" s="23">
        <f t="shared" si="12"/>
        <v>0</v>
      </c>
    </row>
    <row r="563" spans="1:8" ht="33.75">
      <c r="A563" s="26"/>
      <c r="B563" s="26" t="s">
        <v>504</v>
      </c>
      <c r="C563" s="96" t="s">
        <v>166</v>
      </c>
      <c r="D563" s="24" t="s">
        <v>617</v>
      </c>
      <c r="E563" s="18" t="s">
        <v>13</v>
      </c>
      <c r="F563" s="19">
        <v>23</v>
      </c>
      <c r="G563" s="254">
        <v>0</v>
      </c>
      <c r="H563" s="23">
        <f t="shared" si="12"/>
        <v>0</v>
      </c>
    </row>
    <row r="564" spans="1:8">
      <c r="A564" s="26">
        <v>5</v>
      </c>
      <c r="B564" s="26"/>
      <c r="C564" s="96"/>
      <c r="D564" s="261" t="s">
        <v>533</v>
      </c>
      <c r="E564" s="18"/>
      <c r="F564" s="19" t="s">
        <v>162</v>
      </c>
      <c r="G564" s="23"/>
      <c r="H564" s="25">
        <f>SUM(H565:H566)</f>
        <v>0</v>
      </c>
    </row>
    <row r="565" spans="1:8" ht="33.75">
      <c r="A565" s="26"/>
      <c r="B565" s="26" t="s">
        <v>506</v>
      </c>
      <c r="C565" s="96" t="s">
        <v>164</v>
      </c>
      <c r="D565" s="24" t="s">
        <v>507</v>
      </c>
      <c r="E565" s="18" t="s">
        <v>10</v>
      </c>
      <c r="F565" s="19">
        <v>11</v>
      </c>
      <c r="G565" s="254">
        <v>0</v>
      </c>
      <c r="H565" s="23">
        <f t="shared" si="12"/>
        <v>0</v>
      </c>
    </row>
    <row r="566" spans="1:8" ht="22.5">
      <c r="A566" s="26"/>
      <c r="B566" s="26" t="s">
        <v>508</v>
      </c>
      <c r="C566" s="96" t="s">
        <v>165</v>
      </c>
      <c r="D566" s="24" t="s">
        <v>509</v>
      </c>
      <c r="E566" s="18" t="s">
        <v>10</v>
      </c>
      <c r="F566" s="19">
        <v>11</v>
      </c>
      <c r="G566" s="254">
        <v>0</v>
      </c>
      <c r="H566" s="23">
        <f t="shared" si="12"/>
        <v>0</v>
      </c>
    </row>
    <row r="567" spans="1:8">
      <c r="A567" s="26">
        <v>5</v>
      </c>
      <c r="B567" s="26"/>
      <c r="C567" s="96"/>
      <c r="D567" s="261" t="s">
        <v>534</v>
      </c>
      <c r="E567" s="18"/>
      <c r="F567" s="19" t="s">
        <v>162</v>
      </c>
      <c r="G567" s="23"/>
      <c r="H567" s="25">
        <f>SUM(H568:H569)</f>
        <v>0</v>
      </c>
    </row>
    <row r="568" spans="1:8" ht="22.5">
      <c r="A568" s="26"/>
      <c r="B568" s="26" t="s">
        <v>510</v>
      </c>
      <c r="C568" s="96" t="s">
        <v>164</v>
      </c>
      <c r="D568" s="24" t="s">
        <v>511</v>
      </c>
      <c r="E568" s="18" t="s">
        <v>12</v>
      </c>
      <c r="F568" s="19">
        <v>5.4</v>
      </c>
      <c r="G568" s="254">
        <v>0</v>
      </c>
      <c r="H568" s="23">
        <f t="shared" si="12"/>
        <v>0</v>
      </c>
    </row>
    <row r="569" spans="1:8" ht="22.5">
      <c r="A569" s="26"/>
      <c r="B569" s="26" t="s">
        <v>39</v>
      </c>
      <c r="C569" s="96" t="s">
        <v>165</v>
      </c>
      <c r="D569" s="24" t="s">
        <v>47</v>
      </c>
      <c r="E569" s="18" t="s">
        <v>10</v>
      </c>
      <c r="F569" s="19">
        <v>4</v>
      </c>
      <c r="G569" s="254">
        <v>0</v>
      </c>
      <c r="H569" s="23">
        <f t="shared" si="12"/>
        <v>0</v>
      </c>
    </row>
    <row r="570" spans="1:8">
      <c r="A570" s="82">
        <v>2</v>
      </c>
      <c r="B570" s="82"/>
      <c r="C570" s="83"/>
      <c r="D570" s="116" t="s">
        <v>618</v>
      </c>
      <c r="E570" s="84"/>
      <c r="F570" s="85" t="s">
        <v>162</v>
      </c>
      <c r="G570" s="86"/>
      <c r="H570" s="87">
        <f>H571+H586+H603+H609</f>
        <v>0</v>
      </c>
    </row>
    <row r="571" spans="1:8">
      <c r="A571" s="54">
        <v>4</v>
      </c>
      <c r="B571" s="54"/>
      <c r="C571" s="79"/>
      <c r="D571" s="260" t="s">
        <v>6</v>
      </c>
      <c r="E571" s="20"/>
      <c r="F571" s="21" t="s">
        <v>162</v>
      </c>
      <c r="G571" s="22"/>
      <c r="H571" s="52">
        <f>H572+H575+H580+H582</f>
        <v>0</v>
      </c>
    </row>
    <row r="572" spans="1:8">
      <c r="A572" s="26">
        <v>5</v>
      </c>
      <c r="B572" s="26"/>
      <c r="C572" s="96"/>
      <c r="D572" s="261" t="s">
        <v>514</v>
      </c>
      <c r="E572" s="18"/>
      <c r="F572" s="19" t="s">
        <v>162</v>
      </c>
      <c r="G572" s="23"/>
      <c r="H572" s="25">
        <f>SUM(H573:H574)</f>
        <v>0</v>
      </c>
    </row>
    <row r="573" spans="1:8" ht="22.5">
      <c r="A573" s="26"/>
      <c r="B573" s="26" t="s">
        <v>413</v>
      </c>
      <c r="C573" s="96" t="s">
        <v>164</v>
      </c>
      <c r="D573" s="24" t="s">
        <v>599</v>
      </c>
      <c r="E573" s="18" t="s">
        <v>10</v>
      </c>
      <c r="F573" s="19">
        <v>1</v>
      </c>
      <c r="G573" s="254">
        <v>0</v>
      </c>
      <c r="H573" s="23">
        <f t="shared" ref="H573:H627" si="13">IF(ISNUMBER(F573),ROUND(F573*G573,2),"")</f>
        <v>0</v>
      </c>
    </row>
    <row r="574" spans="1:8" ht="22.5">
      <c r="A574" s="26"/>
      <c r="B574" s="26" t="s">
        <v>28</v>
      </c>
      <c r="C574" s="96" t="s">
        <v>165</v>
      </c>
      <c r="D574" s="24" t="s">
        <v>415</v>
      </c>
      <c r="E574" s="18" t="s">
        <v>10</v>
      </c>
      <c r="F574" s="19">
        <v>1</v>
      </c>
      <c r="G574" s="254">
        <v>0</v>
      </c>
      <c r="H574" s="23">
        <f t="shared" si="13"/>
        <v>0</v>
      </c>
    </row>
    <row r="575" spans="1:8">
      <c r="A575" s="26">
        <v>5</v>
      </c>
      <c r="B575" s="26"/>
      <c r="C575" s="96"/>
      <c r="D575" s="262" t="s">
        <v>515</v>
      </c>
      <c r="E575" s="18"/>
      <c r="F575" s="19" t="s">
        <v>162</v>
      </c>
      <c r="G575" s="23"/>
      <c r="H575" s="25">
        <f>SUM(H576:H579)</f>
        <v>0</v>
      </c>
    </row>
    <row r="576" spans="1:8">
      <c r="A576" s="26"/>
      <c r="B576" s="26" t="s">
        <v>416</v>
      </c>
      <c r="C576" s="96" t="s">
        <v>164</v>
      </c>
      <c r="D576" s="24" t="s">
        <v>600</v>
      </c>
      <c r="E576" s="18" t="s">
        <v>13</v>
      </c>
      <c r="F576" s="19">
        <v>50</v>
      </c>
      <c r="G576" s="254">
        <v>0</v>
      </c>
      <c r="H576" s="23">
        <f t="shared" si="13"/>
        <v>0</v>
      </c>
    </row>
    <row r="577" spans="1:8">
      <c r="A577" s="26"/>
      <c r="B577" s="26" t="s">
        <v>418</v>
      </c>
      <c r="C577" s="96" t="s">
        <v>165</v>
      </c>
      <c r="D577" s="24" t="s">
        <v>419</v>
      </c>
      <c r="E577" s="18" t="s">
        <v>48</v>
      </c>
      <c r="F577" s="19">
        <v>4</v>
      </c>
      <c r="G577" s="254">
        <v>0</v>
      </c>
      <c r="H577" s="23">
        <f t="shared" si="13"/>
        <v>0</v>
      </c>
    </row>
    <row r="578" spans="1:8" ht="33.75">
      <c r="A578" s="26"/>
      <c r="B578" s="26" t="s">
        <v>420</v>
      </c>
      <c r="C578" s="96" t="s">
        <v>166</v>
      </c>
      <c r="D578" s="24" t="s">
        <v>622</v>
      </c>
      <c r="E578" s="18" t="s">
        <v>13</v>
      </c>
      <c r="F578" s="19">
        <v>15</v>
      </c>
      <c r="G578" s="254">
        <v>0</v>
      </c>
      <c r="H578" s="23">
        <f t="shared" si="13"/>
        <v>0</v>
      </c>
    </row>
    <row r="579" spans="1:8">
      <c r="A579" s="26"/>
      <c r="B579" s="26" t="s">
        <v>542</v>
      </c>
      <c r="C579" s="96" t="s">
        <v>167</v>
      </c>
      <c r="D579" s="24" t="s">
        <v>623</v>
      </c>
      <c r="E579" s="18" t="s">
        <v>14</v>
      </c>
      <c r="F579" s="19">
        <v>2.5</v>
      </c>
      <c r="G579" s="254">
        <v>0</v>
      </c>
      <c r="H579" s="23">
        <f t="shared" si="13"/>
        <v>0</v>
      </c>
    </row>
    <row r="580" spans="1:8">
      <c r="A580" s="26">
        <v>5</v>
      </c>
      <c r="B580" s="26"/>
      <c r="C580" s="96"/>
      <c r="D580" s="262" t="s">
        <v>518</v>
      </c>
      <c r="E580" s="18"/>
      <c r="F580" s="19" t="s">
        <v>162</v>
      </c>
      <c r="G580" s="23"/>
      <c r="H580" s="25">
        <f>SUM(H581:H581)</f>
        <v>0</v>
      </c>
    </row>
    <row r="581" spans="1:8" ht="22.5">
      <c r="A581" s="26"/>
      <c r="B581" s="26" t="s">
        <v>30</v>
      </c>
      <c r="C581" s="96" t="s">
        <v>164</v>
      </c>
      <c r="D581" s="24" t="s">
        <v>603</v>
      </c>
      <c r="E581" s="18" t="s">
        <v>12</v>
      </c>
      <c r="F581" s="19">
        <v>12</v>
      </c>
      <c r="G581" s="254">
        <v>0</v>
      </c>
      <c r="H581" s="23">
        <f t="shared" si="13"/>
        <v>0</v>
      </c>
    </row>
    <row r="582" spans="1:8">
      <c r="A582" s="26">
        <v>5</v>
      </c>
      <c r="B582" s="26"/>
      <c r="C582" s="96"/>
      <c r="D582" s="262" t="s">
        <v>519</v>
      </c>
      <c r="E582" s="18"/>
      <c r="F582" s="19" t="s">
        <v>162</v>
      </c>
      <c r="G582" s="23"/>
      <c r="H582" s="25">
        <f>SUM(H583:H585)</f>
        <v>0</v>
      </c>
    </row>
    <row r="583" spans="1:8" ht="45">
      <c r="A583" s="26"/>
      <c r="B583" s="26" t="s">
        <v>434</v>
      </c>
      <c r="C583" s="96" t="s">
        <v>164</v>
      </c>
      <c r="D583" s="24" t="s">
        <v>624</v>
      </c>
      <c r="E583" s="18" t="s">
        <v>13</v>
      </c>
      <c r="F583" s="19">
        <v>11</v>
      </c>
      <c r="G583" s="254">
        <v>0</v>
      </c>
      <c r="H583" s="23">
        <f t="shared" si="13"/>
        <v>0</v>
      </c>
    </row>
    <row r="584" spans="1:8" ht="45">
      <c r="A584" s="26"/>
      <c r="B584" s="26" t="s">
        <v>595</v>
      </c>
      <c r="C584" s="96" t="s">
        <v>165</v>
      </c>
      <c r="D584" s="24" t="s">
        <v>625</v>
      </c>
      <c r="E584" s="18" t="s">
        <v>13</v>
      </c>
      <c r="F584" s="19">
        <v>2</v>
      </c>
      <c r="G584" s="254">
        <v>0</v>
      </c>
      <c r="H584" s="23">
        <f t="shared" si="13"/>
        <v>0</v>
      </c>
    </row>
    <row r="585" spans="1:8" ht="45">
      <c r="A585" s="26"/>
      <c r="B585" s="26" t="s">
        <v>432</v>
      </c>
      <c r="C585" s="96" t="s">
        <v>166</v>
      </c>
      <c r="D585" s="24" t="s">
        <v>433</v>
      </c>
      <c r="E585" s="18" t="s">
        <v>13</v>
      </c>
      <c r="F585" s="19">
        <v>1</v>
      </c>
      <c r="G585" s="254">
        <v>0</v>
      </c>
      <c r="H585" s="23">
        <f t="shared" si="13"/>
        <v>0</v>
      </c>
    </row>
    <row r="586" spans="1:8">
      <c r="A586" s="54">
        <v>4</v>
      </c>
      <c r="B586" s="54"/>
      <c r="C586" s="79"/>
      <c r="D586" s="260" t="s">
        <v>19</v>
      </c>
      <c r="E586" s="20"/>
      <c r="F586" s="21" t="s">
        <v>162</v>
      </c>
      <c r="G586" s="22"/>
      <c r="H586" s="52">
        <f>H587+H591+H593+H595+H597+H600</f>
        <v>0</v>
      </c>
    </row>
    <row r="587" spans="1:8">
      <c r="A587" s="26">
        <v>5</v>
      </c>
      <c r="B587" s="26"/>
      <c r="C587" s="96"/>
      <c r="D587" s="261" t="s">
        <v>520</v>
      </c>
      <c r="E587" s="18"/>
      <c r="F587" s="19" t="s">
        <v>162</v>
      </c>
      <c r="G587" s="23"/>
      <c r="H587" s="25">
        <f>SUM(H588:H590)</f>
        <v>0</v>
      </c>
    </row>
    <row r="588" spans="1:8" ht="33.75">
      <c r="A588" s="26"/>
      <c r="B588" s="26" t="s">
        <v>440</v>
      </c>
      <c r="C588" s="96" t="s">
        <v>164</v>
      </c>
      <c r="D588" s="24" t="s">
        <v>441</v>
      </c>
      <c r="E588" s="18" t="s">
        <v>14</v>
      </c>
      <c r="F588" s="19">
        <v>5</v>
      </c>
      <c r="G588" s="254">
        <v>0</v>
      </c>
      <c r="H588" s="23">
        <f t="shared" si="13"/>
        <v>0</v>
      </c>
    </row>
    <row r="589" spans="1:8" ht="45">
      <c r="A589" s="26"/>
      <c r="B589" s="26" t="s">
        <v>442</v>
      </c>
      <c r="C589" s="96" t="s">
        <v>165</v>
      </c>
      <c r="D589" s="24" t="s">
        <v>606</v>
      </c>
      <c r="E589" s="18" t="s">
        <v>14</v>
      </c>
      <c r="F589" s="19">
        <v>48</v>
      </c>
      <c r="G589" s="254">
        <v>0</v>
      </c>
      <c r="H589" s="23">
        <f t="shared" si="13"/>
        <v>0</v>
      </c>
    </row>
    <row r="590" spans="1:8" ht="22.5">
      <c r="A590" s="26"/>
      <c r="B590" s="26" t="s">
        <v>543</v>
      </c>
      <c r="C590" s="96" t="s">
        <v>166</v>
      </c>
      <c r="D590" s="24" t="s">
        <v>554</v>
      </c>
      <c r="E590" s="18" t="s">
        <v>14</v>
      </c>
      <c r="F590" s="19">
        <v>24</v>
      </c>
      <c r="G590" s="254">
        <v>0</v>
      </c>
      <c r="H590" s="23">
        <f t="shared" si="13"/>
        <v>0</v>
      </c>
    </row>
    <row r="591" spans="1:8">
      <c r="A591" s="26">
        <v>5</v>
      </c>
      <c r="B591" s="26"/>
      <c r="C591" s="96"/>
      <c r="D591" s="261" t="s">
        <v>521</v>
      </c>
      <c r="E591" s="18"/>
      <c r="F591" s="19" t="s">
        <v>162</v>
      </c>
      <c r="G591" s="23"/>
      <c r="H591" s="25">
        <f>SUM(H592)</f>
        <v>0</v>
      </c>
    </row>
    <row r="592" spans="1:8" ht="22.5">
      <c r="A592" s="26"/>
      <c r="B592" s="26" t="s">
        <v>444</v>
      </c>
      <c r="C592" s="96" t="s">
        <v>164</v>
      </c>
      <c r="D592" s="24" t="s">
        <v>626</v>
      </c>
      <c r="E592" s="18" t="s">
        <v>13</v>
      </c>
      <c r="F592" s="19">
        <v>9</v>
      </c>
      <c r="G592" s="254">
        <v>0</v>
      </c>
      <c r="H592" s="23">
        <f t="shared" si="13"/>
        <v>0</v>
      </c>
    </row>
    <row r="593" spans="1:8">
      <c r="A593" s="26">
        <v>5</v>
      </c>
      <c r="B593" s="26"/>
      <c r="C593" s="96"/>
      <c r="D593" s="261" t="s">
        <v>522</v>
      </c>
      <c r="E593" s="18"/>
      <c r="F593" s="19" t="s">
        <v>162</v>
      </c>
      <c r="G593" s="23"/>
      <c r="H593" s="25">
        <f>SUM(H594)</f>
        <v>0</v>
      </c>
    </row>
    <row r="594" spans="1:8" ht="22.5">
      <c r="A594" s="26"/>
      <c r="B594" s="26" t="s">
        <v>446</v>
      </c>
      <c r="C594" s="96" t="s">
        <v>164</v>
      </c>
      <c r="D594" s="24" t="s">
        <v>627</v>
      </c>
      <c r="E594" s="18" t="s">
        <v>13</v>
      </c>
      <c r="F594" s="19">
        <v>25</v>
      </c>
      <c r="G594" s="254">
        <v>0</v>
      </c>
      <c r="H594" s="23">
        <f t="shared" si="13"/>
        <v>0</v>
      </c>
    </row>
    <row r="595" spans="1:8">
      <c r="A595" s="26">
        <v>5</v>
      </c>
      <c r="B595" s="26"/>
      <c r="C595" s="96"/>
      <c r="D595" s="261" t="s">
        <v>523</v>
      </c>
      <c r="E595" s="18"/>
      <c r="F595" s="19" t="s">
        <v>162</v>
      </c>
      <c r="G595" s="23"/>
      <c r="H595" s="25">
        <f>SUM(H596)</f>
        <v>0</v>
      </c>
    </row>
    <row r="596" spans="1:8" ht="22.5">
      <c r="A596" s="26"/>
      <c r="B596" s="26" t="s">
        <v>449</v>
      </c>
      <c r="C596" s="96" t="s">
        <v>164</v>
      </c>
      <c r="D596" s="24" t="s">
        <v>609</v>
      </c>
      <c r="E596" s="18" t="s">
        <v>14</v>
      </c>
      <c r="F596" s="19">
        <v>50</v>
      </c>
      <c r="G596" s="254">
        <v>0</v>
      </c>
      <c r="H596" s="23">
        <f t="shared" si="13"/>
        <v>0</v>
      </c>
    </row>
    <row r="597" spans="1:8">
      <c r="A597" s="26">
        <v>5</v>
      </c>
      <c r="B597" s="26"/>
      <c r="C597" s="96"/>
      <c r="D597" s="261" t="s">
        <v>524</v>
      </c>
      <c r="E597" s="18"/>
      <c r="F597" s="19" t="s">
        <v>162</v>
      </c>
      <c r="G597" s="23"/>
      <c r="H597" s="25">
        <f>SUM(H598:H599)</f>
        <v>0</v>
      </c>
    </row>
    <row r="598" spans="1:8">
      <c r="A598" s="26"/>
      <c r="B598" s="26" t="s">
        <v>451</v>
      </c>
      <c r="C598" s="96" t="s">
        <v>164</v>
      </c>
      <c r="D598" s="24" t="s">
        <v>21</v>
      </c>
      <c r="E598" s="18" t="s">
        <v>13</v>
      </c>
      <c r="F598" s="19">
        <v>18</v>
      </c>
      <c r="G598" s="254">
        <v>0</v>
      </c>
      <c r="H598" s="23">
        <f t="shared" si="13"/>
        <v>0</v>
      </c>
    </row>
    <row r="599" spans="1:8">
      <c r="A599" s="26"/>
      <c r="B599" s="26" t="s">
        <v>452</v>
      </c>
      <c r="C599" s="96" t="s">
        <v>165</v>
      </c>
      <c r="D599" s="24" t="s">
        <v>22</v>
      </c>
      <c r="E599" s="18" t="s">
        <v>13</v>
      </c>
      <c r="F599" s="19">
        <v>18</v>
      </c>
      <c r="G599" s="254">
        <v>0</v>
      </c>
      <c r="H599" s="23">
        <f t="shared" si="13"/>
        <v>0</v>
      </c>
    </row>
    <row r="600" spans="1:8">
      <c r="A600" s="26">
        <v>5</v>
      </c>
      <c r="B600" s="26"/>
      <c r="C600" s="96"/>
      <c r="D600" s="261" t="s">
        <v>525</v>
      </c>
      <c r="E600" s="18"/>
      <c r="F600" s="19" t="s">
        <v>162</v>
      </c>
      <c r="G600" s="23"/>
      <c r="H600" s="25">
        <f>SUM(H601:H602)</f>
        <v>0</v>
      </c>
    </row>
    <row r="601" spans="1:8">
      <c r="A601" s="26"/>
      <c r="B601" s="26" t="s">
        <v>453</v>
      </c>
      <c r="C601" s="96" t="s">
        <v>164</v>
      </c>
      <c r="D601" s="24" t="s">
        <v>454</v>
      </c>
      <c r="E601" s="18" t="s">
        <v>455</v>
      </c>
      <c r="F601" s="19">
        <v>7</v>
      </c>
      <c r="G601" s="254">
        <v>0</v>
      </c>
      <c r="H601" s="23">
        <f t="shared" si="13"/>
        <v>0</v>
      </c>
    </row>
    <row r="602" spans="1:8">
      <c r="A602" s="26"/>
      <c r="B602" s="26" t="s">
        <v>456</v>
      </c>
      <c r="C602" s="96" t="s">
        <v>165</v>
      </c>
      <c r="D602" s="24" t="s">
        <v>610</v>
      </c>
      <c r="E602" s="18" t="s">
        <v>455</v>
      </c>
      <c r="F602" s="19">
        <v>7</v>
      </c>
      <c r="G602" s="254">
        <v>0</v>
      </c>
      <c r="H602" s="23">
        <f t="shared" si="13"/>
        <v>0</v>
      </c>
    </row>
    <row r="603" spans="1:8">
      <c r="A603" s="54">
        <v>4</v>
      </c>
      <c r="B603" s="54"/>
      <c r="C603" s="79"/>
      <c r="D603" s="260" t="s">
        <v>44</v>
      </c>
      <c r="E603" s="20"/>
      <c r="F603" s="21" t="s">
        <v>162</v>
      </c>
      <c r="G603" s="22"/>
      <c r="H603" s="52">
        <f>H604+H607</f>
        <v>0</v>
      </c>
    </row>
    <row r="604" spans="1:8">
      <c r="A604" s="26">
        <v>5</v>
      </c>
      <c r="B604" s="26"/>
      <c r="C604" s="96"/>
      <c r="D604" s="261" t="s">
        <v>526</v>
      </c>
      <c r="E604" s="18"/>
      <c r="F604" s="19" t="s">
        <v>162</v>
      </c>
      <c r="G604" s="23"/>
      <c r="H604" s="25">
        <f>SUM(H605:H606)</f>
        <v>0</v>
      </c>
    </row>
    <row r="605" spans="1:8" ht="22.5">
      <c r="A605" s="26"/>
      <c r="B605" s="26" t="s">
        <v>619</v>
      </c>
      <c r="C605" s="96" t="s">
        <v>164</v>
      </c>
      <c r="D605" s="24" t="s">
        <v>628</v>
      </c>
      <c r="E605" s="18" t="s">
        <v>13</v>
      </c>
      <c r="F605" s="19">
        <v>5</v>
      </c>
      <c r="G605" s="254">
        <v>0</v>
      </c>
      <c r="H605" s="23">
        <f t="shared" si="13"/>
        <v>0</v>
      </c>
    </row>
    <row r="606" spans="1:8" ht="33.75">
      <c r="A606" s="26"/>
      <c r="B606" s="26" t="s">
        <v>620</v>
      </c>
      <c r="C606" s="96" t="s">
        <v>165</v>
      </c>
      <c r="D606" s="24" t="s">
        <v>629</v>
      </c>
      <c r="E606" s="18" t="s">
        <v>13</v>
      </c>
      <c r="F606" s="19">
        <v>4</v>
      </c>
      <c r="G606" s="254">
        <v>0</v>
      </c>
      <c r="H606" s="23">
        <f t="shared" si="13"/>
        <v>0</v>
      </c>
    </row>
    <row r="607" spans="1:8">
      <c r="A607" s="26">
        <v>5</v>
      </c>
      <c r="B607" s="26"/>
      <c r="C607" s="96"/>
      <c r="D607" s="261" t="s">
        <v>527</v>
      </c>
      <c r="E607" s="18"/>
      <c r="F607" s="19" t="s">
        <v>162</v>
      </c>
      <c r="G607" s="23"/>
      <c r="H607" s="25">
        <f>SUM(H608)</f>
        <v>0</v>
      </c>
    </row>
    <row r="608" spans="1:8" ht="33.75">
      <c r="A608" s="26"/>
      <c r="B608" s="26" t="s">
        <v>621</v>
      </c>
      <c r="C608" s="96" t="s">
        <v>164</v>
      </c>
      <c r="D608" s="24" t="s">
        <v>630</v>
      </c>
      <c r="E608" s="18" t="s">
        <v>12</v>
      </c>
      <c r="F608" s="19">
        <v>1.5</v>
      </c>
      <c r="G608" s="254">
        <v>0</v>
      </c>
      <c r="H608" s="23">
        <f t="shared" si="13"/>
        <v>0</v>
      </c>
    </row>
    <row r="609" spans="1:8">
      <c r="A609" s="54">
        <v>4</v>
      </c>
      <c r="B609" s="54"/>
      <c r="C609" s="79"/>
      <c r="D609" s="260" t="s">
        <v>45</v>
      </c>
      <c r="E609" s="20"/>
      <c r="F609" s="21" t="s">
        <v>162</v>
      </c>
      <c r="G609" s="22"/>
      <c r="H609" s="52">
        <f>H610+H612+H615+H620+H622+H625</f>
        <v>0</v>
      </c>
    </row>
    <row r="610" spans="1:8">
      <c r="A610" s="26">
        <v>5</v>
      </c>
      <c r="B610" s="26"/>
      <c r="C610" s="96"/>
      <c r="D610" s="261" t="s">
        <v>529</v>
      </c>
      <c r="E610" s="18"/>
      <c r="F610" s="19" t="s">
        <v>162</v>
      </c>
      <c r="G610" s="23"/>
      <c r="H610" s="25">
        <f>SUM(H611)</f>
        <v>0</v>
      </c>
    </row>
    <row r="611" spans="1:8" ht="22.5">
      <c r="A611" s="26"/>
      <c r="B611" s="26" t="s">
        <v>597</v>
      </c>
      <c r="C611" s="96" t="s">
        <v>164</v>
      </c>
      <c r="D611" s="24" t="s">
        <v>631</v>
      </c>
      <c r="E611" s="18" t="s">
        <v>13</v>
      </c>
      <c r="F611" s="19">
        <v>42</v>
      </c>
      <c r="G611" s="254">
        <v>0</v>
      </c>
      <c r="H611" s="23">
        <f t="shared" si="13"/>
        <v>0</v>
      </c>
    </row>
    <row r="612" spans="1:8">
      <c r="A612" s="26">
        <v>5</v>
      </c>
      <c r="B612" s="26"/>
      <c r="C612" s="96"/>
      <c r="D612" s="261" t="s">
        <v>530</v>
      </c>
      <c r="E612" s="18"/>
      <c r="F612" s="19" t="s">
        <v>162</v>
      </c>
      <c r="G612" s="23"/>
      <c r="H612" s="25">
        <f>SUM(H613:H614)</f>
        <v>0</v>
      </c>
    </row>
    <row r="613" spans="1:8" ht="22.5">
      <c r="A613" s="26"/>
      <c r="B613" s="26" t="s">
        <v>480</v>
      </c>
      <c r="C613" s="96" t="s">
        <v>164</v>
      </c>
      <c r="D613" s="24" t="s">
        <v>481</v>
      </c>
      <c r="E613" s="18" t="s">
        <v>15</v>
      </c>
      <c r="F613" s="19">
        <v>1100</v>
      </c>
      <c r="G613" s="254">
        <v>0</v>
      </c>
      <c r="H613" s="23">
        <f t="shared" si="13"/>
        <v>0</v>
      </c>
    </row>
    <row r="614" spans="1:8" ht="22.5">
      <c r="A614" s="26"/>
      <c r="B614" s="26" t="s">
        <v>482</v>
      </c>
      <c r="C614" s="96" t="s">
        <v>165</v>
      </c>
      <c r="D614" s="24" t="s">
        <v>483</v>
      </c>
      <c r="E614" s="18" t="s">
        <v>10</v>
      </c>
      <c r="F614" s="19">
        <v>1</v>
      </c>
      <c r="G614" s="254">
        <v>0</v>
      </c>
      <c r="H614" s="23">
        <f t="shared" si="13"/>
        <v>0</v>
      </c>
    </row>
    <row r="615" spans="1:8">
      <c r="A615" s="26">
        <v>5</v>
      </c>
      <c r="B615" s="26"/>
      <c r="C615" s="96"/>
      <c r="D615" s="261" t="s">
        <v>531</v>
      </c>
      <c r="E615" s="18"/>
      <c r="F615" s="19" t="s">
        <v>162</v>
      </c>
      <c r="G615" s="23"/>
      <c r="H615" s="25">
        <f>SUM(H616:H619)</f>
        <v>0</v>
      </c>
    </row>
    <row r="616" spans="1:8" ht="22.5">
      <c r="A616" s="26"/>
      <c r="B616" s="26" t="s">
        <v>484</v>
      </c>
      <c r="C616" s="96" t="s">
        <v>164</v>
      </c>
      <c r="D616" s="24" t="s">
        <v>613</v>
      </c>
      <c r="E616" s="18" t="s">
        <v>14</v>
      </c>
      <c r="F616" s="19">
        <v>1</v>
      </c>
      <c r="G616" s="254">
        <v>0</v>
      </c>
      <c r="H616" s="23">
        <f t="shared" si="13"/>
        <v>0</v>
      </c>
    </row>
    <row r="617" spans="1:8" ht="22.5">
      <c r="A617" s="26"/>
      <c r="B617" s="26" t="s">
        <v>486</v>
      </c>
      <c r="C617" s="96" t="s">
        <v>165</v>
      </c>
      <c r="D617" s="24" t="s">
        <v>632</v>
      </c>
      <c r="E617" s="18" t="s">
        <v>14</v>
      </c>
      <c r="F617" s="19">
        <v>10</v>
      </c>
      <c r="G617" s="254">
        <v>0</v>
      </c>
      <c r="H617" s="23">
        <f t="shared" si="13"/>
        <v>0</v>
      </c>
    </row>
    <row r="618" spans="1:8" ht="22.5">
      <c r="A618" s="26"/>
      <c r="B618" s="26" t="s">
        <v>488</v>
      </c>
      <c r="C618" s="96" t="s">
        <v>166</v>
      </c>
      <c r="D618" s="24" t="s">
        <v>489</v>
      </c>
      <c r="E618" s="18" t="s">
        <v>14</v>
      </c>
      <c r="F618" s="19">
        <v>10</v>
      </c>
      <c r="G618" s="254">
        <v>0</v>
      </c>
      <c r="H618" s="23">
        <f t="shared" si="13"/>
        <v>0</v>
      </c>
    </row>
    <row r="619" spans="1:8" ht="22.5">
      <c r="A619" s="26"/>
      <c r="B619" s="26" t="s">
        <v>490</v>
      </c>
      <c r="C619" s="96" t="s">
        <v>167</v>
      </c>
      <c r="D619" s="24" t="s">
        <v>491</v>
      </c>
      <c r="E619" s="18" t="s">
        <v>14</v>
      </c>
      <c r="F619" s="19">
        <v>10</v>
      </c>
      <c r="G619" s="254">
        <v>0</v>
      </c>
      <c r="H619" s="23">
        <f t="shared" si="13"/>
        <v>0</v>
      </c>
    </row>
    <row r="620" spans="1:8">
      <c r="A620" s="26">
        <v>5</v>
      </c>
      <c r="B620" s="26"/>
      <c r="C620" s="96"/>
      <c r="D620" s="262" t="s">
        <v>532</v>
      </c>
      <c r="E620" s="18"/>
      <c r="F620" s="19" t="s">
        <v>162</v>
      </c>
      <c r="G620" s="23"/>
      <c r="H620" s="25">
        <f>SUM(H621)</f>
        <v>0</v>
      </c>
    </row>
    <row r="621" spans="1:8">
      <c r="A621" s="26"/>
      <c r="B621" s="26" t="s">
        <v>498</v>
      </c>
      <c r="C621" s="96" t="s">
        <v>164</v>
      </c>
      <c r="D621" s="24" t="s">
        <v>499</v>
      </c>
      <c r="E621" s="18" t="s">
        <v>13</v>
      </c>
      <c r="F621" s="19">
        <v>4</v>
      </c>
      <c r="G621" s="254">
        <v>0</v>
      </c>
      <c r="H621" s="23">
        <f t="shared" si="13"/>
        <v>0</v>
      </c>
    </row>
    <row r="622" spans="1:8">
      <c r="A622" s="26">
        <v>5</v>
      </c>
      <c r="B622" s="26"/>
      <c r="C622" s="96"/>
      <c r="D622" s="262" t="s">
        <v>924</v>
      </c>
      <c r="E622" s="18"/>
      <c r="F622" s="19" t="s">
        <v>162</v>
      </c>
      <c r="G622" s="23"/>
      <c r="H622" s="25">
        <f>SUM(H623:H624)</f>
        <v>0</v>
      </c>
    </row>
    <row r="623" spans="1:8" ht="45">
      <c r="A623" s="26"/>
      <c r="B623" s="26" t="s">
        <v>502</v>
      </c>
      <c r="C623" s="96" t="s">
        <v>164</v>
      </c>
      <c r="D623" s="24" t="s">
        <v>616</v>
      </c>
      <c r="E623" s="18" t="s">
        <v>12</v>
      </c>
      <c r="F623" s="19">
        <v>2</v>
      </c>
      <c r="G623" s="254">
        <v>0</v>
      </c>
      <c r="H623" s="23">
        <f t="shared" si="13"/>
        <v>0</v>
      </c>
    </row>
    <row r="624" spans="1:8" ht="33.75">
      <c r="A624" s="26"/>
      <c r="B624" s="26" t="s">
        <v>504</v>
      </c>
      <c r="C624" s="96" t="s">
        <v>165</v>
      </c>
      <c r="D624" s="24" t="s">
        <v>617</v>
      </c>
      <c r="E624" s="18" t="s">
        <v>13</v>
      </c>
      <c r="F624" s="19">
        <v>11</v>
      </c>
      <c r="G624" s="254">
        <v>0</v>
      </c>
      <c r="H624" s="23">
        <f t="shared" si="13"/>
        <v>0</v>
      </c>
    </row>
    <row r="625" spans="1:8">
      <c r="A625" s="26">
        <v>5</v>
      </c>
      <c r="B625" s="26"/>
      <c r="C625" s="96"/>
      <c r="D625" s="261" t="s">
        <v>534</v>
      </c>
      <c r="E625" s="18"/>
      <c r="F625" s="19" t="s">
        <v>162</v>
      </c>
      <c r="G625" s="23"/>
      <c r="H625" s="25">
        <f>SUM(H626:H627)</f>
        <v>0</v>
      </c>
    </row>
    <row r="626" spans="1:8" ht="22.5">
      <c r="A626" s="26"/>
      <c r="B626" s="26" t="s">
        <v>510</v>
      </c>
      <c r="C626" s="96" t="s">
        <v>164</v>
      </c>
      <c r="D626" s="24" t="s">
        <v>511</v>
      </c>
      <c r="E626" s="18" t="s">
        <v>12</v>
      </c>
      <c r="F626" s="19">
        <v>3.4</v>
      </c>
      <c r="G626" s="254">
        <v>0</v>
      </c>
      <c r="H626" s="23">
        <f t="shared" si="13"/>
        <v>0</v>
      </c>
    </row>
    <row r="627" spans="1:8" ht="22.5">
      <c r="A627" s="26"/>
      <c r="B627" s="26" t="s">
        <v>39</v>
      </c>
      <c r="C627" s="96" t="s">
        <v>165</v>
      </c>
      <c r="D627" s="24" t="s">
        <v>47</v>
      </c>
      <c r="E627" s="18" t="s">
        <v>10</v>
      </c>
      <c r="F627" s="19">
        <v>2</v>
      </c>
      <c r="G627" s="254">
        <v>0</v>
      </c>
      <c r="H627" s="23">
        <f t="shared" si="13"/>
        <v>0</v>
      </c>
    </row>
    <row r="628" spans="1:8" ht="22.5">
      <c r="A628" s="82">
        <v>2</v>
      </c>
      <c r="B628" s="82"/>
      <c r="C628" s="83"/>
      <c r="D628" s="116" t="s">
        <v>633</v>
      </c>
      <c r="E628" s="84"/>
      <c r="F628" s="85" t="s">
        <v>162</v>
      </c>
      <c r="G628" s="86"/>
      <c r="H628" s="87">
        <f>H629+H647+H664+H673</f>
        <v>0</v>
      </c>
    </row>
    <row r="629" spans="1:8">
      <c r="A629" s="54">
        <v>4</v>
      </c>
      <c r="B629" s="54"/>
      <c r="C629" s="79"/>
      <c r="D629" s="260" t="s">
        <v>6</v>
      </c>
      <c r="E629" s="20"/>
      <c r="F629" s="21" t="s">
        <v>162</v>
      </c>
      <c r="G629" s="22"/>
      <c r="H629" s="52">
        <f>H630+H633+H639+H643</f>
        <v>0</v>
      </c>
    </row>
    <row r="630" spans="1:8">
      <c r="A630" s="26">
        <v>5</v>
      </c>
      <c r="B630" s="26"/>
      <c r="C630" s="96"/>
      <c r="D630" s="261" t="s">
        <v>514</v>
      </c>
      <c r="E630" s="18"/>
      <c r="F630" s="19" t="s">
        <v>162</v>
      </c>
      <c r="G630" s="23"/>
      <c r="H630" s="25">
        <f>SUM(H631:H632)</f>
        <v>0</v>
      </c>
    </row>
    <row r="631" spans="1:8" ht="22.5">
      <c r="A631" s="26"/>
      <c r="B631" s="26" t="s">
        <v>413</v>
      </c>
      <c r="C631" s="96" t="s">
        <v>164</v>
      </c>
      <c r="D631" s="24" t="s">
        <v>599</v>
      </c>
      <c r="E631" s="18" t="s">
        <v>10</v>
      </c>
      <c r="F631" s="19">
        <v>1</v>
      </c>
      <c r="G631" s="254">
        <v>0</v>
      </c>
      <c r="H631" s="23">
        <f t="shared" ref="H631:H692" si="14">IF(ISNUMBER(F631),ROUND(F631*G631,2),"")</f>
        <v>0</v>
      </c>
    </row>
    <row r="632" spans="1:8" ht="22.5">
      <c r="A632" s="26"/>
      <c r="B632" s="26" t="s">
        <v>28</v>
      </c>
      <c r="C632" s="96" t="s">
        <v>165</v>
      </c>
      <c r="D632" s="24" t="s">
        <v>415</v>
      </c>
      <c r="E632" s="18" t="s">
        <v>10</v>
      </c>
      <c r="F632" s="19">
        <v>1</v>
      </c>
      <c r="G632" s="254">
        <v>0</v>
      </c>
      <c r="H632" s="23">
        <f t="shared" si="14"/>
        <v>0</v>
      </c>
    </row>
    <row r="633" spans="1:8">
      <c r="A633" s="26">
        <v>5</v>
      </c>
      <c r="B633" s="26"/>
      <c r="C633" s="96"/>
      <c r="D633" s="262" t="s">
        <v>515</v>
      </c>
      <c r="E633" s="18"/>
      <c r="F633" s="19" t="s">
        <v>162</v>
      </c>
      <c r="G633" s="23"/>
      <c r="H633" s="25">
        <f>SUM(H634:H638)</f>
        <v>0</v>
      </c>
    </row>
    <row r="634" spans="1:8">
      <c r="A634" s="26"/>
      <c r="B634" s="26" t="s">
        <v>416</v>
      </c>
      <c r="C634" s="96" t="s">
        <v>164</v>
      </c>
      <c r="D634" s="24" t="s">
        <v>600</v>
      </c>
      <c r="E634" s="18" t="s">
        <v>13</v>
      </c>
      <c r="F634" s="19">
        <v>72</v>
      </c>
      <c r="G634" s="254">
        <v>0</v>
      </c>
      <c r="H634" s="23">
        <f t="shared" si="14"/>
        <v>0</v>
      </c>
    </row>
    <row r="635" spans="1:8">
      <c r="A635" s="26"/>
      <c r="B635" s="26" t="s">
        <v>418</v>
      </c>
      <c r="C635" s="96" t="s">
        <v>165</v>
      </c>
      <c r="D635" s="24" t="s">
        <v>419</v>
      </c>
      <c r="E635" s="18" t="s">
        <v>48</v>
      </c>
      <c r="F635" s="19">
        <v>6</v>
      </c>
      <c r="G635" s="254">
        <v>0</v>
      </c>
      <c r="H635" s="23">
        <f t="shared" si="14"/>
        <v>0</v>
      </c>
    </row>
    <row r="636" spans="1:8" ht="33.75">
      <c r="A636" s="26"/>
      <c r="B636" s="26" t="s">
        <v>420</v>
      </c>
      <c r="C636" s="96" t="s">
        <v>166</v>
      </c>
      <c r="D636" s="24" t="s">
        <v>421</v>
      </c>
      <c r="E636" s="18" t="s">
        <v>13</v>
      </c>
      <c r="F636" s="19">
        <v>27</v>
      </c>
      <c r="G636" s="254">
        <v>0</v>
      </c>
      <c r="H636" s="23">
        <f t="shared" si="14"/>
        <v>0</v>
      </c>
    </row>
    <row r="637" spans="1:8">
      <c r="A637" s="26"/>
      <c r="B637" s="26" t="s">
        <v>422</v>
      </c>
      <c r="C637" s="96" t="s">
        <v>167</v>
      </c>
      <c r="D637" s="24" t="s">
        <v>423</v>
      </c>
      <c r="E637" s="18" t="s">
        <v>12</v>
      </c>
      <c r="F637" s="19">
        <v>20.8</v>
      </c>
      <c r="G637" s="254">
        <v>0</v>
      </c>
      <c r="H637" s="23">
        <f t="shared" si="14"/>
        <v>0</v>
      </c>
    </row>
    <row r="638" spans="1:8">
      <c r="A638" s="26"/>
      <c r="B638" s="26" t="s">
        <v>542</v>
      </c>
      <c r="C638" s="96" t="s">
        <v>168</v>
      </c>
      <c r="D638" s="24" t="s">
        <v>634</v>
      </c>
      <c r="E638" s="18" t="s">
        <v>14</v>
      </c>
      <c r="F638" s="19">
        <v>5.5</v>
      </c>
      <c r="G638" s="254">
        <v>0</v>
      </c>
      <c r="H638" s="23">
        <f t="shared" si="14"/>
        <v>0</v>
      </c>
    </row>
    <row r="639" spans="1:8">
      <c r="A639" s="26">
        <v>5</v>
      </c>
      <c r="B639" s="26"/>
      <c r="C639" s="96"/>
      <c r="D639" s="262" t="s">
        <v>518</v>
      </c>
      <c r="E639" s="18"/>
      <c r="F639" s="19" t="s">
        <v>162</v>
      </c>
      <c r="G639" s="23"/>
      <c r="H639" s="25">
        <f>SUM(H640:H642)</f>
        <v>0</v>
      </c>
    </row>
    <row r="640" spans="1:8" ht="22.5">
      <c r="A640" s="26"/>
      <c r="B640" s="26" t="s">
        <v>30</v>
      </c>
      <c r="C640" s="96" t="s">
        <v>164</v>
      </c>
      <c r="D640" s="24" t="s">
        <v>603</v>
      </c>
      <c r="E640" s="18" t="s">
        <v>12</v>
      </c>
      <c r="F640" s="19">
        <v>42</v>
      </c>
      <c r="G640" s="254">
        <v>0</v>
      </c>
      <c r="H640" s="23">
        <f t="shared" si="14"/>
        <v>0</v>
      </c>
    </row>
    <row r="641" spans="1:8" ht="33.75">
      <c r="A641" s="26"/>
      <c r="B641" s="26" t="s">
        <v>427</v>
      </c>
      <c r="C641" s="96" t="s">
        <v>165</v>
      </c>
      <c r="D641" s="24" t="s">
        <v>428</v>
      </c>
      <c r="E641" s="18" t="s">
        <v>12</v>
      </c>
      <c r="F641" s="19">
        <v>21</v>
      </c>
      <c r="G641" s="254">
        <v>0</v>
      </c>
      <c r="H641" s="23">
        <f t="shared" si="14"/>
        <v>0</v>
      </c>
    </row>
    <row r="642" spans="1:8" ht="22.5">
      <c r="A642" s="26"/>
      <c r="B642" s="26" t="s">
        <v>31</v>
      </c>
      <c r="C642" s="96" t="s">
        <v>166</v>
      </c>
      <c r="D642" s="24" t="s">
        <v>429</v>
      </c>
      <c r="E642" s="18" t="s">
        <v>12</v>
      </c>
      <c r="F642" s="19">
        <v>21</v>
      </c>
      <c r="G642" s="254">
        <v>0</v>
      </c>
      <c r="H642" s="23">
        <f t="shared" si="14"/>
        <v>0</v>
      </c>
    </row>
    <row r="643" spans="1:8">
      <c r="A643" s="26">
        <v>5</v>
      </c>
      <c r="B643" s="26"/>
      <c r="C643" s="96"/>
      <c r="D643" s="262" t="s">
        <v>519</v>
      </c>
      <c r="E643" s="18"/>
      <c r="F643" s="19" t="s">
        <v>162</v>
      </c>
      <c r="G643" s="23"/>
      <c r="H643" s="25">
        <f>SUM(H644:H646)</f>
        <v>0</v>
      </c>
    </row>
    <row r="644" spans="1:8" ht="56.25">
      <c r="A644" s="26"/>
      <c r="B644" s="26" t="s">
        <v>434</v>
      </c>
      <c r="C644" s="96" t="s">
        <v>164</v>
      </c>
      <c r="D644" s="24" t="s">
        <v>635</v>
      </c>
      <c r="E644" s="18" t="s">
        <v>13</v>
      </c>
      <c r="F644" s="19">
        <v>130</v>
      </c>
      <c r="G644" s="254">
        <v>0</v>
      </c>
      <c r="H644" s="23">
        <f t="shared" si="14"/>
        <v>0</v>
      </c>
    </row>
    <row r="645" spans="1:8" ht="45">
      <c r="A645" s="26"/>
      <c r="B645" s="26" t="s">
        <v>595</v>
      </c>
      <c r="C645" s="96" t="s">
        <v>165</v>
      </c>
      <c r="D645" s="24" t="s">
        <v>636</v>
      </c>
      <c r="E645" s="18" t="s">
        <v>13</v>
      </c>
      <c r="F645" s="19">
        <v>26</v>
      </c>
      <c r="G645" s="254">
        <v>0</v>
      </c>
      <c r="H645" s="23">
        <f t="shared" si="14"/>
        <v>0</v>
      </c>
    </row>
    <row r="646" spans="1:8" ht="45">
      <c r="A646" s="26"/>
      <c r="B646" s="26" t="s">
        <v>432</v>
      </c>
      <c r="C646" s="96" t="s">
        <v>166</v>
      </c>
      <c r="D646" s="24" t="s">
        <v>433</v>
      </c>
      <c r="E646" s="18" t="s">
        <v>13</v>
      </c>
      <c r="F646" s="19">
        <v>13</v>
      </c>
      <c r="G646" s="254">
        <v>0</v>
      </c>
      <c r="H646" s="23">
        <f t="shared" si="14"/>
        <v>0</v>
      </c>
    </row>
    <row r="647" spans="1:8">
      <c r="A647" s="54">
        <v>4</v>
      </c>
      <c r="B647" s="54"/>
      <c r="C647" s="79"/>
      <c r="D647" s="260" t="s">
        <v>19</v>
      </c>
      <c r="E647" s="20"/>
      <c r="F647" s="21" t="s">
        <v>162</v>
      </c>
      <c r="G647" s="22"/>
      <c r="H647" s="52">
        <f>H648+H651+H653+H656+H658+H661</f>
        <v>0</v>
      </c>
    </row>
    <row r="648" spans="1:8">
      <c r="A648" s="26">
        <v>5</v>
      </c>
      <c r="B648" s="26"/>
      <c r="C648" s="96"/>
      <c r="D648" s="261" t="s">
        <v>520</v>
      </c>
      <c r="E648" s="18"/>
      <c r="F648" s="19" t="s">
        <v>162</v>
      </c>
      <c r="G648" s="23"/>
      <c r="H648" s="25">
        <f>SUM(H649:H650)</f>
        <v>0</v>
      </c>
    </row>
    <row r="649" spans="1:8" ht="45">
      <c r="A649" s="26"/>
      <c r="B649" s="26" t="s">
        <v>442</v>
      </c>
      <c r="C649" s="96" t="s">
        <v>164</v>
      </c>
      <c r="D649" s="24" t="s">
        <v>606</v>
      </c>
      <c r="E649" s="18" t="s">
        <v>14</v>
      </c>
      <c r="F649" s="19">
        <v>18</v>
      </c>
      <c r="G649" s="254">
        <v>0</v>
      </c>
      <c r="H649" s="23">
        <f t="shared" si="14"/>
        <v>0</v>
      </c>
    </row>
    <row r="650" spans="1:8" ht="22.5">
      <c r="A650" s="26"/>
      <c r="B650" s="26" t="s">
        <v>543</v>
      </c>
      <c r="C650" s="96" t="s">
        <v>165</v>
      </c>
      <c r="D650" s="24" t="s">
        <v>554</v>
      </c>
      <c r="E650" s="18" t="s">
        <v>14</v>
      </c>
      <c r="F650" s="19">
        <v>13</v>
      </c>
      <c r="G650" s="254">
        <v>0</v>
      </c>
      <c r="H650" s="23">
        <f t="shared" si="14"/>
        <v>0</v>
      </c>
    </row>
    <row r="651" spans="1:8">
      <c r="A651" s="26">
        <v>5</v>
      </c>
      <c r="B651" s="26"/>
      <c r="C651" s="96"/>
      <c r="D651" s="261" t="s">
        <v>521</v>
      </c>
      <c r="E651" s="18"/>
      <c r="F651" s="19" t="s">
        <v>162</v>
      </c>
      <c r="G651" s="23"/>
      <c r="H651" s="25">
        <f>SUM(H652)</f>
        <v>0</v>
      </c>
    </row>
    <row r="652" spans="1:8" ht="22.5">
      <c r="A652" s="26"/>
      <c r="B652" s="26" t="s">
        <v>444</v>
      </c>
      <c r="C652" s="96" t="s">
        <v>164</v>
      </c>
      <c r="D652" s="24" t="s">
        <v>626</v>
      </c>
      <c r="E652" s="18" t="s">
        <v>13</v>
      </c>
      <c r="F652" s="19">
        <v>25</v>
      </c>
      <c r="G652" s="254">
        <v>0</v>
      </c>
      <c r="H652" s="23">
        <f t="shared" si="14"/>
        <v>0</v>
      </c>
    </row>
    <row r="653" spans="1:8">
      <c r="A653" s="26">
        <v>5</v>
      </c>
      <c r="B653" s="26"/>
      <c r="C653" s="96"/>
      <c r="D653" s="261" t="s">
        <v>522</v>
      </c>
      <c r="E653" s="18"/>
      <c r="F653" s="19" t="s">
        <v>162</v>
      </c>
      <c r="G653" s="23"/>
      <c r="H653" s="25">
        <f>SUM(H654:H655)</f>
        <v>0</v>
      </c>
    </row>
    <row r="654" spans="1:8" ht="22.5">
      <c r="A654" s="26"/>
      <c r="B654" s="26" t="s">
        <v>446</v>
      </c>
      <c r="C654" s="96" t="s">
        <v>164</v>
      </c>
      <c r="D654" s="24" t="s">
        <v>627</v>
      </c>
      <c r="E654" s="18" t="s">
        <v>13</v>
      </c>
      <c r="F654" s="19">
        <v>25</v>
      </c>
      <c r="G654" s="254">
        <v>0</v>
      </c>
      <c r="H654" s="23">
        <f t="shared" si="14"/>
        <v>0</v>
      </c>
    </row>
    <row r="655" spans="1:8">
      <c r="A655" s="26"/>
      <c r="B655" s="26" t="s">
        <v>448</v>
      </c>
      <c r="C655" s="96" t="s">
        <v>165</v>
      </c>
      <c r="D655" s="24" t="s">
        <v>20</v>
      </c>
      <c r="E655" s="18" t="s">
        <v>13</v>
      </c>
      <c r="F655" s="19">
        <v>155</v>
      </c>
      <c r="G655" s="254">
        <v>0</v>
      </c>
      <c r="H655" s="23">
        <f t="shared" si="14"/>
        <v>0</v>
      </c>
    </row>
    <row r="656" spans="1:8">
      <c r="A656" s="26">
        <v>5</v>
      </c>
      <c r="B656" s="26"/>
      <c r="C656" s="96"/>
      <c r="D656" s="261" t="s">
        <v>523</v>
      </c>
      <c r="E656" s="18"/>
      <c r="F656" s="19" t="s">
        <v>162</v>
      </c>
      <c r="G656" s="23"/>
      <c r="H656" s="25">
        <f>SUM(H657)</f>
        <v>0</v>
      </c>
    </row>
    <row r="657" spans="1:8" ht="22.5">
      <c r="A657" s="26"/>
      <c r="B657" s="26" t="s">
        <v>449</v>
      </c>
      <c r="C657" s="96" t="s">
        <v>164</v>
      </c>
      <c r="D657" s="24" t="s">
        <v>609</v>
      </c>
      <c r="E657" s="18" t="s">
        <v>14</v>
      </c>
      <c r="F657" s="19">
        <v>21</v>
      </c>
      <c r="G657" s="254">
        <v>0</v>
      </c>
      <c r="H657" s="23">
        <f t="shared" si="14"/>
        <v>0</v>
      </c>
    </row>
    <row r="658" spans="1:8">
      <c r="A658" s="26">
        <v>5</v>
      </c>
      <c r="B658" s="26"/>
      <c r="C658" s="96"/>
      <c r="D658" s="261" t="s">
        <v>524</v>
      </c>
      <c r="E658" s="18"/>
      <c r="F658" s="19" t="s">
        <v>162</v>
      </c>
      <c r="G658" s="23"/>
      <c r="H658" s="25">
        <f>SUM(H659:H660)</f>
        <v>0</v>
      </c>
    </row>
    <row r="659" spans="1:8">
      <c r="A659" s="26"/>
      <c r="B659" s="26" t="s">
        <v>451</v>
      </c>
      <c r="C659" s="96" t="s">
        <v>164</v>
      </c>
      <c r="D659" s="24" t="s">
        <v>21</v>
      </c>
      <c r="E659" s="18" t="s">
        <v>13</v>
      </c>
      <c r="F659" s="19">
        <v>33</v>
      </c>
      <c r="G659" s="254">
        <v>0</v>
      </c>
      <c r="H659" s="23">
        <f t="shared" si="14"/>
        <v>0</v>
      </c>
    </row>
    <row r="660" spans="1:8">
      <c r="A660" s="26"/>
      <c r="B660" s="26" t="s">
        <v>452</v>
      </c>
      <c r="C660" s="96" t="s">
        <v>165</v>
      </c>
      <c r="D660" s="24" t="s">
        <v>22</v>
      </c>
      <c r="E660" s="18" t="s">
        <v>13</v>
      </c>
      <c r="F660" s="19">
        <v>33</v>
      </c>
      <c r="G660" s="254">
        <v>0</v>
      </c>
      <c r="H660" s="23">
        <f t="shared" si="14"/>
        <v>0</v>
      </c>
    </row>
    <row r="661" spans="1:8">
      <c r="A661" s="26">
        <v>5</v>
      </c>
      <c r="B661" s="26"/>
      <c r="C661" s="96"/>
      <c r="D661" s="261" t="s">
        <v>525</v>
      </c>
      <c r="E661" s="18"/>
      <c r="F661" s="19" t="s">
        <v>162</v>
      </c>
      <c r="G661" s="23"/>
      <c r="H661" s="25">
        <f>SUM(H662:H663)</f>
        <v>0</v>
      </c>
    </row>
    <row r="662" spans="1:8">
      <c r="A662" s="26"/>
      <c r="B662" s="26" t="s">
        <v>453</v>
      </c>
      <c r="C662" s="96" t="s">
        <v>164</v>
      </c>
      <c r="D662" s="24" t="s">
        <v>454</v>
      </c>
      <c r="E662" s="18" t="s">
        <v>455</v>
      </c>
      <c r="F662" s="19">
        <v>14</v>
      </c>
      <c r="G662" s="254">
        <v>0</v>
      </c>
      <c r="H662" s="23">
        <f t="shared" si="14"/>
        <v>0</v>
      </c>
    </row>
    <row r="663" spans="1:8">
      <c r="A663" s="26"/>
      <c r="B663" s="26" t="s">
        <v>456</v>
      </c>
      <c r="C663" s="96" t="s">
        <v>165</v>
      </c>
      <c r="D663" s="24" t="s">
        <v>610</v>
      </c>
      <c r="E663" s="18" t="s">
        <v>455</v>
      </c>
      <c r="F663" s="19">
        <v>14</v>
      </c>
      <c r="G663" s="254">
        <v>0</v>
      </c>
      <c r="H663" s="23">
        <f t="shared" si="14"/>
        <v>0</v>
      </c>
    </row>
    <row r="664" spans="1:8">
      <c r="A664" s="54">
        <v>4</v>
      </c>
      <c r="B664" s="54"/>
      <c r="C664" s="79"/>
      <c r="D664" s="260" t="s">
        <v>44</v>
      </c>
      <c r="E664" s="20"/>
      <c r="F664" s="21" t="s">
        <v>162</v>
      </c>
      <c r="G664" s="22"/>
      <c r="H664" s="52">
        <f>H665+H668+H671</f>
        <v>0</v>
      </c>
    </row>
    <row r="665" spans="1:8">
      <c r="A665" s="26">
        <v>5</v>
      </c>
      <c r="B665" s="26"/>
      <c r="C665" s="96"/>
      <c r="D665" s="261" t="s">
        <v>526</v>
      </c>
      <c r="E665" s="18"/>
      <c r="F665" s="19" t="s">
        <v>162</v>
      </c>
      <c r="G665" s="23"/>
      <c r="H665" s="25">
        <f>SUM(H666:H667)</f>
        <v>0</v>
      </c>
    </row>
    <row r="666" spans="1:8" ht="22.5">
      <c r="A666" s="26"/>
      <c r="B666" s="26" t="s">
        <v>596</v>
      </c>
      <c r="C666" s="96" t="s">
        <v>164</v>
      </c>
      <c r="D666" s="24" t="s">
        <v>637</v>
      </c>
      <c r="E666" s="18" t="s">
        <v>13</v>
      </c>
      <c r="F666" s="19">
        <v>3</v>
      </c>
      <c r="G666" s="254">
        <v>0</v>
      </c>
      <c r="H666" s="23">
        <f t="shared" si="14"/>
        <v>0</v>
      </c>
    </row>
    <row r="667" spans="1:8" ht="33.75">
      <c r="A667" s="26"/>
      <c r="B667" s="26" t="s">
        <v>544</v>
      </c>
      <c r="C667" s="96" t="s">
        <v>165</v>
      </c>
      <c r="D667" s="24" t="s">
        <v>638</v>
      </c>
      <c r="E667" s="18" t="s">
        <v>13</v>
      </c>
      <c r="F667" s="19">
        <v>2.4</v>
      </c>
      <c r="G667" s="254">
        <v>0</v>
      </c>
      <c r="H667" s="23">
        <f t="shared" si="14"/>
        <v>0</v>
      </c>
    </row>
    <row r="668" spans="1:8">
      <c r="A668" s="26">
        <v>5</v>
      </c>
      <c r="B668" s="26"/>
      <c r="C668" s="96"/>
      <c r="D668" s="261" t="s">
        <v>527</v>
      </c>
      <c r="E668" s="18"/>
      <c r="F668" s="19" t="s">
        <v>162</v>
      </c>
      <c r="G668" s="23"/>
      <c r="H668" s="25">
        <f>SUM(H669:H670)</f>
        <v>0</v>
      </c>
    </row>
    <row r="669" spans="1:8" ht="33.75">
      <c r="A669" s="26"/>
      <c r="B669" s="26" t="s">
        <v>462</v>
      </c>
      <c r="C669" s="96" t="s">
        <v>164</v>
      </c>
      <c r="D669" s="24" t="s">
        <v>639</v>
      </c>
      <c r="E669" s="18" t="s">
        <v>12</v>
      </c>
      <c r="F669" s="19">
        <v>23.8</v>
      </c>
      <c r="G669" s="254">
        <v>0</v>
      </c>
      <c r="H669" s="23">
        <f t="shared" si="14"/>
        <v>0</v>
      </c>
    </row>
    <row r="670" spans="1:8" ht="22.5">
      <c r="A670" s="26"/>
      <c r="B670" s="26" t="s">
        <v>464</v>
      </c>
      <c r="C670" s="96" t="s">
        <v>165</v>
      </c>
      <c r="D670" s="24" t="s">
        <v>558</v>
      </c>
      <c r="E670" s="18" t="s">
        <v>10</v>
      </c>
      <c r="F670" s="19">
        <v>2</v>
      </c>
      <c r="G670" s="254">
        <v>0</v>
      </c>
      <c r="H670" s="23">
        <f t="shared" si="14"/>
        <v>0</v>
      </c>
    </row>
    <row r="671" spans="1:8">
      <c r="A671" s="26">
        <v>5</v>
      </c>
      <c r="B671" s="26"/>
      <c r="C671" s="96"/>
      <c r="D671" s="261" t="s">
        <v>528</v>
      </c>
      <c r="E671" s="18"/>
      <c r="F671" s="19" t="s">
        <v>162</v>
      </c>
      <c r="G671" s="23"/>
      <c r="H671" s="25">
        <f>SUM(H672)</f>
        <v>0</v>
      </c>
    </row>
    <row r="672" spans="1:8" ht="22.5">
      <c r="A672" s="26"/>
      <c r="B672" s="26" t="s">
        <v>466</v>
      </c>
      <c r="C672" s="96" t="s">
        <v>164</v>
      </c>
      <c r="D672" s="24" t="s">
        <v>467</v>
      </c>
      <c r="E672" s="18" t="s">
        <v>10</v>
      </c>
      <c r="F672" s="19">
        <v>2</v>
      </c>
      <c r="G672" s="254">
        <v>0</v>
      </c>
      <c r="H672" s="23">
        <f t="shared" si="14"/>
        <v>0</v>
      </c>
    </row>
    <row r="673" spans="1:8">
      <c r="A673" s="54">
        <v>4</v>
      </c>
      <c r="B673" s="54"/>
      <c r="C673" s="79"/>
      <c r="D673" s="260" t="s">
        <v>45</v>
      </c>
      <c r="E673" s="20"/>
      <c r="F673" s="21" t="s">
        <v>162</v>
      </c>
      <c r="G673" s="22"/>
      <c r="H673" s="52">
        <f>H674+H676+H679+H685+H687+H691</f>
        <v>0</v>
      </c>
    </row>
    <row r="674" spans="1:8">
      <c r="A674" s="26">
        <v>5</v>
      </c>
      <c r="B674" s="26"/>
      <c r="C674" s="96"/>
      <c r="D674" s="261" t="s">
        <v>529</v>
      </c>
      <c r="E674" s="18"/>
      <c r="F674" s="19" t="s">
        <v>162</v>
      </c>
      <c r="G674" s="23"/>
      <c r="H674" s="25">
        <f>SUM(H675)</f>
        <v>0</v>
      </c>
    </row>
    <row r="675" spans="1:8" ht="22.5">
      <c r="A675" s="26"/>
      <c r="B675" s="26" t="s">
        <v>597</v>
      </c>
      <c r="C675" s="96" t="s">
        <v>164</v>
      </c>
      <c r="D675" s="24" t="s">
        <v>640</v>
      </c>
      <c r="E675" s="18" t="s">
        <v>13</v>
      </c>
      <c r="F675" s="19">
        <v>75</v>
      </c>
      <c r="G675" s="254">
        <v>0</v>
      </c>
      <c r="H675" s="23">
        <f t="shared" si="14"/>
        <v>0</v>
      </c>
    </row>
    <row r="676" spans="1:8">
      <c r="A676" s="26">
        <v>5</v>
      </c>
      <c r="B676" s="26"/>
      <c r="C676" s="96"/>
      <c r="D676" s="261" t="s">
        <v>530</v>
      </c>
      <c r="E676" s="18"/>
      <c r="F676" s="19" t="s">
        <v>162</v>
      </c>
      <c r="G676" s="23"/>
      <c r="H676" s="25">
        <f>SUM(H677:H678)</f>
        <v>0</v>
      </c>
    </row>
    <row r="677" spans="1:8" ht="22.5">
      <c r="A677" s="26"/>
      <c r="B677" s="26" t="s">
        <v>598</v>
      </c>
      <c r="C677" s="96" t="s">
        <v>164</v>
      </c>
      <c r="D677" s="24" t="s">
        <v>481</v>
      </c>
      <c r="E677" s="18" t="s">
        <v>15</v>
      </c>
      <c r="F677" s="19">
        <v>2850</v>
      </c>
      <c r="G677" s="254">
        <v>0</v>
      </c>
      <c r="H677" s="23">
        <f t="shared" si="14"/>
        <v>0</v>
      </c>
    </row>
    <row r="678" spans="1:8" ht="22.5">
      <c r="A678" s="26"/>
      <c r="B678" s="26" t="s">
        <v>482</v>
      </c>
      <c r="C678" s="96" t="s">
        <v>165</v>
      </c>
      <c r="D678" s="24" t="s">
        <v>483</v>
      </c>
      <c r="E678" s="18" t="s">
        <v>10</v>
      </c>
      <c r="F678" s="19">
        <v>1</v>
      </c>
      <c r="G678" s="254">
        <v>0</v>
      </c>
      <c r="H678" s="23">
        <f t="shared" si="14"/>
        <v>0</v>
      </c>
    </row>
    <row r="679" spans="1:8">
      <c r="A679" s="26">
        <v>5</v>
      </c>
      <c r="B679" s="26"/>
      <c r="C679" s="96"/>
      <c r="D679" s="261" t="s">
        <v>531</v>
      </c>
      <c r="E679" s="18"/>
      <c r="F679" s="19" t="s">
        <v>162</v>
      </c>
      <c r="G679" s="23"/>
      <c r="H679" s="25">
        <f>SUM(H680:H684)</f>
        <v>0</v>
      </c>
    </row>
    <row r="680" spans="1:8" ht="22.5">
      <c r="A680" s="26"/>
      <c r="B680" s="26" t="s">
        <v>484</v>
      </c>
      <c r="C680" s="96" t="s">
        <v>164</v>
      </c>
      <c r="D680" s="24" t="s">
        <v>613</v>
      </c>
      <c r="E680" s="18" t="s">
        <v>14</v>
      </c>
      <c r="F680" s="19">
        <v>2.5</v>
      </c>
      <c r="G680" s="254">
        <v>0</v>
      </c>
      <c r="H680" s="23">
        <f t="shared" si="14"/>
        <v>0</v>
      </c>
    </row>
    <row r="681" spans="1:8" ht="22.5">
      <c r="A681" s="26"/>
      <c r="B681" s="26" t="s">
        <v>546</v>
      </c>
      <c r="C681" s="96" t="s">
        <v>165</v>
      </c>
      <c r="D681" s="24" t="s">
        <v>641</v>
      </c>
      <c r="E681" s="18" t="s">
        <v>14</v>
      </c>
      <c r="F681" s="19">
        <v>21</v>
      </c>
      <c r="G681" s="254">
        <v>0</v>
      </c>
      <c r="H681" s="23">
        <f t="shared" si="14"/>
        <v>0</v>
      </c>
    </row>
    <row r="682" spans="1:8" ht="22.5">
      <c r="A682" s="26"/>
      <c r="B682" s="26" t="s">
        <v>488</v>
      </c>
      <c r="C682" s="96" t="s">
        <v>166</v>
      </c>
      <c r="D682" s="24" t="s">
        <v>489</v>
      </c>
      <c r="E682" s="18" t="s">
        <v>14</v>
      </c>
      <c r="F682" s="19">
        <v>21</v>
      </c>
      <c r="G682" s="254">
        <v>0</v>
      </c>
      <c r="H682" s="23">
        <f t="shared" si="14"/>
        <v>0</v>
      </c>
    </row>
    <row r="683" spans="1:8" ht="22.5">
      <c r="A683" s="26"/>
      <c r="B683" s="26" t="s">
        <v>490</v>
      </c>
      <c r="C683" s="96" t="s">
        <v>167</v>
      </c>
      <c r="D683" s="24" t="s">
        <v>491</v>
      </c>
      <c r="E683" s="18" t="s">
        <v>14</v>
      </c>
      <c r="F683" s="19">
        <v>21</v>
      </c>
      <c r="G683" s="254">
        <v>0</v>
      </c>
      <c r="H683" s="23">
        <f t="shared" si="14"/>
        <v>0</v>
      </c>
    </row>
    <row r="684" spans="1:8" ht="22.5">
      <c r="A684" s="26"/>
      <c r="B684" s="26" t="s">
        <v>492</v>
      </c>
      <c r="C684" s="96" t="s">
        <v>168</v>
      </c>
      <c r="D684" s="24" t="s">
        <v>493</v>
      </c>
      <c r="E684" s="18" t="s">
        <v>12</v>
      </c>
      <c r="F684" s="19">
        <v>25</v>
      </c>
      <c r="G684" s="254">
        <v>0</v>
      </c>
      <c r="H684" s="23">
        <f t="shared" si="14"/>
        <v>0</v>
      </c>
    </row>
    <row r="685" spans="1:8">
      <c r="A685" s="26">
        <v>5</v>
      </c>
      <c r="B685" s="26"/>
      <c r="C685" s="96"/>
      <c r="D685" s="262" t="s">
        <v>532</v>
      </c>
      <c r="E685" s="18"/>
      <c r="F685" s="19" t="s">
        <v>162</v>
      </c>
      <c r="G685" s="23"/>
      <c r="H685" s="25">
        <f>SUM(H686)</f>
        <v>0</v>
      </c>
    </row>
    <row r="686" spans="1:8">
      <c r="A686" s="26"/>
      <c r="B686" s="26" t="s">
        <v>498</v>
      </c>
      <c r="C686" s="96" t="s">
        <v>164</v>
      </c>
      <c r="D686" s="24" t="s">
        <v>499</v>
      </c>
      <c r="E686" s="18" t="s">
        <v>13</v>
      </c>
      <c r="F686" s="19">
        <v>26</v>
      </c>
      <c r="G686" s="254">
        <v>0</v>
      </c>
      <c r="H686" s="23">
        <f t="shared" si="14"/>
        <v>0</v>
      </c>
    </row>
    <row r="687" spans="1:8">
      <c r="A687" s="26">
        <v>5</v>
      </c>
      <c r="B687" s="26"/>
      <c r="C687" s="96"/>
      <c r="D687" s="262" t="s">
        <v>924</v>
      </c>
      <c r="E687" s="18"/>
      <c r="F687" s="19" t="s">
        <v>162</v>
      </c>
      <c r="G687" s="23"/>
      <c r="H687" s="25">
        <f>SUM(H688:H690)</f>
        <v>0</v>
      </c>
    </row>
    <row r="688" spans="1:8" ht="33.75">
      <c r="A688" s="26"/>
      <c r="B688" s="26" t="s">
        <v>570</v>
      </c>
      <c r="C688" s="96" t="s">
        <v>164</v>
      </c>
      <c r="D688" s="24" t="s">
        <v>615</v>
      </c>
      <c r="E688" s="18" t="s">
        <v>13</v>
      </c>
      <c r="F688" s="19">
        <v>9</v>
      </c>
      <c r="G688" s="254">
        <v>0</v>
      </c>
      <c r="H688" s="23">
        <f t="shared" si="14"/>
        <v>0</v>
      </c>
    </row>
    <row r="689" spans="1:8" ht="45">
      <c r="A689" s="26"/>
      <c r="B689" s="26" t="s">
        <v>502</v>
      </c>
      <c r="C689" s="96" t="s">
        <v>165</v>
      </c>
      <c r="D689" s="24" t="s">
        <v>616</v>
      </c>
      <c r="E689" s="18" t="s">
        <v>12</v>
      </c>
      <c r="F689" s="19">
        <v>26</v>
      </c>
      <c r="G689" s="254">
        <v>0</v>
      </c>
      <c r="H689" s="23">
        <f t="shared" si="14"/>
        <v>0</v>
      </c>
    </row>
    <row r="690" spans="1:8" ht="33.75">
      <c r="A690" s="26"/>
      <c r="B690" s="26" t="s">
        <v>504</v>
      </c>
      <c r="C690" s="96" t="s">
        <v>166</v>
      </c>
      <c r="D690" s="24" t="s">
        <v>617</v>
      </c>
      <c r="E690" s="18" t="s">
        <v>13</v>
      </c>
      <c r="F690" s="19">
        <v>130</v>
      </c>
      <c r="G690" s="254">
        <v>0</v>
      </c>
      <c r="H690" s="23">
        <f t="shared" si="14"/>
        <v>0</v>
      </c>
    </row>
    <row r="691" spans="1:8">
      <c r="A691" s="26">
        <v>5</v>
      </c>
      <c r="B691" s="26"/>
      <c r="C691" s="96"/>
      <c r="D691" s="261" t="s">
        <v>534</v>
      </c>
      <c r="E691" s="18"/>
      <c r="F691" s="19" t="s">
        <v>162</v>
      </c>
      <c r="G691" s="23"/>
      <c r="H691" s="25">
        <f>SUM(H692:H693)</f>
        <v>0</v>
      </c>
    </row>
    <row r="692" spans="1:8" ht="22.5">
      <c r="A692" s="26"/>
      <c r="B692" s="26" t="s">
        <v>510</v>
      </c>
      <c r="C692" s="96" t="s">
        <v>164</v>
      </c>
      <c r="D692" s="24" t="s">
        <v>511</v>
      </c>
      <c r="E692" s="18" t="s">
        <v>12</v>
      </c>
      <c r="F692" s="19">
        <v>25.6</v>
      </c>
      <c r="G692" s="254">
        <v>0</v>
      </c>
      <c r="H692" s="23">
        <f t="shared" si="14"/>
        <v>0</v>
      </c>
    </row>
    <row r="693" spans="1:8" ht="22.5">
      <c r="A693" s="26"/>
      <c r="B693" s="26" t="s">
        <v>39</v>
      </c>
      <c r="C693" s="96" t="s">
        <v>165</v>
      </c>
      <c r="D693" s="24" t="s">
        <v>47</v>
      </c>
      <c r="E693" s="18" t="s">
        <v>10</v>
      </c>
      <c r="F693" s="19">
        <v>4</v>
      </c>
      <c r="G693" s="254">
        <v>0</v>
      </c>
      <c r="H693" s="23">
        <f t="shared" ref="H693" si="15">IF(ISNUMBER(F693),ROUND(F693*G693,2),"")</f>
        <v>0</v>
      </c>
    </row>
    <row r="694" spans="1:8" ht="22.5">
      <c r="A694" s="82">
        <v>2</v>
      </c>
      <c r="B694" s="82"/>
      <c r="C694" s="83"/>
      <c r="D694" s="116" t="s">
        <v>642</v>
      </c>
      <c r="E694" s="84"/>
      <c r="F694" s="85" t="s">
        <v>162</v>
      </c>
      <c r="G694" s="86"/>
      <c r="H694" s="87">
        <f>H695+H714+H731+H741</f>
        <v>0</v>
      </c>
    </row>
    <row r="695" spans="1:8">
      <c r="A695" s="54">
        <v>4</v>
      </c>
      <c r="B695" s="54"/>
      <c r="C695" s="79"/>
      <c r="D695" s="260" t="s">
        <v>6</v>
      </c>
      <c r="E695" s="20"/>
      <c r="F695" s="21" t="s">
        <v>162</v>
      </c>
      <c r="G695" s="22"/>
      <c r="H695" s="52">
        <f>H696+H699+H707+H711</f>
        <v>0</v>
      </c>
    </row>
    <row r="696" spans="1:8">
      <c r="A696" s="26">
        <v>5</v>
      </c>
      <c r="B696" s="26"/>
      <c r="C696" s="96"/>
      <c r="D696" s="261" t="s">
        <v>514</v>
      </c>
      <c r="E696" s="18"/>
      <c r="F696" s="19" t="s">
        <v>162</v>
      </c>
      <c r="G696" s="23"/>
      <c r="H696" s="25">
        <f>SUM(H697:H698)</f>
        <v>0</v>
      </c>
    </row>
    <row r="697" spans="1:8" ht="22.5">
      <c r="A697" s="26"/>
      <c r="B697" s="26" t="s">
        <v>413</v>
      </c>
      <c r="C697" s="96" t="s">
        <v>164</v>
      </c>
      <c r="D697" s="24" t="s">
        <v>547</v>
      </c>
      <c r="E697" s="18" t="s">
        <v>10</v>
      </c>
      <c r="F697" s="19">
        <v>1</v>
      </c>
      <c r="G697" s="254">
        <v>0</v>
      </c>
      <c r="H697" s="23">
        <f t="shared" ref="H697:H758" si="16">IF(ISNUMBER(F697),ROUND(F697*G697,2),"")</f>
        <v>0</v>
      </c>
    </row>
    <row r="698" spans="1:8" ht="22.5">
      <c r="A698" s="26"/>
      <c r="B698" s="26" t="s">
        <v>28</v>
      </c>
      <c r="C698" s="96" t="s">
        <v>165</v>
      </c>
      <c r="D698" s="24" t="s">
        <v>415</v>
      </c>
      <c r="E698" s="18" t="s">
        <v>10</v>
      </c>
      <c r="F698" s="19">
        <v>1</v>
      </c>
      <c r="G698" s="254">
        <v>0</v>
      </c>
      <c r="H698" s="23">
        <f t="shared" si="16"/>
        <v>0</v>
      </c>
    </row>
    <row r="699" spans="1:8">
      <c r="A699" s="26">
        <v>5</v>
      </c>
      <c r="B699" s="26"/>
      <c r="C699" s="96"/>
      <c r="D699" s="262" t="s">
        <v>515</v>
      </c>
      <c r="E699" s="18"/>
      <c r="F699" s="19" t="s">
        <v>162</v>
      </c>
      <c r="G699" s="23"/>
      <c r="H699" s="25">
        <f>SUM(H700:H706)</f>
        <v>0</v>
      </c>
    </row>
    <row r="700" spans="1:8">
      <c r="A700" s="26"/>
      <c r="B700" s="26" t="s">
        <v>541</v>
      </c>
      <c r="C700" s="96" t="s">
        <v>164</v>
      </c>
      <c r="D700" s="24" t="s">
        <v>645</v>
      </c>
      <c r="E700" s="18" t="s">
        <v>13</v>
      </c>
      <c r="F700" s="19">
        <v>84</v>
      </c>
      <c r="G700" s="254">
        <v>0</v>
      </c>
      <c r="H700" s="23">
        <f t="shared" si="16"/>
        <v>0</v>
      </c>
    </row>
    <row r="701" spans="1:8">
      <c r="A701" s="26"/>
      <c r="B701" s="26" t="s">
        <v>418</v>
      </c>
      <c r="C701" s="96" t="s">
        <v>165</v>
      </c>
      <c r="D701" s="24" t="s">
        <v>419</v>
      </c>
      <c r="E701" s="18" t="s">
        <v>48</v>
      </c>
      <c r="F701" s="19">
        <v>6</v>
      </c>
      <c r="G701" s="254">
        <v>0</v>
      </c>
      <c r="H701" s="23">
        <f t="shared" si="16"/>
        <v>0</v>
      </c>
    </row>
    <row r="702" spans="1:8">
      <c r="A702" s="26"/>
      <c r="B702" s="26" t="s">
        <v>422</v>
      </c>
      <c r="C702" s="96" t="s">
        <v>166</v>
      </c>
      <c r="D702" s="24" t="s">
        <v>423</v>
      </c>
      <c r="E702" s="18" t="s">
        <v>12</v>
      </c>
      <c r="F702" s="19">
        <v>19</v>
      </c>
      <c r="G702" s="254">
        <v>0</v>
      </c>
      <c r="H702" s="23">
        <f t="shared" si="16"/>
        <v>0</v>
      </c>
    </row>
    <row r="703" spans="1:8" ht="22.5">
      <c r="A703" s="26"/>
      <c r="B703" s="26" t="s">
        <v>420</v>
      </c>
      <c r="C703" s="96" t="s">
        <v>167</v>
      </c>
      <c r="D703" s="24" t="s">
        <v>646</v>
      </c>
      <c r="E703" s="18" t="s">
        <v>13</v>
      </c>
      <c r="F703" s="19">
        <v>62</v>
      </c>
      <c r="G703" s="254">
        <v>0</v>
      </c>
      <c r="H703" s="23">
        <f t="shared" si="16"/>
        <v>0</v>
      </c>
    </row>
    <row r="704" spans="1:8" ht="22.5">
      <c r="A704" s="26"/>
      <c r="B704" s="26" t="s">
        <v>424</v>
      </c>
      <c r="C704" s="96" t="s">
        <v>168</v>
      </c>
      <c r="D704" s="24" t="s">
        <v>647</v>
      </c>
      <c r="E704" s="18" t="s">
        <v>14</v>
      </c>
      <c r="F704" s="19">
        <v>10.5</v>
      </c>
      <c r="G704" s="254">
        <v>0</v>
      </c>
      <c r="H704" s="23">
        <f t="shared" si="16"/>
        <v>0</v>
      </c>
    </row>
    <row r="705" spans="1:8" ht="22.5">
      <c r="A705" s="26"/>
      <c r="B705" s="26" t="s">
        <v>542</v>
      </c>
      <c r="C705" s="96" t="s">
        <v>169</v>
      </c>
      <c r="D705" s="24" t="s">
        <v>648</v>
      </c>
      <c r="E705" s="18" t="s">
        <v>14</v>
      </c>
      <c r="F705" s="19">
        <v>6.5</v>
      </c>
      <c r="G705" s="254">
        <v>0</v>
      </c>
      <c r="H705" s="23">
        <f t="shared" si="16"/>
        <v>0</v>
      </c>
    </row>
    <row r="706" spans="1:8">
      <c r="A706" s="26"/>
      <c r="B706" s="26" t="s">
        <v>643</v>
      </c>
      <c r="C706" s="96" t="s">
        <v>170</v>
      </c>
      <c r="D706" s="24" t="s">
        <v>649</v>
      </c>
      <c r="E706" s="18" t="s">
        <v>10</v>
      </c>
      <c r="F706" s="19">
        <v>15</v>
      </c>
      <c r="G706" s="254">
        <v>0</v>
      </c>
      <c r="H706" s="23">
        <f t="shared" si="16"/>
        <v>0</v>
      </c>
    </row>
    <row r="707" spans="1:8">
      <c r="A707" s="26">
        <v>5</v>
      </c>
      <c r="B707" s="26"/>
      <c r="C707" s="96"/>
      <c r="D707" s="262" t="s">
        <v>518</v>
      </c>
      <c r="E707" s="18"/>
      <c r="F707" s="19" t="s">
        <v>162</v>
      </c>
      <c r="G707" s="23"/>
      <c r="H707" s="25">
        <f>SUM(H708:H710)</f>
        <v>0</v>
      </c>
    </row>
    <row r="708" spans="1:8" ht="22.5">
      <c r="A708" s="26"/>
      <c r="B708" s="26" t="s">
        <v>30</v>
      </c>
      <c r="C708" s="96" t="s">
        <v>164</v>
      </c>
      <c r="D708" s="24" t="s">
        <v>426</v>
      </c>
      <c r="E708" s="18" t="s">
        <v>12</v>
      </c>
      <c r="F708" s="19">
        <v>40</v>
      </c>
      <c r="G708" s="254">
        <v>0</v>
      </c>
      <c r="H708" s="23">
        <f t="shared" si="16"/>
        <v>0</v>
      </c>
    </row>
    <row r="709" spans="1:8" ht="33.75">
      <c r="A709" s="26"/>
      <c r="B709" s="26" t="s">
        <v>427</v>
      </c>
      <c r="C709" s="96" t="s">
        <v>165</v>
      </c>
      <c r="D709" s="24" t="s">
        <v>428</v>
      </c>
      <c r="E709" s="18" t="s">
        <v>12</v>
      </c>
      <c r="F709" s="19">
        <v>20</v>
      </c>
      <c r="G709" s="254">
        <v>0</v>
      </c>
      <c r="H709" s="23">
        <f t="shared" si="16"/>
        <v>0</v>
      </c>
    </row>
    <row r="710" spans="1:8" ht="22.5">
      <c r="A710" s="26"/>
      <c r="B710" s="26" t="s">
        <v>31</v>
      </c>
      <c r="C710" s="96" t="s">
        <v>166</v>
      </c>
      <c r="D710" s="24" t="s">
        <v>429</v>
      </c>
      <c r="E710" s="18" t="s">
        <v>12</v>
      </c>
      <c r="F710" s="19">
        <v>20</v>
      </c>
      <c r="G710" s="254">
        <v>0</v>
      </c>
      <c r="H710" s="23">
        <f t="shared" si="16"/>
        <v>0</v>
      </c>
    </row>
    <row r="711" spans="1:8">
      <c r="A711" s="26">
        <v>5</v>
      </c>
      <c r="B711" s="26"/>
      <c r="C711" s="96"/>
      <c r="D711" s="262" t="s">
        <v>519</v>
      </c>
      <c r="E711" s="18"/>
      <c r="F711" s="19" t="s">
        <v>162</v>
      </c>
      <c r="G711" s="23"/>
      <c r="H711" s="25">
        <f>SUM(H712:H713)</f>
        <v>0</v>
      </c>
    </row>
    <row r="712" spans="1:8" ht="56.25">
      <c r="A712" s="26"/>
      <c r="B712" s="26" t="s">
        <v>436</v>
      </c>
      <c r="C712" s="96" t="s">
        <v>164</v>
      </c>
      <c r="D712" s="24" t="s">
        <v>437</v>
      </c>
      <c r="E712" s="18" t="s">
        <v>13</v>
      </c>
      <c r="F712" s="19">
        <v>75</v>
      </c>
      <c r="G712" s="254">
        <v>0</v>
      </c>
      <c r="H712" s="23">
        <f t="shared" si="16"/>
        <v>0</v>
      </c>
    </row>
    <row r="713" spans="1:8" ht="56.25">
      <c r="A713" s="26"/>
      <c r="B713" s="26" t="s">
        <v>438</v>
      </c>
      <c r="C713" s="96" t="s">
        <v>165</v>
      </c>
      <c r="D713" s="24" t="s">
        <v>439</v>
      </c>
      <c r="E713" s="18" t="s">
        <v>13</v>
      </c>
      <c r="F713" s="19">
        <v>15</v>
      </c>
      <c r="G713" s="254">
        <v>0</v>
      </c>
      <c r="H713" s="23">
        <f t="shared" si="16"/>
        <v>0</v>
      </c>
    </row>
    <row r="714" spans="1:8">
      <c r="A714" s="54">
        <v>4</v>
      </c>
      <c r="B714" s="54"/>
      <c r="C714" s="79"/>
      <c r="D714" s="260" t="s">
        <v>19</v>
      </c>
      <c r="E714" s="20"/>
      <c r="F714" s="21" t="s">
        <v>162</v>
      </c>
      <c r="G714" s="22"/>
      <c r="H714" s="52">
        <f>H715+H718+H720+H723+H725+H728</f>
        <v>0</v>
      </c>
    </row>
    <row r="715" spans="1:8">
      <c r="A715" s="26">
        <v>5</v>
      </c>
      <c r="B715" s="26"/>
      <c r="C715" s="96"/>
      <c r="D715" s="261" t="s">
        <v>520</v>
      </c>
      <c r="E715" s="18"/>
      <c r="F715" s="19" t="s">
        <v>162</v>
      </c>
      <c r="G715" s="23"/>
      <c r="H715" s="25">
        <f>SUM(H716:H717)</f>
        <v>0</v>
      </c>
    </row>
    <row r="716" spans="1:8" ht="56.25">
      <c r="A716" s="26"/>
      <c r="B716" s="26" t="s">
        <v>442</v>
      </c>
      <c r="C716" s="96" t="s">
        <v>164</v>
      </c>
      <c r="D716" s="24" t="s">
        <v>553</v>
      </c>
      <c r="E716" s="18" t="s">
        <v>14</v>
      </c>
      <c r="F716" s="19">
        <v>62</v>
      </c>
      <c r="G716" s="254">
        <v>0</v>
      </c>
      <c r="H716" s="23">
        <f t="shared" si="16"/>
        <v>0</v>
      </c>
    </row>
    <row r="717" spans="1:8" ht="22.5">
      <c r="A717" s="26"/>
      <c r="B717" s="26" t="s">
        <v>543</v>
      </c>
      <c r="C717" s="96" t="s">
        <v>165</v>
      </c>
      <c r="D717" s="24" t="s">
        <v>554</v>
      </c>
      <c r="E717" s="18" t="s">
        <v>14</v>
      </c>
      <c r="F717" s="19">
        <v>31</v>
      </c>
      <c r="G717" s="254">
        <v>0</v>
      </c>
      <c r="H717" s="23">
        <f t="shared" si="16"/>
        <v>0</v>
      </c>
    </row>
    <row r="718" spans="1:8">
      <c r="A718" s="26">
        <v>5</v>
      </c>
      <c r="B718" s="26"/>
      <c r="C718" s="96"/>
      <c r="D718" s="261" t="s">
        <v>521</v>
      </c>
      <c r="E718" s="18"/>
      <c r="F718" s="19" t="s">
        <v>162</v>
      </c>
      <c r="G718" s="23"/>
      <c r="H718" s="25">
        <f>SUM(H719)</f>
        <v>0</v>
      </c>
    </row>
    <row r="719" spans="1:8" ht="22.5">
      <c r="A719" s="26"/>
      <c r="B719" s="26" t="s">
        <v>444</v>
      </c>
      <c r="C719" s="96" t="s">
        <v>164</v>
      </c>
      <c r="D719" s="24" t="s">
        <v>650</v>
      </c>
      <c r="E719" s="18" t="s">
        <v>13</v>
      </c>
      <c r="F719" s="19">
        <v>5</v>
      </c>
      <c r="G719" s="254">
        <v>0</v>
      </c>
      <c r="H719" s="23">
        <f t="shared" si="16"/>
        <v>0</v>
      </c>
    </row>
    <row r="720" spans="1:8">
      <c r="A720" s="26">
        <v>5</v>
      </c>
      <c r="B720" s="26"/>
      <c r="C720" s="96"/>
      <c r="D720" s="261" t="s">
        <v>522</v>
      </c>
      <c r="E720" s="18"/>
      <c r="F720" s="19" t="s">
        <v>162</v>
      </c>
      <c r="G720" s="23"/>
      <c r="H720" s="25">
        <f>SUM(H721:H722)</f>
        <v>0</v>
      </c>
    </row>
    <row r="721" spans="1:8" ht="33.75">
      <c r="A721" s="26"/>
      <c r="B721" s="26" t="s">
        <v>446</v>
      </c>
      <c r="C721" s="96" t="s">
        <v>164</v>
      </c>
      <c r="D721" s="24" t="s">
        <v>447</v>
      </c>
      <c r="E721" s="18" t="s">
        <v>13</v>
      </c>
      <c r="F721" s="19">
        <v>45</v>
      </c>
      <c r="G721" s="254">
        <v>0</v>
      </c>
      <c r="H721" s="23">
        <f t="shared" si="16"/>
        <v>0</v>
      </c>
    </row>
    <row r="722" spans="1:8">
      <c r="A722" s="26"/>
      <c r="B722" s="26" t="s">
        <v>448</v>
      </c>
      <c r="C722" s="96" t="s">
        <v>165</v>
      </c>
      <c r="D722" s="24" t="s">
        <v>20</v>
      </c>
      <c r="E722" s="18" t="s">
        <v>13</v>
      </c>
      <c r="F722" s="19">
        <v>115</v>
      </c>
      <c r="G722" s="254">
        <v>0</v>
      </c>
      <c r="H722" s="23">
        <f t="shared" si="16"/>
        <v>0</v>
      </c>
    </row>
    <row r="723" spans="1:8">
      <c r="A723" s="26">
        <v>5</v>
      </c>
      <c r="B723" s="26"/>
      <c r="C723" s="96"/>
      <c r="D723" s="261" t="s">
        <v>523</v>
      </c>
      <c r="E723" s="18"/>
      <c r="F723" s="19" t="s">
        <v>162</v>
      </c>
      <c r="G723" s="23"/>
      <c r="H723" s="25">
        <f>SUM(H724)</f>
        <v>0</v>
      </c>
    </row>
    <row r="724" spans="1:8" ht="33.75">
      <c r="A724" s="26"/>
      <c r="B724" s="26" t="s">
        <v>449</v>
      </c>
      <c r="C724" s="96" t="s">
        <v>164</v>
      </c>
      <c r="D724" s="24" t="s">
        <v>555</v>
      </c>
      <c r="E724" s="18" t="s">
        <v>14</v>
      </c>
      <c r="F724" s="19">
        <v>15</v>
      </c>
      <c r="G724" s="254">
        <v>0</v>
      </c>
      <c r="H724" s="23">
        <f t="shared" si="16"/>
        <v>0</v>
      </c>
    </row>
    <row r="725" spans="1:8">
      <c r="A725" s="26">
        <v>5</v>
      </c>
      <c r="B725" s="26"/>
      <c r="C725" s="96"/>
      <c r="D725" s="261" t="s">
        <v>524</v>
      </c>
      <c r="E725" s="18"/>
      <c r="F725" s="19" t="s">
        <v>162</v>
      </c>
      <c r="G725" s="23"/>
      <c r="H725" s="25">
        <f>SUM(H726:H727)</f>
        <v>0</v>
      </c>
    </row>
    <row r="726" spans="1:8">
      <c r="A726" s="26"/>
      <c r="B726" s="26" t="s">
        <v>451</v>
      </c>
      <c r="C726" s="96" t="s">
        <v>164</v>
      </c>
      <c r="D726" s="24" t="s">
        <v>21</v>
      </c>
      <c r="E726" s="18" t="s">
        <v>13</v>
      </c>
      <c r="F726" s="19">
        <v>50</v>
      </c>
      <c r="G726" s="254">
        <v>0</v>
      </c>
      <c r="H726" s="23">
        <f t="shared" si="16"/>
        <v>0</v>
      </c>
    </row>
    <row r="727" spans="1:8">
      <c r="A727" s="26"/>
      <c r="B727" s="26" t="s">
        <v>452</v>
      </c>
      <c r="C727" s="96" t="s">
        <v>165</v>
      </c>
      <c r="D727" s="24" t="s">
        <v>22</v>
      </c>
      <c r="E727" s="18" t="s">
        <v>13</v>
      </c>
      <c r="F727" s="19">
        <v>50</v>
      </c>
      <c r="G727" s="254">
        <v>0</v>
      </c>
      <c r="H727" s="23">
        <f t="shared" si="16"/>
        <v>0</v>
      </c>
    </row>
    <row r="728" spans="1:8">
      <c r="A728" s="26">
        <v>5</v>
      </c>
      <c r="B728" s="26"/>
      <c r="C728" s="96"/>
      <c r="D728" s="261" t="s">
        <v>525</v>
      </c>
      <c r="E728" s="18"/>
      <c r="F728" s="19" t="s">
        <v>162</v>
      </c>
      <c r="G728" s="23"/>
      <c r="H728" s="25">
        <f>SUM(H729:H730)</f>
        <v>0</v>
      </c>
    </row>
    <row r="729" spans="1:8">
      <c r="A729" s="26"/>
      <c r="B729" s="26" t="s">
        <v>453</v>
      </c>
      <c r="C729" s="96" t="s">
        <v>164</v>
      </c>
      <c r="D729" s="24" t="s">
        <v>454</v>
      </c>
      <c r="E729" s="18" t="s">
        <v>455</v>
      </c>
      <c r="F729" s="19">
        <v>50</v>
      </c>
      <c r="G729" s="254">
        <v>0</v>
      </c>
      <c r="H729" s="23">
        <f t="shared" si="16"/>
        <v>0</v>
      </c>
    </row>
    <row r="730" spans="1:8" ht="22.5">
      <c r="A730" s="26"/>
      <c r="B730" s="26" t="s">
        <v>456</v>
      </c>
      <c r="C730" s="96" t="s">
        <v>165</v>
      </c>
      <c r="D730" s="24" t="s">
        <v>457</v>
      </c>
      <c r="E730" s="18" t="s">
        <v>455</v>
      </c>
      <c r="F730" s="19">
        <v>50</v>
      </c>
      <c r="G730" s="254">
        <v>0</v>
      </c>
      <c r="H730" s="23">
        <f t="shared" si="16"/>
        <v>0</v>
      </c>
    </row>
    <row r="731" spans="1:8">
      <c r="A731" s="54">
        <v>4</v>
      </c>
      <c r="B731" s="54"/>
      <c r="C731" s="79"/>
      <c r="D731" s="260" t="s">
        <v>44</v>
      </c>
      <c r="E731" s="20"/>
      <c r="F731" s="21" t="s">
        <v>162</v>
      </c>
      <c r="G731" s="22"/>
      <c r="H731" s="52">
        <f>H732+H736+H739</f>
        <v>0</v>
      </c>
    </row>
    <row r="732" spans="1:8">
      <c r="A732" s="26">
        <v>5</v>
      </c>
      <c r="B732" s="26"/>
      <c r="C732" s="96"/>
      <c r="D732" s="261" t="s">
        <v>526</v>
      </c>
      <c r="E732" s="18"/>
      <c r="F732" s="19" t="s">
        <v>162</v>
      </c>
      <c r="G732" s="23"/>
      <c r="H732" s="25">
        <f>SUM(H733:H735)</f>
        <v>0</v>
      </c>
    </row>
    <row r="733" spans="1:8" ht="33.75">
      <c r="A733" s="26"/>
      <c r="B733" s="26" t="s">
        <v>544</v>
      </c>
      <c r="C733" s="96" t="s">
        <v>164</v>
      </c>
      <c r="D733" s="24" t="s">
        <v>556</v>
      </c>
      <c r="E733" s="18" t="s">
        <v>13</v>
      </c>
      <c r="F733" s="19">
        <v>1</v>
      </c>
      <c r="G733" s="254">
        <v>0</v>
      </c>
      <c r="H733" s="23">
        <f t="shared" si="16"/>
        <v>0</v>
      </c>
    </row>
    <row r="734" spans="1:8" ht="22.5">
      <c r="A734" s="26"/>
      <c r="B734" s="26" t="s">
        <v>545</v>
      </c>
      <c r="C734" s="96" t="s">
        <v>165</v>
      </c>
      <c r="D734" s="24" t="s">
        <v>651</v>
      </c>
      <c r="E734" s="18" t="s">
        <v>13</v>
      </c>
      <c r="F734" s="19">
        <v>145</v>
      </c>
      <c r="G734" s="254">
        <v>0</v>
      </c>
      <c r="H734" s="23">
        <f t="shared" si="16"/>
        <v>0</v>
      </c>
    </row>
    <row r="735" spans="1:8" ht="33.75">
      <c r="A735" s="26"/>
      <c r="B735" s="26" t="s">
        <v>644</v>
      </c>
      <c r="C735" s="96" t="s">
        <v>166</v>
      </c>
      <c r="D735" s="24" t="s">
        <v>652</v>
      </c>
      <c r="E735" s="18" t="s">
        <v>12</v>
      </c>
      <c r="F735" s="19">
        <v>10</v>
      </c>
      <c r="G735" s="254">
        <v>0</v>
      </c>
      <c r="H735" s="23">
        <f t="shared" si="16"/>
        <v>0</v>
      </c>
    </row>
    <row r="736" spans="1:8">
      <c r="A736" s="26">
        <v>5</v>
      </c>
      <c r="B736" s="26"/>
      <c r="C736" s="96"/>
      <c r="D736" s="261" t="s">
        <v>527</v>
      </c>
      <c r="E736" s="18"/>
      <c r="F736" s="19" t="s">
        <v>162</v>
      </c>
      <c r="G736" s="23"/>
      <c r="H736" s="25">
        <f>SUM(H737:H738)</f>
        <v>0</v>
      </c>
    </row>
    <row r="737" spans="1:8" ht="33.75">
      <c r="A737" s="26"/>
      <c r="B737" s="26" t="s">
        <v>462</v>
      </c>
      <c r="C737" s="96" t="s">
        <v>164</v>
      </c>
      <c r="D737" s="24" t="s">
        <v>463</v>
      </c>
      <c r="E737" s="18" t="s">
        <v>12</v>
      </c>
      <c r="F737" s="19">
        <v>24</v>
      </c>
      <c r="G737" s="254">
        <v>0</v>
      </c>
      <c r="H737" s="23">
        <f t="shared" si="16"/>
        <v>0</v>
      </c>
    </row>
    <row r="738" spans="1:8" ht="22.5">
      <c r="A738" s="26"/>
      <c r="B738" s="26" t="s">
        <v>464</v>
      </c>
      <c r="C738" s="96" t="s">
        <v>165</v>
      </c>
      <c r="D738" s="24" t="s">
        <v>558</v>
      </c>
      <c r="E738" s="18" t="s">
        <v>10</v>
      </c>
      <c r="F738" s="19">
        <v>2</v>
      </c>
      <c r="G738" s="254">
        <v>0</v>
      </c>
      <c r="H738" s="23">
        <f t="shared" si="16"/>
        <v>0</v>
      </c>
    </row>
    <row r="739" spans="1:8">
      <c r="A739" s="26">
        <v>5</v>
      </c>
      <c r="B739" s="26"/>
      <c r="C739" s="96"/>
      <c r="D739" s="261" t="s">
        <v>528</v>
      </c>
      <c r="E739" s="18"/>
      <c r="F739" s="19" t="s">
        <v>162</v>
      </c>
      <c r="G739" s="23"/>
      <c r="H739" s="25">
        <f>SUM(H740)</f>
        <v>0</v>
      </c>
    </row>
    <row r="740" spans="1:8" ht="22.5">
      <c r="A740" s="26"/>
      <c r="B740" s="26" t="s">
        <v>466</v>
      </c>
      <c r="C740" s="96" t="s">
        <v>164</v>
      </c>
      <c r="D740" s="24" t="s">
        <v>559</v>
      </c>
      <c r="E740" s="18" t="s">
        <v>10</v>
      </c>
      <c r="F740" s="19">
        <v>2</v>
      </c>
      <c r="G740" s="254">
        <v>0</v>
      </c>
      <c r="H740" s="23">
        <f t="shared" si="16"/>
        <v>0</v>
      </c>
    </row>
    <row r="741" spans="1:8">
      <c r="A741" s="54">
        <v>4</v>
      </c>
      <c r="B741" s="54"/>
      <c r="C741" s="79"/>
      <c r="D741" s="260" t="s">
        <v>45</v>
      </c>
      <c r="E741" s="20"/>
      <c r="F741" s="21" t="s">
        <v>162</v>
      </c>
      <c r="G741" s="22"/>
      <c r="H741" s="52">
        <f>H742+H746+H749+H755+H759+H761</f>
        <v>0</v>
      </c>
    </row>
    <row r="742" spans="1:8">
      <c r="A742" s="26">
        <v>5</v>
      </c>
      <c r="B742" s="26"/>
      <c r="C742" s="96"/>
      <c r="D742" s="261" t="s">
        <v>529</v>
      </c>
      <c r="E742" s="18"/>
      <c r="F742" s="19" t="s">
        <v>162</v>
      </c>
      <c r="G742" s="23"/>
      <c r="H742" s="25">
        <f>SUM(H743:H745)</f>
        <v>0</v>
      </c>
    </row>
    <row r="743" spans="1:8" ht="33.75">
      <c r="A743" s="26"/>
      <c r="B743" s="26" t="s">
        <v>468</v>
      </c>
      <c r="C743" s="96" t="s">
        <v>164</v>
      </c>
      <c r="D743" s="24" t="s">
        <v>469</v>
      </c>
      <c r="E743" s="18" t="s">
        <v>10</v>
      </c>
      <c r="F743" s="19">
        <v>1</v>
      </c>
      <c r="G743" s="254">
        <v>0</v>
      </c>
      <c r="H743" s="23">
        <f t="shared" si="16"/>
        <v>0</v>
      </c>
    </row>
    <row r="744" spans="1:8" ht="22.5">
      <c r="A744" s="26"/>
      <c r="B744" s="26" t="s">
        <v>597</v>
      </c>
      <c r="C744" s="96" t="s">
        <v>165</v>
      </c>
      <c r="D744" s="24" t="s">
        <v>653</v>
      </c>
      <c r="E744" s="18" t="s">
        <v>13</v>
      </c>
      <c r="F744" s="19">
        <v>60</v>
      </c>
      <c r="G744" s="254">
        <v>0</v>
      </c>
      <c r="H744" s="23">
        <f t="shared" si="16"/>
        <v>0</v>
      </c>
    </row>
    <row r="745" spans="1:8" ht="22.5">
      <c r="A745" s="26"/>
      <c r="B745" s="26" t="s">
        <v>476</v>
      </c>
      <c r="C745" s="96" t="s">
        <v>166</v>
      </c>
      <c r="D745" s="24" t="s">
        <v>654</v>
      </c>
      <c r="E745" s="18" t="s">
        <v>13</v>
      </c>
      <c r="F745" s="19">
        <v>6</v>
      </c>
      <c r="G745" s="254">
        <v>0</v>
      </c>
      <c r="H745" s="23">
        <f t="shared" si="16"/>
        <v>0</v>
      </c>
    </row>
    <row r="746" spans="1:8">
      <c r="A746" s="26">
        <v>5</v>
      </c>
      <c r="B746" s="26"/>
      <c r="C746" s="96"/>
      <c r="D746" s="261" t="s">
        <v>530</v>
      </c>
      <c r="E746" s="18"/>
      <c r="F746" s="19" t="s">
        <v>162</v>
      </c>
      <c r="G746" s="23"/>
      <c r="H746" s="25">
        <f>SUM(H747:H748)</f>
        <v>0</v>
      </c>
    </row>
    <row r="747" spans="1:8" ht="22.5">
      <c r="A747" s="26"/>
      <c r="B747" s="26" t="s">
        <v>480</v>
      </c>
      <c r="C747" s="96" t="s">
        <v>164</v>
      </c>
      <c r="D747" s="24" t="s">
        <v>481</v>
      </c>
      <c r="E747" s="18" t="s">
        <v>15</v>
      </c>
      <c r="F747" s="19">
        <v>2250</v>
      </c>
      <c r="G747" s="254">
        <v>0</v>
      </c>
      <c r="H747" s="23">
        <f t="shared" si="16"/>
        <v>0</v>
      </c>
    </row>
    <row r="748" spans="1:8" ht="22.5">
      <c r="A748" s="26"/>
      <c r="B748" s="26" t="s">
        <v>482</v>
      </c>
      <c r="C748" s="96" t="s">
        <v>165</v>
      </c>
      <c r="D748" s="24" t="s">
        <v>483</v>
      </c>
      <c r="E748" s="18" t="s">
        <v>10</v>
      </c>
      <c r="F748" s="19">
        <v>1</v>
      </c>
      <c r="G748" s="254">
        <v>0</v>
      </c>
      <c r="H748" s="23">
        <f t="shared" si="16"/>
        <v>0</v>
      </c>
    </row>
    <row r="749" spans="1:8">
      <c r="A749" s="26">
        <v>5</v>
      </c>
      <c r="B749" s="26"/>
      <c r="C749" s="96"/>
      <c r="D749" s="261" t="s">
        <v>531</v>
      </c>
      <c r="E749" s="18"/>
      <c r="F749" s="19" t="s">
        <v>162</v>
      </c>
      <c r="G749" s="23"/>
      <c r="H749" s="25">
        <f>SUM(H750:H754)</f>
        <v>0</v>
      </c>
    </row>
    <row r="750" spans="1:8">
      <c r="A750" s="26"/>
      <c r="B750" s="26" t="s">
        <v>484</v>
      </c>
      <c r="C750" s="96" t="s">
        <v>164</v>
      </c>
      <c r="D750" s="24" t="s">
        <v>485</v>
      </c>
      <c r="E750" s="18" t="s">
        <v>14</v>
      </c>
      <c r="F750" s="19">
        <v>0.5</v>
      </c>
      <c r="G750" s="254">
        <v>0</v>
      </c>
      <c r="H750" s="23">
        <f t="shared" si="16"/>
        <v>0</v>
      </c>
    </row>
    <row r="751" spans="1:8" ht="22.5">
      <c r="A751" s="26"/>
      <c r="B751" s="26" t="s">
        <v>546</v>
      </c>
      <c r="C751" s="96" t="s">
        <v>165</v>
      </c>
      <c r="D751" s="24" t="s">
        <v>655</v>
      </c>
      <c r="E751" s="18" t="s">
        <v>14</v>
      </c>
      <c r="F751" s="19">
        <v>14</v>
      </c>
      <c r="G751" s="254">
        <v>0</v>
      </c>
      <c r="H751" s="23">
        <f t="shared" si="16"/>
        <v>0</v>
      </c>
    </row>
    <row r="752" spans="1:8" ht="22.5">
      <c r="A752" s="26"/>
      <c r="B752" s="26" t="s">
        <v>488</v>
      </c>
      <c r="C752" s="96" t="s">
        <v>166</v>
      </c>
      <c r="D752" s="24" t="s">
        <v>489</v>
      </c>
      <c r="E752" s="18" t="s">
        <v>14</v>
      </c>
      <c r="F752" s="19">
        <v>14</v>
      </c>
      <c r="G752" s="254">
        <v>0</v>
      </c>
      <c r="H752" s="23">
        <f t="shared" si="16"/>
        <v>0</v>
      </c>
    </row>
    <row r="753" spans="1:8" ht="22.5">
      <c r="A753" s="26"/>
      <c r="B753" s="26" t="s">
        <v>490</v>
      </c>
      <c r="C753" s="96" t="s">
        <v>167</v>
      </c>
      <c r="D753" s="24" t="s">
        <v>491</v>
      </c>
      <c r="E753" s="18" t="s">
        <v>14</v>
      </c>
      <c r="F753" s="19">
        <v>14</v>
      </c>
      <c r="G753" s="254">
        <v>0</v>
      </c>
      <c r="H753" s="23">
        <f t="shared" si="16"/>
        <v>0</v>
      </c>
    </row>
    <row r="754" spans="1:8" ht="22.5">
      <c r="A754" s="26"/>
      <c r="B754" s="26" t="s">
        <v>492</v>
      </c>
      <c r="C754" s="96" t="s">
        <v>168</v>
      </c>
      <c r="D754" s="24" t="s">
        <v>493</v>
      </c>
      <c r="E754" s="18" t="s">
        <v>12</v>
      </c>
      <c r="F754" s="19">
        <v>20</v>
      </c>
      <c r="G754" s="254">
        <v>0</v>
      </c>
      <c r="H754" s="23">
        <f t="shared" si="16"/>
        <v>0</v>
      </c>
    </row>
    <row r="755" spans="1:8">
      <c r="A755" s="26">
        <v>5</v>
      </c>
      <c r="B755" s="26"/>
      <c r="C755" s="96"/>
      <c r="D755" s="262" t="s">
        <v>532</v>
      </c>
      <c r="E755" s="18"/>
      <c r="F755" s="19" t="s">
        <v>162</v>
      </c>
      <c r="G755" s="23"/>
      <c r="H755" s="25">
        <f>SUM(H756:H758)</f>
        <v>0</v>
      </c>
    </row>
    <row r="756" spans="1:8" ht="56.25">
      <c r="A756" s="26"/>
      <c r="B756" s="26" t="s">
        <v>494</v>
      </c>
      <c r="C756" s="96" t="s">
        <v>164</v>
      </c>
      <c r="D756" s="24" t="s">
        <v>563</v>
      </c>
      <c r="E756" s="18" t="s">
        <v>12</v>
      </c>
      <c r="F756" s="19">
        <v>75</v>
      </c>
      <c r="G756" s="254">
        <v>0</v>
      </c>
      <c r="H756" s="23">
        <f t="shared" si="16"/>
        <v>0</v>
      </c>
    </row>
    <row r="757" spans="1:8" ht="33.75">
      <c r="A757" s="26"/>
      <c r="B757" s="26" t="s">
        <v>496</v>
      </c>
      <c r="C757" s="96" t="s">
        <v>165</v>
      </c>
      <c r="D757" s="24" t="s">
        <v>497</v>
      </c>
      <c r="E757" s="18" t="s">
        <v>14</v>
      </c>
      <c r="F757" s="19">
        <v>3</v>
      </c>
      <c r="G757" s="254">
        <v>0</v>
      </c>
      <c r="H757" s="23">
        <f t="shared" si="16"/>
        <v>0</v>
      </c>
    </row>
    <row r="758" spans="1:8">
      <c r="A758" s="26"/>
      <c r="B758" s="26" t="s">
        <v>498</v>
      </c>
      <c r="C758" s="96" t="s">
        <v>166</v>
      </c>
      <c r="D758" s="24" t="s">
        <v>656</v>
      </c>
      <c r="E758" s="18" t="s">
        <v>13</v>
      </c>
      <c r="F758" s="19">
        <v>4</v>
      </c>
      <c r="G758" s="254">
        <v>0</v>
      </c>
      <c r="H758" s="23">
        <f t="shared" si="16"/>
        <v>0</v>
      </c>
    </row>
    <row r="759" spans="1:8">
      <c r="A759" s="26">
        <v>5</v>
      </c>
      <c r="B759" s="26"/>
      <c r="C759" s="96"/>
      <c r="D759" s="262" t="s">
        <v>924</v>
      </c>
      <c r="E759" s="18"/>
      <c r="F759" s="19" t="s">
        <v>162</v>
      </c>
      <c r="G759" s="23"/>
      <c r="H759" s="25">
        <f>SUM(H760)</f>
        <v>0</v>
      </c>
    </row>
    <row r="760" spans="1:8" ht="67.5">
      <c r="A760" s="26"/>
      <c r="B760" s="26" t="s">
        <v>500</v>
      </c>
      <c r="C760" s="96" t="s">
        <v>164</v>
      </c>
      <c r="D760" s="24" t="s">
        <v>501</v>
      </c>
      <c r="E760" s="18" t="s">
        <v>12</v>
      </c>
      <c r="F760" s="19">
        <v>135</v>
      </c>
      <c r="G760" s="254">
        <v>0</v>
      </c>
      <c r="H760" s="23">
        <f t="shared" ref="H760:H763" si="17">IF(ISNUMBER(F760),ROUND(F760*G760,2),"")</f>
        <v>0</v>
      </c>
    </row>
    <row r="761" spans="1:8">
      <c r="A761" s="26">
        <v>5</v>
      </c>
      <c r="B761" s="26"/>
      <c r="C761" s="96"/>
      <c r="D761" s="261" t="s">
        <v>534</v>
      </c>
      <c r="E761" s="18"/>
      <c r="F761" s="19" t="s">
        <v>162</v>
      </c>
      <c r="G761" s="23"/>
      <c r="H761" s="25">
        <f>SUM(H762:H763)</f>
        <v>0</v>
      </c>
    </row>
    <row r="762" spans="1:8" ht="22.5">
      <c r="A762" s="26"/>
      <c r="B762" s="26" t="s">
        <v>510</v>
      </c>
      <c r="C762" s="96" t="s">
        <v>164</v>
      </c>
      <c r="D762" s="24" t="s">
        <v>511</v>
      </c>
      <c r="E762" s="18" t="s">
        <v>12</v>
      </c>
      <c r="F762" s="19">
        <v>20.8</v>
      </c>
      <c r="G762" s="254">
        <v>0</v>
      </c>
      <c r="H762" s="23">
        <f t="shared" si="17"/>
        <v>0</v>
      </c>
    </row>
    <row r="763" spans="1:8" ht="22.5">
      <c r="A763" s="26"/>
      <c r="B763" s="26" t="s">
        <v>39</v>
      </c>
      <c r="C763" s="96" t="s">
        <v>165</v>
      </c>
      <c r="D763" s="24" t="s">
        <v>47</v>
      </c>
      <c r="E763" s="18" t="s">
        <v>10</v>
      </c>
      <c r="F763" s="19">
        <v>8</v>
      </c>
      <c r="G763" s="254">
        <v>0</v>
      </c>
      <c r="H763" s="23">
        <f t="shared" si="17"/>
        <v>0</v>
      </c>
    </row>
    <row r="764" spans="1:8" ht="22.5">
      <c r="A764" s="82">
        <v>2</v>
      </c>
      <c r="B764" s="82"/>
      <c r="C764" s="83"/>
      <c r="D764" s="116" t="s">
        <v>657</v>
      </c>
      <c r="E764" s="84"/>
      <c r="F764" s="85" t="s">
        <v>162</v>
      </c>
      <c r="G764" s="86"/>
      <c r="H764" s="87">
        <f>H765+H783+H799+H808</f>
        <v>0</v>
      </c>
    </row>
    <row r="765" spans="1:8">
      <c r="A765" s="54">
        <v>4</v>
      </c>
      <c r="B765" s="54"/>
      <c r="C765" s="79"/>
      <c r="D765" s="260" t="s">
        <v>6</v>
      </c>
      <c r="E765" s="20"/>
      <c r="F765" s="21" t="s">
        <v>162</v>
      </c>
      <c r="G765" s="22"/>
      <c r="H765" s="52">
        <f>H766+H769+H775+H779</f>
        <v>0</v>
      </c>
    </row>
    <row r="766" spans="1:8">
      <c r="A766" s="26">
        <v>5</v>
      </c>
      <c r="B766" s="26"/>
      <c r="C766" s="96"/>
      <c r="D766" s="261" t="s">
        <v>514</v>
      </c>
      <c r="E766" s="18"/>
      <c r="F766" s="19" t="s">
        <v>162</v>
      </c>
      <c r="G766" s="23"/>
      <c r="H766" s="25">
        <f>SUM(H767:H768)</f>
        <v>0</v>
      </c>
    </row>
    <row r="767" spans="1:8" ht="22.5">
      <c r="A767" s="26"/>
      <c r="B767" s="26" t="s">
        <v>413</v>
      </c>
      <c r="C767" s="96" t="s">
        <v>164</v>
      </c>
      <c r="D767" s="24" t="s">
        <v>547</v>
      </c>
      <c r="E767" s="18" t="s">
        <v>10</v>
      </c>
      <c r="F767" s="19">
        <v>1</v>
      </c>
      <c r="G767" s="254">
        <v>0</v>
      </c>
      <c r="H767" s="23">
        <f t="shared" ref="H767:H827" si="18">IF(ISNUMBER(F767),ROUND(F767*G767,2),"")</f>
        <v>0</v>
      </c>
    </row>
    <row r="768" spans="1:8" ht="22.5">
      <c r="A768" s="26"/>
      <c r="B768" s="26" t="s">
        <v>28</v>
      </c>
      <c r="C768" s="96" t="s">
        <v>165</v>
      </c>
      <c r="D768" s="24" t="s">
        <v>415</v>
      </c>
      <c r="E768" s="18" t="s">
        <v>10</v>
      </c>
      <c r="F768" s="19">
        <v>1</v>
      </c>
      <c r="G768" s="254">
        <v>0</v>
      </c>
      <c r="H768" s="23">
        <f t="shared" si="18"/>
        <v>0</v>
      </c>
    </row>
    <row r="769" spans="1:8">
      <c r="A769" s="26">
        <v>5</v>
      </c>
      <c r="B769" s="26"/>
      <c r="C769" s="96"/>
      <c r="D769" s="262" t="s">
        <v>515</v>
      </c>
      <c r="E769" s="18"/>
      <c r="F769" s="19" t="s">
        <v>162</v>
      </c>
      <c r="G769" s="23"/>
      <c r="H769" s="25">
        <f>SUM(H770:H774)</f>
        <v>0</v>
      </c>
    </row>
    <row r="770" spans="1:8">
      <c r="A770" s="26"/>
      <c r="B770" s="26" t="s">
        <v>541</v>
      </c>
      <c r="C770" s="96" t="s">
        <v>164</v>
      </c>
      <c r="D770" s="24" t="s">
        <v>645</v>
      </c>
      <c r="E770" s="18" t="s">
        <v>13</v>
      </c>
      <c r="F770" s="19">
        <v>97</v>
      </c>
      <c r="G770" s="254">
        <v>0</v>
      </c>
      <c r="H770" s="23">
        <f t="shared" si="18"/>
        <v>0</v>
      </c>
    </row>
    <row r="771" spans="1:8">
      <c r="A771" s="26"/>
      <c r="B771" s="26" t="s">
        <v>418</v>
      </c>
      <c r="C771" s="96" t="s">
        <v>165</v>
      </c>
      <c r="D771" s="24" t="s">
        <v>419</v>
      </c>
      <c r="E771" s="18" t="s">
        <v>48</v>
      </c>
      <c r="F771" s="19">
        <v>6</v>
      </c>
      <c r="G771" s="254">
        <v>0</v>
      </c>
      <c r="H771" s="23">
        <f t="shared" si="18"/>
        <v>0</v>
      </c>
    </row>
    <row r="772" spans="1:8">
      <c r="A772" s="26"/>
      <c r="B772" s="26" t="s">
        <v>422</v>
      </c>
      <c r="C772" s="96" t="s">
        <v>166</v>
      </c>
      <c r="D772" s="24" t="s">
        <v>423</v>
      </c>
      <c r="E772" s="18" t="s">
        <v>12</v>
      </c>
      <c r="F772" s="19">
        <v>27.4</v>
      </c>
      <c r="G772" s="254">
        <v>0</v>
      </c>
      <c r="H772" s="23">
        <f t="shared" si="18"/>
        <v>0</v>
      </c>
    </row>
    <row r="773" spans="1:8" ht="22.5">
      <c r="A773" s="26"/>
      <c r="B773" s="26" t="s">
        <v>420</v>
      </c>
      <c r="C773" s="96" t="s">
        <v>167</v>
      </c>
      <c r="D773" s="24" t="s">
        <v>646</v>
      </c>
      <c r="E773" s="18" t="s">
        <v>13</v>
      </c>
      <c r="F773" s="19">
        <v>36</v>
      </c>
      <c r="G773" s="254">
        <v>0</v>
      </c>
      <c r="H773" s="23">
        <f t="shared" si="18"/>
        <v>0</v>
      </c>
    </row>
    <row r="774" spans="1:8">
      <c r="A774" s="26"/>
      <c r="B774" s="26" t="s">
        <v>424</v>
      </c>
      <c r="C774" s="96" t="s">
        <v>168</v>
      </c>
      <c r="D774" s="24" t="s">
        <v>551</v>
      </c>
      <c r="E774" s="18" t="s">
        <v>14</v>
      </c>
      <c r="F774" s="19">
        <v>21</v>
      </c>
      <c r="G774" s="254">
        <v>0</v>
      </c>
      <c r="H774" s="23">
        <f t="shared" si="18"/>
        <v>0</v>
      </c>
    </row>
    <row r="775" spans="1:8">
      <c r="A775" s="26">
        <v>5</v>
      </c>
      <c r="B775" s="26"/>
      <c r="C775" s="96"/>
      <c r="D775" s="262" t="s">
        <v>518</v>
      </c>
      <c r="E775" s="18"/>
      <c r="F775" s="19" t="s">
        <v>162</v>
      </c>
      <c r="G775" s="23"/>
      <c r="H775" s="25">
        <f>SUM(H776:H778)</f>
        <v>0</v>
      </c>
    </row>
    <row r="776" spans="1:8" ht="22.5">
      <c r="A776" s="26"/>
      <c r="B776" s="26" t="s">
        <v>30</v>
      </c>
      <c r="C776" s="96" t="s">
        <v>164</v>
      </c>
      <c r="D776" s="24" t="s">
        <v>426</v>
      </c>
      <c r="E776" s="18" t="s">
        <v>12</v>
      </c>
      <c r="F776" s="19">
        <v>46.5</v>
      </c>
      <c r="G776" s="254">
        <v>0</v>
      </c>
      <c r="H776" s="23">
        <f t="shared" si="18"/>
        <v>0</v>
      </c>
    </row>
    <row r="777" spans="1:8" ht="33.75">
      <c r="A777" s="26"/>
      <c r="B777" s="26" t="s">
        <v>427</v>
      </c>
      <c r="C777" s="96" t="s">
        <v>165</v>
      </c>
      <c r="D777" s="24" t="s">
        <v>428</v>
      </c>
      <c r="E777" s="18" t="s">
        <v>12</v>
      </c>
      <c r="F777" s="19">
        <v>20</v>
      </c>
      <c r="G777" s="254">
        <v>0</v>
      </c>
      <c r="H777" s="23">
        <f t="shared" si="18"/>
        <v>0</v>
      </c>
    </row>
    <row r="778" spans="1:8" ht="22.5">
      <c r="A778" s="26"/>
      <c r="B778" s="26" t="s">
        <v>31</v>
      </c>
      <c r="C778" s="96" t="s">
        <v>166</v>
      </c>
      <c r="D778" s="24" t="s">
        <v>429</v>
      </c>
      <c r="E778" s="18" t="s">
        <v>12</v>
      </c>
      <c r="F778" s="19">
        <v>20</v>
      </c>
      <c r="G778" s="254">
        <v>0</v>
      </c>
      <c r="H778" s="23">
        <f t="shared" si="18"/>
        <v>0</v>
      </c>
    </row>
    <row r="779" spans="1:8">
      <c r="A779" s="26">
        <v>5</v>
      </c>
      <c r="B779" s="26"/>
      <c r="C779" s="96"/>
      <c r="D779" s="262" t="s">
        <v>519</v>
      </c>
      <c r="E779" s="18"/>
      <c r="F779" s="19" t="s">
        <v>162</v>
      </c>
      <c r="G779" s="23"/>
      <c r="H779" s="25">
        <f>SUM(H780:H782)</f>
        <v>0</v>
      </c>
    </row>
    <row r="780" spans="1:8" ht="22.5">
      <c r="A780" s="26"/>
      <c r="B780" s="26" t="s">
        <v>430</v>
      </c>
      <c r="C780" s="96" t="s">
        <v>164</v>
      </c>
      <c r="D780" s="24" t="s">
        <v>659</v>
      </c>
      <c r="E780" s="18" t="s">
        <v>12</v>
      </c>
      <c r="F780" s="19">
        <v>26.6</v>
      </c>
      <c r="G780" s="254">
        <v>0</v>
      </c>
      <c r="H780" s="23">
        <f t="shared" si="18"/>
        <v>0</v>
      </c>
    </row>
    <row r="781" spans="1:8" ht="56.25">
      <c r="A781" s="26"/>
      <c r="B781" s="26" t="s">
        <v>436</v>
      </c>
      <c r="C781" s="96" t="s">
        <v>165</v>
      </c>
      <c r="D781" s="24" t="s">
        <v>437</v>
      </c>
      <c r="E781" s="18" t="s">
        <v>13</v>
      </c>
      <c r="F781" s="19">
        <v>110</v>
      </c>
      <c r="G781" s="254">
        <v>0</v>
      </c>
      <c r="H781" s="23">
        <f t="shared" si="18"/>
        <v>0</v>
      </c>
    </row>
    <row r="782" spans="1:8" ht="56.25">
      <c r="A782" s="26"/>
      <c r="B782" s="26" t="s">
        <v>438</v>
      </c>
      <c r="C782" s="96" t="s">
        <v>166</v>
      </c>
      <c r="D782" s="24" t="s">
        <v>439</v>
      </c>
      <c r="E782" s="18" t="s">
        <v>13</v>
      </c>
      <c r="F782" s="19">
        <v>22</v>
      </c>
      <c r="G782" s="254">
        <v>0</v>
      </c>
      <c r="H782" s="23">
        <f t="shared" si="18"/>
        <v>0</v>
      </c>
    </row>
    <row r="783" spans="1:8">
      <c r="A783" s="54">
        <v>4</v>
      </c>
      <c r="B783" s="54"/>
      <c r="C783" s="79"/>
      <c r="D783" s="260" t="s">
        <v>19</v>
      </c>
      <c r="E783" s="20"/>
      <c r="F783" s="21" t="s">
        <v>162</v>
      </c>
      <c r="G783" s="22"/>
      <c r="H783" s="52">
        <f>H784+H788+H791+H793+H796</f>
        <v>0</v>
      </c>
    </row>
    <row r="784" spans="1:8">
      <c r="A784" s="26">
        <v>5</v>
      </c>
      <c r="B784" s="26"/>
      <c r="C784" s="96"/>
      <c r="D784" s="261" t="s">
        <v>520</v>
      </c>
      <c r="E784" s="18"/>
      <c r="F784" s="19" t="s">
        <v>162</v>
      </c>
      <c r="G784" s="23"/>
      <c r="H784" s="25">
        <f>SUM(H785:H787)</f>
        <v>0</v>
      </c>
    </row>
    <row r="785" spans="1:8" ht="33.75">
      <c r="A785" s="26"/>
      <c r="B785" s="26" t="s">
        <v>440</v>
      </c>
      <c r="C785" s="96" t="s">
        <v>164</v>
      </c>
      <c r="D785" s="24" t="s">
        <v>441</v>
      </c>
      <c r="E785" s="18" t="s">
        <v>14</v>
      </c>
      <c r="F785" s="19">
        <v>20</v>
      </c>
      <c r="G785" s="254">
        <v>0</v>
      </c>
      <c r="H785" s="23">
        <f t="shared" si="18"/>
        <v>0</v>
      </c>
    </row>
    <row r="786" spans="1:8" ht="56.25">
      <c r="A786" s="26"/>
      <c r="B786" s="26" t="s">
        <v>442</v>
      </c>
      <c r="C786" s="96" t="s">
        <v>165</v>
      </c>
      <c r="D786" s="24" t="s">
        <v>553</v>
      </c>
      <c r="E786" s="18" t="s">
        <v>14</v>
      </c>
      <c r="F786" s="19">
        <v>30</v>
      </c>
      <c r="G786" s="254">
        <v>0</v>
      </c>
      <c r="H786" s="23">
        <f t="shared" si="18"/>
        <v>0</v>
      </c>
    </row>
    <row r="787" spans="1:8" ht="22.5">
      <c r="A787" s="26"/>
      <c r="B787" s="26" t="s">
        <v>543</v>
      </c>
      <c r="C787" s="96" t="s">
        <v>166</v>
      </c>
      <c r="D787" s="24" t="s">
        <v>554</v>
      </c>
      <c r="E787" s="18" t="s">
        <v>14</v>
      </c>
      <c r="F787" s="19">
        <v>15</v>
      </c>
      <c r="G787" s="254">
        <v>0</v>
      </c>
      <c r="H787" s="23">
        <f t="shared" si="18"/>
        <v>0</v>
      </c>
    </row>
    <row r="788" spans="1:8">
      <c r="A788" s="26">
        <v>5</v>
      </c>
      <c r="B788" s="26"/>
      <c r="C788" s="96"/>
      <c r="D788" s="261" t="s">
        <v>522</v>
      </c>
      <c r="E788" s="18"/>
      <c r="F788" s="19" t="s">
        <v>162</v>
      </c>
      <c r="G788" s="23"/>
      <c r="H788" s="25">
        <f>SUM(H789:H790)</f>
        <v>0</v>
      </c>
    </row>
    <row r="789" spans="1:8" ht="33.75">
      <c r="A789" s="26"/>
      <c r="B789" s="26" t="s">
        <v>446</v>
      </c>
      <c r="C789" s="96" t="s">
        <v>164</v>
      </c>
      <c r="D789" s="24" t="s">
        <v>447</v>
      </c>
      <c r="E789" s="18" t="s">
        <v>13</v>
      </c>
      <c r="F789" s="19">
        <v>37</v>
      </c>
      <c r="G789" s="254">
        <v>0</v>
      </c>
      <c r="H789" s="23">
        <f t="shared" si="18"/>
        <v>0</v>
      </c>
    </row>
    <row r="790" spans="1:8">
      <c r="A790" s="26"/>
      <c r="B790" s="26" t="s">
        <v>448</v>
      </c>
      <c r="C790" s="96" t="s">
        <v>165</v>
      </c>
      <c r="D790" s="24" t="s">
        <v>20</v>
      </c>
      <c r="E790" s="18" t="s">
        <v>13</v>
      </c>
      <c r="F790" s="19">
        <v>118</v>
      </c>
      <c r="G790" s="254">
        <v>0</v>
      </c>
      <c r="H790" s="23">
        <f t="shared" si="18"/>
        <v>0</v>
      </c>
    </row>
    <row r="791" spans="1:8">
      <c r="A791" s="26">
        <v>5</v>
      </c>
      <c r="B791" s="26"/>
      <c r="C791" s="96"/>
      <c r="D791" s="261" t="s">
        <v>523</v>
      </c>
      <c r="E791" s="18"/>
      <c r="F791" s="19" t="s">
        <v>162</v>
      </c>
      <c r="G791" s="23"/>
      <c r="H791" s="25">
        <f>SUM(H792)</f>
        <v>0</v>
      </c>
    </row>
    <row r="792" spans="1:8" ht="33.75">
      <c r="A792" s="26"/>
      <c r="B792" s="26" t="s">
        <v>449</v>
      </c>
      <c r="C792" s="96" t="s">
        <v>164</v>
      </c>
      <c r="D792" s="24" t="s">
        <v>555</v>
      </c>
      <c r="E792" s="18" t="s">
        <v>14</v>
      </c>
      <c r="F792" s="19">
        <v>45</v>
      </c>
      <c r="G792" s="254">
        <v>0</v>
      </c>
      <c r="H792" s="23">
        <f t="shared" si="18"/>
        <v>0</v>
      </c>
    </row>
    <row r="793" spans="1:8">
      <c r="A793" s="26">
        <v>5</v>
      </c>
      <c r="B793" s="26"/>
      <c r="C793" s="96"/>
      <c r="D793" s="261" t="s">
        <v>524</v>
      </c>
      <c r="E793" s="18"/>
      <c r="F793" s="19" t="s">
        <v>162</v>
      </c>
      <c r="G793" s="23"/>
      <c r="H793" s="25">
        <f>SUM(H794:H795)</f>
        <v>0</v>
      </c>
    </row>
    <row r="794" spans="1:8">
      <c r="A794" s="26"/>
      <c r="B794" s="26" t="s">
        <v>451</v>
      </c>
      <c r="C794" s="96" t="s">
        <v>164</v>
      </c>
      <c r="D794" s="24" t="s">
        <v>21</v>
      </c>
      <c r="E794" s="18" t="s">
        <v>13</v>
      </c>
      <c r="F794" s="19">
        <v>95</v>
      </c>
      <c r="G794" s="254">
        <v>0</v>
      </c>
      <c r="H794" s="23">
        <f t="shared" si="18"/>
        <v>0</v>
      </c>
    </row>
    <row r="795" spans="1:8">
      <c r="A795" s="26"/>
      <c r="B795" s="26" t="s">
        <v>452</v>
      </c>
      <c r="C795" s="96" t="s">
        <v>165</v>
      </c>
      <c r="D795" s="24" t="s">
        <v>22</v>
      </c>
      <c r="E795" s="18" t="s">
        <v>13</v>
      </c>
      <c r="F795" s="19">
        <v>95</v>
      </c>
      <c r="G795" s="254">
        <v>0</v>
      </c>
      <c r="H795" s="23">
        <f t="shared" si="18"/>
        <v>0</v>
      </c>
    </row>
    <row r="796" spans="1:8">
      <c r="A796" s="26">
        <v>5</v>
      </c>
      <c r="B796" s="26"/>
      <c r="C796" s="96"/>
      <c r="D796" s="261" t="s">
        <v>525</v>
      </c>
      <c r="E796" s="18"/>
      <c r="F796" s="19" t="s">
        <v>162</v>
      </c>
      <c r="G796" s="23"/>
      <c r="H796" s="25">
        <f>SUM(H797:H798)</f>
        <v>0</v>
      </c>
    </row>
    <row r="797" spans="1:8">
      <c r="A797" s="26"/>
      <c r="B797" s="26" t="s">
        <v>453</v>
      </c>
      <c r="C797" s="96" t="s">
        <v>164</v>
      </c>
      <c r="D797" s="24" t="s">
        <v>454</v>
      </c>
      <c r="E797" s="18" t="s">
        <v>455</v>
      </c>
      <c r="F797" s="19">
        <v>74</v>
      </c>
      <c r="G797" s="254">
        <v>0</v>
      </c>
      <c r="H797" s="23">
        <f t="shared" si="18"/>
        <v>0</v>
      </c>
    </row>
    <row r="798" spans="1:8" ht="22.5">
      <c r="A798" s="26"/>
      <c r="B798" s="26" t="s">
        <v>456</v>
      </c>
      <c r="C798" s="96" t="s">
        <v>165</v>
      </c>
      <c r="D798" s="24" t="s">
        <v>457</v>
      </c>
      <c r="E798" s="18" t="s">
        <v>455</v>
      </c>
      <c r="F798" s="19">
        <v>74</v>
      </c>
      <c r="G798" s="254">
        <v>0</v>
      </c>
      <c r="H798" s="23">
        <f t="shared" si="18"/>
        <v>0</v>
      </c>
    </row>
    <row r="799" spans="1:8">
      <c r="A799" s="54">
        <v>4</v>
      </c>
      <c r="B799" s="54"/>
      <c r="C799" s="79"/>
      <c r="D799" s="260" t="s">
        <v>44</v>
      </c>
      <c r="E799" s="20"/>
      <c r="F799" s="21" t="s">
        <v>162</v>
      </c>
      <c r="G799" s="22"/>
      <c r="H799" s="52">
        <f>H800+H803+H806</f>
        <v>0</v>
      </c>
    </row>
    <row r="800" spans="1:8">
      <c r="A800" s="26">
        <v>5</v>
      </c>
      <c r="B800" s="26"/>
      <c r="C800" s="96"/>
      <c r="D800" s="261" t="s">
        <v>526</v>
      </c>
      <c r="E800" s="18"/>
      <c r="F800" s="19" t="s">
        <v>162</v>
      </c>
      <c r="G800" s="23"/>
      <c r="H800" s="25">
        <f>SUM(H801:H802)</f>
        <v>0</v>
      </c>
    </row>
    <row r="801" spans="1:8" ht="33.75">
      <c r="A801" s="26"/>
      <c r="B801" s="26" t="s">
        <v>544</v>
      </c>
      <c r="C801" s="96" t="s">
        <v>164</v>
      </c>
      <c r="D801" s="24" t="s">
        <v>556</v>
      </c>
      <c r="E801" s="18" t="s">
        <v>13</v>
      </c>
      <c r="F801" s="19">
        <v>2.4</v>
      </c>
      <c r="G801" s="254">
        <v>0</v>
      </c>
      <c r="H801" s="23">
        <f t="shared" si="18"/>
        <v>0</v>
      </c>
    </row>
    <row r="802" spans="1:8" ht="22.5">
      <c r="A802" s="26"/>
      <c r="B802" s="26" t="s">
        <v>545</v>
      </c>
      <c r="C802" s="96" t="s">
        <v>165</v>
      </c>
      <c r="D802" s="24" t="s">
        <v>660</v>
      </c>
      <c r="E802" s="18" t="s">
        <v>13</v>
      </c>
      <c r="F802" s="19">
        <v>61</v>
      </c>
      <c r="G802" s="254">
        <v>0</v>
      </c>
      <c r="H802" s="23">
        <f t="shared" si="18"/>
        <v>0</v>
      </c>
    </row>
    <row r="803" spans="1:8">
      <c r="A803" s="26">
        <v>5</v>
      </c>
      <c r="B803" s="26"/>
      <c r="C803" s="96"/>
      <c r="D803" s="261" t="s">
        <v>527</v>
      </c>
      <c r="E803" s="18"/>
      <c r="F803" s="19" t="s">
        <v>162</v>
      </c>
      <c r="G803" s="23"/>
      <c r="H803" s="25">
        <f>SUM(H804:H805)</f>
        <v>0</v>
      </c>
    </row>
    <row r="804" spans="1:8" ht="33.75">
      <c r="A804" s="26"/>
      <c r="B804" s="26" t="s">
        <v>462</v>
      </c>
      <c r="C804" s="96" t="s">
        <v>164</v>
      </c>
      <c r="D804" s="24" t="s">
        <v>463</v>
      </c>
      <c r="E804" s="18" t="s">
        <v>12</v>
      </c>
      <c r="F804" s="19">
        <v>23</v>
      </c>
      <c r="G804" s="254">
        <v>0</v>
      </c>
      <c r="H804" s="23">
        <f t="shared" si="18"/>
        <v>0</v>
      </c>
    </row>
    <row r="805" spans="1:8" ht="22.5">
      <c r="A805" s="26"/>
      <c r="B805" s="26" t="s">
        <v>464</v>
      </c>
      <c r="C805" s="96" t="s">
        <v>165</v>
      </c>
      <c r="D805" s="24" t="s">
        <v>465</v>
      </c>
      <c r="E805" s="18" t="s">
        <v>10</v>
      </c>
      <c r="F805" s="19">
        <v>2</v>
      </c>
      <c r="G805" s="254">
        <v>0</v>
      </c>
      <c r="H805" s="23">
        <f t="shared" si="18"/>
        <v>0</v>
      </c>
    </row>
    <row r="806" spans="1:8">
      <c r="A806" s="26">
        <v>5</v>
      </c>
      <c r="B806" s="26"/>
      <c r="C806" s="96"/>
      <c r="D806" s="261" t="s">
        <v>528</v>
      </c>
      <c r="E806" s="18"/>
      <c r="F806" s="19" t="s">
        <v>162</v>
      </c>
      <c r="G806" s="23"/>
      <c r="H806" s="25">
        <f>SUM(H807)</f>
        <v>0</v>
      </c>
    </row>
    <row r="807" spans="1:8" ht="22.5">
      <c r="A807" s="26"/>
      <c r="B807" s="26" t="s">
        <v>466</v>
      </c>
      <c r="C807" s="96" t="s">
        <v>164</v>
      </c>
      <c r="D807" s="24" t="s">
        <v>559</v>
      </c>
      <c r="E807" s="18" t="s">
        <v>10</v>
      </c>
      <c r="F807" s="19">
        <v>2</v>
      </c>
      <c r="G807" s="254">
        <v>0</v>
      </c>
      <c r="H807" s="23">
        <f t="shared" si="18"/>
        <v>0</v>
      </c>
    </row>
    <row r="808" spans="1:8">
      <c r="A808" s="54">
        <v>4</v>
      </c>
      <c r="B808" s="54"/>
      <c r="C808" s="79"/>
      <c r="D808" s="260" t="s">
        <v>45</v>
      </c>
      <c r="E808" s="20"/>
      <c r="F808" s="21" t="s">
        <v>162</v>
      </c>
      <c r="G808" s="22"/>
      <c r="H808" s="52">
        <f>H809+H815+H818+H824+H828+H830+H833+H836</f>
        <v>0</v>
      </c>
    </row>
    <row r="809" spans="1:8">
      <c r="A809" s="26">
        <v>5</v>
      </c>
      <c r="B809" s="26"/>
      <c r="C809" s="96"/>
      <c r="D809" s="261" t="s">
        <v>529</v>
      </c>
      <c r="E809" s="18"/>
      <c r="F809" s="19" t="s">
        <v>162</v>
      </c>
      <c r="G809" s="23"/>
      <c r="H809" s="25">
        <f>SUM(H810:H814)</f>
        <v>0</v>
      </c>
    </row>
    <row r="810" spans="1:8" ht="33.75">
      <c r="A810" s="26"/>
      <c r="B810" s="26" t="s">
        <v>468</v>
      </c>
      <c r="C810" s="96" t="s">
        <v>164</v>
      </c>
      <c r="D810" s="24" t="s">
        <v>469</v>
      </c>
      <c r="E810" s="18" t="s">
        <v>10</v>
      </c>
      <c r="F810" s="19">
        <v>1</v>
      </c>
      <c r="G810" s="254">
        <v>0</v>
      </c>
      <c r="H810" s="23">
        <f t="shared" si="18"/>
        <v>0</v>
      </c>
    </row>
    <row r="811" spans="1:8">
      <c r="A811" s="26"/>
      <c r="B811" s="26" t="s">
        <v>470</v>
      </c>
      <c r="C811" s="96" t="s">
        <v>165</v>
      </c>
      <c r="D811" s="24" t="s">
        <v>661</v>
      </c>
      <c r="E811" s="18" t="s">
        <v>13</v>
      </c>
      <c r="F811" s="19">
        <v>5</v>
      </c>
      <c r="G811" s="254">
        <v>0</v>
      </c>
      <c r="H811" s="23">
        <f t="shared" si="18"/>
        <v>0</v>
      </c>
    </row>
    <row r="812" spans="1:8" ht="22.5">
      <c r="A812" s="26"/>
      <c r="B812" s="26" t="s">
        <v>472</v>
      </c>
      <c r="C812" s="96" t="s">
        <v>166</v>
      </c>
      <c r="D812" s="24" t="s">
        <v>662</v>
      </c>
      <c r="E812" s="18" t="s">
        <v>13</v>
      </c>
      <c r="F812" s="19">
        <v>7</v>
      </c>
      <c r="G812" s="254">
        <v>0</v>
      </c>
      <c r="H812" s="23">
        <f t="shared" si="18"/>
        <v>0</v>
      </c>
    </row>
    <row r="813" spans="1:8" ht="22.5">
      <c r="A813" s="26"/>
      <c r="B813" s="26" t="s">
        <v>474</v>
      </c>
      <c r="C813" s="96" t="s">
        <v>167</v>
      </c>
      <c r="D813" s="24" t="s">
        <v>560</v>
      </c>
      <c r="E813" s="18" t="s">
        <v>13</v>
      </c>
      <c r="F813" s="19">
        <v>75</v>
      </c>
      <c r="G813" s="254">
        <v>0</v>
      </c>
      <c r="H813" s="23">
        <f t="shared" si="18"/>
        <v>0</v>
      </c>
    </row>
    <row r="814" spans="1:8" ht="33.75">
      <c r="A814" s="26"/>
      <c r="B814" s="26" t="s">
        <v>476</v>
      </c>
      <c r="C814" s="96" t="s">
        <v>168</v>
      </c>
      <c r="D814" s="24" t="s">
        <v>663</v>
      </c>
      <c r="E814" s="18" t="s">
        <v>13</v>
      </c>
      <c r="F814" s="19">
        <v>26</v>
      </c>
      <c r="G814" s="254">
        <v>0</v>
      </c>
      <c r="H814" s="23">
        <f t="shared" si="18"/>
        <v>0</v>
      </c>
    </row>
    <row r="815" spans="1:8">
      <c r="A815" s="26">
        <v>5</v>
      </c>
      <c r="B815" s="26"/>
      <c r="C815" s="96"/>
      <c r="D815" s="261" t="s">
        <v>530</v>
      </c>
      <c r="E815" s="18"/>
      <c r="F815" s="19" t="s">
        <v>162</v>
      </c>
      <c r="G815" s="23"/>
      <c r="H815" s="25">
        <f>SUM(H816:H817)</f>
        <v>0</v>
      </c>
    </row>
    <row r="816" spans="1:8" ht="22.5">
      <c r="A816" s="26"/>
      <c r="B816" s="26" t="s">
        <v>480</v>
      </c>
      <c r="C816" s="96" t="s">
        <v>164</v>
      </c>
      <c r="D816" s="24" t="s">
        <v>481</v>
      </c>
      <c r="E816" s="18" t="s">
        <v>15</v>
      </c>
      <c r="F816" s="19">
        <v>3650</v>
      </c>
      <c r="G816" s="254">
        <v>0</v>
      </c>
      <c r="H816" s="23">
        <f t="shared" si="18"/>
        <v>0</v>
      </c>
    </row>
    <row r="817" spans="1:8" ht="22.5">
      <c r="A817" s="26"/>
      <c r="B817" s="26" t="s">
        <v>482</v>
      </c>
      <c r="C817" s="96" t="s">
        <v>165</v>
      </c>
      <c r="D817" s="24" t="s">
        <v>483</v>
      </c>
      <c r="E817" s="18" t="s">
        <v>10</v>
      </c>
      <c r="F817" s="19">
        <v>1</v>
      </c>
      <c r="G817" s="254">
        <v>0</v>
      </c>
      <c r="H817" s="23">
        <f t="shared" si="18"/>
        <v>0</v>
      </c>
    </row>
    <row r="818" spans="1:8">
      <c r="A818" s="26">
        <v>5</v>
      </c>
      <c r="B818" s="26"/>
      <c r="C818" s="96"/>
      <c r="D818" s="261" t="s">
        <v>531</v>
      </c>
      <c r="E818" s="18"/>
      <c r="F818" s="19" t="s">
        <v>162</v>
      </c>
      <c r="G818" s="23"/>
      <c r="H818" s="25">
        <f>SUM(H819:H823)</f>
        <v>0</v>
      </c>
    </row>
    <row r="819" spans="1:8">
      <c r="A819" s="26"/>
      <c r="B819" s="26" t="s">
        <v>484</v>
      </c>
      <c r="C819" s="96" t="s">
        <v>164</v>
      </c>
      <c r="D819" s="24" t="s">
        <v>485</v>
      </c>
      <c r="E819" s="18" t="s">
        <v>14</v>
      </c>
      <c r="F819" s="19">
        <v>4.5</v>
      </c>
      <c r="G819" s="254">
        <v>0</v>
      </c>
      <c r="H819" s="23">
        <f t="shared" si="18"/>
        <v>0</v>
      </c>
    </row>
    <row r="820" spans="1:8" ht="22.5">
      <c r="A820" s="26"/>
      <c r="B820" s="26" t="s">
        <v>546</v>
      </c>
      <c r="C820" s="96" t="s">
        <v>165</v>
      </c>
      <c r="D820" s="24" t="s">
        <v>664</v>
      </c>
      <c r="E820" s="18" t="s">
        <v>14</v>
      </c>
      <c r="F820" s="19">
        <v>50</v>
      </c>
      <c r="G820" s="254">
        <v>0</v>
      </c>
      <c r="H820" s="23">
        <f t="shared" si="18"/>
        <v>0</v>
      </c>
    </row>
    <row r="821" spans="1:8" ht="22.5">
      <c r="A821" s="26"/>
      <c r="B821" s="26" t="s">
        <v>488</v>
      </c>
      <c r="C821" s="96" t="s">
        <v>166</v>
      </c>
      <c r="D821" s="24" t="s">
        <v>489</v>
      </c>
      <c r="E821" s="18" t="s">
        <v>14</v>
      </c>
      <c r="F821" s="19">
        <v>50</v>
      </c>
      <c r="G821" s="254">
        <v>0</v>
      </c>
      <c r="H821" s="23">
        <f t="shared" si="18"/>
        <v>0</v>
      </c>
    </row>
    <row r="822" spans="1:8" ht="22.5">
      <c r="A822" s="26"/>
      <c r="B822" s="26" t="s">
        <v>490</v>
      </c>
      <c r="C822" s="96" t="s">
        <v>167</v>
      </c>
      <c r="D822" s="24" t="s">
        <v>491</v>
      </c>
      <c r="E822" s="18" t="s">
        <v>14</v>
      </c>
      <c r="F822" s="19">
        <v>50</v>
      </c>
      <c r="G822" s="254">
        <v>0</v>
      </c>
      <c r="H822" s="23">
        <f t="shared" si="18"/>
        <v>0</v>
      </c>
    </row>
    <row r="823" spans="1:8" ht="22.5">
      <c r="A823" s="26"/>
      <c r="B823" s="26" t="s">
        <v>492</v>
      </c>
      <c r="C823" s="96" t="s">
        <v>168</v>
      </c>
      <c r="D823" s="24" t="s">
        <v>493</v>
      </c>
      <c r="E823" s="18" t="s">
        <v>12</v>
      </c>
      <c r="F823" s="19">
        <v>16.5</v>
      </c>
      <c r="G823" s="254">
        <v>0</v>
      </c>
      <c r="H823" s="23">
        <f t="shared" si="18"/>
        <v>0</v>
      </c>
    </row>
    <row r="824" spans="1:8">
      <c r="A824" s="26">
        <v>5</v>
      </c>
      <c r="B824" s="26"/>
      <c r="C824" s="96"/>
      <c r="D824" s="262" t="s">
        <v>532</v>
      </c>
      <c r="E824" s="18"/>
      <c r="F824" s="19" t="s">
        <v>162</v>
      </c>
      <c r="G824" s="23"/>
      <c r="H824" s="25">
        <f>SUM(H825:H827)</f>
        <v>0</v>
      </c>
    </row>
    <row r="825" spans="1:8" ht="56.25">
      <c r="A825" s="26"/>
      <c r="B825" s="26" t="s">
        <v>494</v>
      </c>
      <c r="C825" s="96" t="s">
        <v>164</v>
      </c>
      <c r="D825" s="24" t="s">
        <v>563</v>
      </c>
      <c r="E825" s="18" t="s">
        <v>12</v>
      </c>
      <c r="F825" s="19">
        <v>110</v>
      </c>
      <c r="G825" s="254">
        <v>0</v>
      </c>
      <c r="H825" s="23">
        <f t="shared" si="18"/>
        <v>0</v>
      </c>
    </row>
    <row r="826" spans="1:8" ht="33.75">
      <c r="A826" s="26"/>
      <c r="B826" s="26" t="s">
        <v>496</v>
      </c>
      <c r="C826" s="96" t="s">
        <v>165</v>
      </c>
      <c r="D826" s="24" t="s">
        <v>497</v>
      </c>
      <c r="E826" s="18" t="s">
        <v>14</v>
      </c>
      <c r="F826" s="19">
        <v>4.4000000000000004</v>
      </c>
      <c r="G826" s="254">
        <v>0</v>
      </c>
      <c r="H826" s="23">
        <f t="shared" si="18"/>
        <v>0</v>
      </c>
    </row>
    <row r="827" spans="1:8" ht="22.5">
      <c r="A827" s="26"/>
      <c r="B827" s="26" t="s">
        <v>498</v>
      </c>
      <c r="C827" s="96" t="s">
        <v>166</v>
      </c>
      <c r="D827" s="24" t="s">
        <v>564</v>
      </c>
      <c r="E827" s="18" t="s">
        <v>13</v>
      </c>
      <c r="F827" s="19">
        <v>10</v>
      </c>
      <c r="G827" s="254">
        <v>0</v>
      </c>
      <c r="H827" s="23">
        <f t="shared" si="18"/>
        <v>0</v>
      </c>
    </row>
    <row r="828" spans="1:8">
      <c r="A828" s="26">
        <v>5</v>
      </c>
      <c r="B828" s="26"/>
      <c r="C828" s="96"/>
      <c r="D828" s="262" t="s">
        <v>924</v>
      </c>
      <c r="E828" s="18"/>
      <c r="F828" s="19" t="s">
        <v>162</v>
      </c>
      <c r="G828" s="23"/>
      <c r="H828" s="25">
        <f>SUM(H829)</f>
        <v>0</v>
      </c>
    </row>
    <row r="829" spans="1:8" ht="67.5">
      <c r="A829" s="26"/>
      <c r="B829" s="26" t="s">
        <v>500</v>
      </c>
      <c r="C829" s="96" t="s">
        <v>164</v>
      </c>
      <c r="D829" s="24" t="s">
        <v>501</v>
      </c>
      <c r="E829" s="18" t="s">
        <v>12</v>
      </c>
      <c r="F829" s="19">
        <v>204</v>
      </c>
      <c r="G829" s="254">
        <v>0</v>
      </c>
      <c r="H829" s="23">
        <f t="shared" ref="H829:H837" si="19">IF(ISNUMBER(F829),ROUND(F829*G829,2),"")</f>
        <v>0</v>
      </c>
    </row>
    <row r="830" spans="1:8">
      <c r="A830" s="26">
        <v>5</v>
      </c>
      <c r="B830" s="26"/>
      <c r="C830" s="96"/>
      <c r="D830" s="261" t="s">
        <v>533</v>
      </c>
      <c r="E830" s="18"/>
      <c r="F830" s="19" t="s">
        <v>162</v>
      </c>
      <c r="G830" s="23"/>
      <c r="H830" s="25">
        <f>SUM(H831:H832)</f>
        <v>0</v>
      </c>
    </row>
    <row r="831" spans="1:8" ht="33.75">
      <c r="A831" s="26"/>
      <c r="B831" s="26" t="s">
        <v>506</v>
      </c>
      <c r="C831" s="96" t="s">
        <v>164</v>
      </c>
      <c r="D831" s="24" t="s">
        <v>507</v>
      </c>
      <c r="E831" s="18" t="s">
        <v>10</v>
      </c>
      <c r="F831" s="19">
        <v>51</v>
      </c>
      <c r="G831" s="254">
        <v>0</v>
      </c>
      <c r="H831" s="23">
        <f t="shared" si="19"/>
        <v>0</v>
      </c>
    </row>
    <row r="832" spans="1:8" ht="22.5">
      <c r="A832" s="26"/>
      <c r="B832" s="26" t="s">
        <v>658</v>
      </c>
      <c r="C832" s="96" t="s">
        <v>165</v>
      </c>
      <c r="D832" s="24" t="s">
        <v>509</v>
      </c>
      <c r="E832" s="18" t="s">
        <v>10</v>
      </c>
      <c r="F832" s="19">
        <v>51</v>
      </c>
      <c r="G832" s="254">
        <v>0</v>
      </c>
      <c r="H832" s="23">
        <f t="shared" si="19"/>
        <v>0</v>
      </c>
    </row>
    <row r="833" spans="1:8">
      <c r="A833" s="26">
        <v>5</v>
      </c>
      <c r="B833" s="26"/>
      <c r="C833" s="96"/>
      <c r="D833" s="261" t="s">
        <v>534</v>
      </c>
      <c r="E833" s="18"/>
      <c r="F833" s="19" t="s">
        <v>162</v>
      </c>
      <c r="G833" s="23"/>
      <c r="H833" s="25">
        <f>SUM(H834:H835)</f>
        <v>0</v>
      </c>
    </row>
    <row r="834" spans="1:8" ht="22.5">
      <c r="A834" s="26"/>
      <c r="B834" s="26" t="s">
        <v>510</v>
      </c>
      <c r="C834" s="96" t="s">
        <v>164</v>
      </c>
      <c r="D834" s="24" t="s">
        <v>511</v>
      </c>
      <c r="E834" s="18" t="s">
        <v>12</v>
      </c>
      <c r="F834" s="19">
        <v>17.2</v>
      </c>
      <c r="G834" s="254">
        <v>0</v>
      </c>
      <c r="H834" s="23">
        <f t="shared" si="19"/>
        <v>0</v>
      </c>
    </row>
    <row r="835" spans="1:8" ht="22.5">
      <c r="A835" s="26"/>
      <c r="B835" s="26" t="s">
        <v>39</v>
      </c>
      <c r="C835" s="96" t="s">
        <v>165</v>
      </c>
      <c r="D835" s="24" t="s">
        <v>47</v>
      </c>
      <c r="E835" s="18" t="s">
        <v>10</v>
      </c>
      <c r="F835" s="19">
        <v>8</v>
      </c>
      <c r="G835" s="254">
        <v>0</v>
      </c>
      <c r="H835" s="23">
        <f t="shared" si="19"/>
        <v>0</v>
      </c>
    </row>
    <row r="836" spans="1:8">
      <c r="A836" s="26">
        <v>5</v>
      </c>
      <c r="B836" s="26"/>
      <c r="C836" s="96"/>
      <c r="D836" s="261" t="s">
        <v>535</v>
      </c>
      <c r="E836" s="18"/>
      <c r="F836" s="19" t="s">
        <v>162</v>
      </c>
      <c r="G836" s="23"/>
      <c r="H836" s="25">
        <f>SUM(H837)</f>
        <v>0</v>
      </c>
    </row>
    <row r="837" spans="1:8" ht="22.5">
      <c r="A837" s="26"/>
      <c r="B837" s="26" t="s">
        <v>512</v>
      </c>
      <c r="C837" s="96" t="s">
        <v>164</v>
      </c>
      <c r="D837" s="24" t="s">
        <v>513</v>
      </c>
      <c r="E837" s="18" t="s">
        <v>13</v>
      </c>
      <c r="F837" s="19">
        <v>17.5</v>
      </c>
      <c r="G837" s="254">
        <v>0</v>
      </c>
      <c r="H837" s="23">
        <f t="shared" si="19"/>
        <v>0</v>
      </c>
    </row>
    <row r="838" spans="1:8">
      <c r="A838" s="82">
        <v>2</v>
      </c>
      <c r="B838" s="82"/>
      <c r="C838" s="83"/>
      <c r="D838" s="116" t="s">
        <v>665</v>
      </c>
      <c r="E838" s="84"/>
      <c r="F838" s="85" t="s">
        <v>162</v>
      </c>
      <c r="G838" s="86"/>
      <c r="H838" s="87">
        <f>H839+H860+H877</f>
        <v>0</v>
      </c>
    </row>
    <row r="839" spans="1:8">
      <c r="A839" s="263">
        <v>4</v>
      </c>
      <c r="B839" s="263"/>
      <c r="C839" s="264"/>
      <c r="D839" s="260" t="s">
        <v>6</v>
      </c>
      <c r="E839" s="20"/>
      <c r="F839" s="21" t="s">
        <v>162</v>
      </c>
      <c r="G839" s="22"/>
      <c r="H839" s="52">
        <f>H840+H843+H850+H854</f>
        <v>0</v>
      </c>
    </row>
    <row r="840" spans="1:8">
      <c r="A840" s="265">
        <v>5</v>
      </c>
      <c r="B840" s="265"/>
      <c r="C840" s="266"/>
      <c r="D840" s="261" t="s">
        <v>514</v>
      </c>
      <c r="E840" s="18"/>
      <c r="F840" s="19" t="s">
        <v>162</v>
      </c>
      <c r="G840" s="23"/>
      <c r="H840" s="25">
        <f>SUM(H841:H842)</f>
        <v>0</v>
      </c>
    </row>
    <row r="841" spans="1:8" ht="22.5">
      <c r="A841" s="26"/>
      <c r="B841" s="26" t="s">
        <v>413</v>
      </c>
      <c r="C841" s="96" t="s">
        <v>164</v>
      </c>
      <c r="D841" s="24" t="s">
        <v>414</v>
      </c>
      <c r="E841" s="18" t="s">
        <v>10</v>
      </c>
      <c r="F841" s="19">
        <v>1</v>
      </c>
      <c r="G841" s="254">
        <v>0</v>
      </c>
      <c r="H841" s="23">
        <f t="shared" ref="H841:H902" si="20">IF(ISNUMBER(F841),ROUND(F841*G841,2),"")</f>
        <v>0</v>
      </c>
    </row>
    <row r="842" spans="1:8" ht="22.5">
      <c r="A842" s="26"/>
      <c r="B842" s="26" t="s">
        <v>28</v>
      </c>
      <c r="C842" s="96" t="s">
        <v>165</v>
      </c>
      <c r="D842" s="24" t="s">
        <v>415</v>
      </c>
      <c r="E842" s="18" t="s">
        <v>10</v>
      </c>
      <c r="F842" s="19">
        <v>1</v>
      </c>
      <c r="G842" s="254">
        <v>0</v>
      </c>
      <c r="H842" s="23">
        <f t="shared" si="20"/>
        <v>0</v>
      </c>
    </row>
    <row r="843" spans="1:8">
      <c r="A843" s="267">
        <v>5</v>
      </c>
      <c r="B843" s="267"/>
      <c r="C843" s="268"/>
      <c r="D843" s="262" t="s">
        <v>515</v>
      </c>
      <c r="E843" s="18"/>
      <c r="F843" s="19" t="s">
        <v>162</v>
      </c>
      <c r="G843" s="23"/>
      <c r="H843" s="25">
        <f>SUM(H844:H849)</f>
        <v>0</v>
      </c>
    </row>
    <row r="844" spans="1:8" ht="22.5">
      <c r="A844" s="26"/>
      <c r="B844" s="26" t="s">
        <v>416</v>
      </c>
      <c r="C844" s="96" t="s">
        <v>164</v>
      </c>
      <c r="D844" s="24" t="s">
        <v>417</v>
      </c>
      <c r="E844" s="18" t="s">
        <v>13</v>
      </c>
      <c r="F844" s="19">
        <v>70</v>
      </c>
      <c r="G844" s="254">
        <v>0</v>
      </c>
      <c r="H844" s="23">
        <f t="shared" si="20"/>
        <v>0</v>
      </c>
    </row>
    <row r="845" spans="1:8">
      <c r="A845" s="26"/>
      <c r="B845" s="26" t="s">
        <v>418</v>
      </c>
      <c r="C845" s="96" t="s">
        <v>165</v>
      </c>
      <c r="D845" s="24" t="s">
        <v>419</v>
      </c>
      <c r="E845" s="18" t="s">
        <v>48</v>
      </c>
      <c r="F845" s="19">
        <v>4</v>
      </c>
      <c r="G845" s="254">
        <v>0</v>
      </c>
      <c r="H845" s="23">
        <f t="shared" si="20"/>
        <v>0</v>
      </c>
    </row>
    <row r="846" spans="1:8" ht="22.5">
      <c r="A846" s="26"/>
      <c r="B846" s="26" t="s">
        <v>420</v>
      </c>
      <c r="C846" s="96" t="s">
        <v>166</v>
      </c>
      <c r="D846" s="24" t="s">
        <v>671</v>
      </c>
      <c r="E846" s="18" t="s">
        <v>13</v>
      </c>
      <c r="F846" s="19">
        <v>52</v>
      </c>
      <c r="G846" s="254">
        <v>0</v>
      </c>
      <c r="H846" s="23">
        <f t="shared" si="20"/>
        <v>0</v>
      </c>
    </row>
    <row r="847" spans="1:8">
      <c r="A847" s="26"/>
      <c r="B847" s="26" t="s">
        <v>422</v>
      </c>
      <c r="C847" s="96" t="s">
        <v>167</v>
      </c>
      <c r="D847" s="24" t="s">
        <v>423</v>
      </c>
      <c r="E847" s="18" t="s">
        <v>12</v>
      </c>
      <c r="F847" s="19">
        <v>16.3</v>
      </c>
      <c r="G847" s="254">
        <v>0</v>
      </c>
      <c r="H847" s="23">
        <f t="shared" si="20"/>
        <v>0</v>
      </c>
    </row>
    <row r="848" spans="1:8" ht="22.5">
      <c r="A848" s="26"/>
      <c r="B848" s="26" t="s">
        <v>565</v>
      </c>
      <c r="C848" s="96" t="s">
        <v>168</v>
      </c>
      <c r="D848" s="24" t="s">
        <v>672</v>
      </c>
      <c r="E848" s="18" t="s">
        <v>14</v>
      </c>
      <c r="F848" s="19">
        <v>1.5</v>
      </c>
      <c r="G848" s="254">
        <v>0</v>
      </c>
      <c r="H848" s="23">
        <f t="shared" si="20"/>
        <v>0</v>
      </c>
    </row>
    <row r="849" spans="1:8">
      <c r="A849" s="26"/>
      <c r="B849" s="26" t="s">
        <v>542</v>
      </c>
      <c r="C849" s="96" t="s">
        <v>169</v>
      </c>
      <c r="D849" s="24" t="s">
        <v>673</v>
      </c>
      <c r="E849" s="18" t="s">
        <v>14</v>
      </c>
      <c r="F849" s="19">
        <v>3.7</v>
      </c>
      <c r="G849" s="254">
        <v>0</v>
      </c>
      <c r="H849" s="23">
        <f t="shared" si="20"/>
        <v>0</v>
      </c>
    </row>
    <row r="850" spans="1:8">
      <c r="A850" s="267">
        <v>5</v>
      </c>
      <c r="B850" s="267"/>
      <c r="C850" s="268"/>
      <c r="D850" s="262" t="s">
        <v>518</v>
      </c>
      <c r="E850" s="18"/>
      <c r="F850" s="19" t="s">
        <v>162</v>
      </c>
      <c r="G850" s="23"/>
      <c r="H850" s="25">
        <f>SUM(H851:H853)</f>
        <v>0</v>
      </c>
    </row>
    <row r="851" spans="1:8" ht="22.5">
      <c r="A851" s="26"/>
      <c r="B851" s="26" t="s">
        <v>30</v>
      </c>
      <c r="C851" s="96" t="s">
        <v>164</v>
      </c>
      <c r="D851" s="24" t="s">
        <v>426</v>
      </c>
      <c r="E851" s="18" t="s">
        <v>12</v>
      </c>
      <c r="F851" s="19">
        <v>36</v>
      </c>
      <c r="G851" s="254">
        <v>0</v>
      </c>
      <c r="H851" s="23">
        <f t="shared" si="20"/>
        <v>0</v>
      </c>
    </row>
    <row r="852" spans="1:8" ht="33.75">
      <c r="A852" s="26"/>
      <c r="B852" s="26" t="s">
        <v>427</v>
      </c>
      <c r="C852" s="96" t="s">
        <v>165</v>
      </c>
      <c r="D852" s="24" t="s">
        <v>428</v>
      </c>
      <c r="E852" s="18" t="s">
        <v>12</v>
      </c>
      <c r="F852" s="19">
        <v>18</v>
      </c>
      <c r="G852" s="254">
        <v>0</v>
      </c>
      <c r="H852" s="23">
        <f t="shared" si="20"/>
        <v>0</v>
      </c>
    </row>
    <row r="853" spans="1:8" ht="22.5">
      <c r="A853" s="26"/>
      <c r="B853" s="26" t="s">
        <v>31</v>
      </c>
      <c r="C853" s="96" t="s">
        <v>166</v>
      </c>
      <c r="D853" s="24" t="s">
        <v>429</v>
      </c>
      <c r="E853" s="18" t="s">
        <v>12</v>
      </c>
      <c r="F853" s="19">
        <v>18</v>
      </c>
      <c r="G853" s="254">
        <v>0</v>
      </c>
      <c r="H853" s="23">
        <f t="shared" si="20"/>
        <v>0</v>
      </c>
    </row>
    <row r="854" spans="1:8">
      <c r="A854" s="267">
        <v>5</v>
      </c>
      <c r="B854" s="267"/>
      <c r="C854" s="268"/>
      <c r="D854" s="262" t="s">
        <v>519</v>
      </c>
      <c r="E854" s="18"/>
      <c r="F854" s="19" t="s">
        <v>162</v>
      </c>
      <c r="G854" s="23"/>
      <c r="H854" s="25">
        <f>SUM(H855:H859)</f>
        <v>0</v>
      </c>
    </row>
    <row r="855" spans="1:8" ht="22.5">
      <c r="A855" s="26"/>
      <c r="B855" s="26" t="s">
        <v>430</v>
      </c>
      <c r="C855" s="96" t="s">
        <v>164</v>
      </c>
      <c r="D855" s="24" t="s">
        <v>674</v>
      </c>
      <c r="E855" s="18" t="s">
        <v>12</v>
      </c>
      <c r="F855" s="19">
        <v>14</v>
      </c>
      <c r="G855" s="254">
        <v>0</v>
      </c>
      <c r="H855" s="23">
        <f t="shared" si="20"/>
        <v>0</v>
      </c>
    </row>
    <row r="856" spans="1:8" ht="45">
      <c r="A856" s="26"/>
      <c r="B856" s="26" t="s">
        <v>432</v>
      </c>
      <c r="C856" s="96" t="s">
        <v>165</v>
      </c>
      <c r="D856" s="24" t="s">
        <v>433</v>
      </c>
      <c r="E856" s="18" t="s">
        <v>12</v>
      </c>
      <c r="F856" s="19">
        <v>11</v>
      </c>
      <c r="G856" s="254">
        <v>0</v>
      </c>
      <c r="H856" s="23">
        <f t="shared" si="20"/>
        <v>0</v>
      </c>
    </row>
    <row r="857" spans="1:8" ht="56.25">
      <c r="A857" s="26"/>
      <c r="B857" s="26" t="s">
        <v>434</v>
      </c>
      <c r="C857" s="96" t="s">
        <v>166</v>
      </c>
      <c r="D857" s="24" t="s">
        <v>435</v>
      </c>
      <c r="E857" s="18" t="s">
        <v>13</v>
      </c>
      <c r="F857" s="19">
        <v>110</v>
      </c>
      <c r="G857" s="254">
        <v>0</v>
      </c>
      <c r="H857" s="23">
        <f t="shared" si="20"/>
        <v>0</v>
      </c>
    </row>
    <row r="858" spans="1:8" ht="56.25">
      <c r="A858" s="26"/>
      <c r="B858" s="26" t="s">
        <v>436</v>
      </c>
      <c r="C858" s="96" t="s">
        <v>167</v>
      </c>
      <c r="D858" s="24" t="s">
        <v>437</v>
      </c>
      <c r="E858" s="18" t="s">
        <v>13</v>
      </c>
      <c r="F858" s="19">
        <v>30</v>
      </c>
      <c r="G858" s="254">
        <v>0</v>
      </c>
      <c r="H858" s="23">
        <f t="shared" si="20"/>
        <v>0</v>
      </c>
    </row>
    <row r="859" spans="1:8" ht="56.25">
      <c r="A859" s="26"/>
      <c r="B859" s="26" t="s">
        <v>438</v>
      </c>
      <c r="C859" s="96" t="s">
        <v>168</v>
      </c>
      <c r="D859" s="24" t="s">
        <v>439</v>
      </c>
      <c r="E859" s="18" t="s">
        <v>13</v>
      </c>
      <c r="F859" s="19">
        <v>6</v>
      </c>
      <c r="G859" s="254">
        <v>0</v>
      </c>
      <c r="H859" s="23">
        <f t="shared" si="20"/>
        <v>0</v>
      </c>
    </row>
    <row r="860" spans="1:8">
      <c r="A860" s="263">
        <v>4</v>
      </c>
      <c r="B860" s="263"/>
      <c r="C860" s="264"/>
      <c r="D860" s="260" t="s">
        <v>19</v>
      </c>
      <c r="E860" s="20"/>
      <c r="F860" s="21" t="s">
        <v>162</v>
      </c>
      <c r="G860" s="22"/>
      <c r="H860" s="52">
        <f>H861+H864+H866+H869+H871+H874</f>
        <v>0</v>
      </c>
    </row>
    <row r="861" spans="1:8">
      <c r="A861" s="265">
        <v>5</v>
      </c>
      <c r="B861" s="265"/>
      <c r="C861" s="266"/>
      <c r="D861" s="261" t="s">
        <v>520</v>
      </c>
      <c r="E861" s="18"/>
      <c r="F861" s="19" t="s">
        <v>162</v>
      </c>
      <c r="G861" s="23"/>
      <c r="H861" s="25">
        <f>SUM(H862:H863)</f>
        <v>0</v>
      </c>
    </row>
    <row r="862" spans="1:8" ht="33.75">
      <c r="A862" s="26"/>
      <c r="B862" s="26" t="s">
        <v>440</v>
      </c>
      <c r="C862" s="96" t="s">
        <v>164</v>
      </c>
      <c r="D862" s="24" t="s">
        <v>441</v>
      </c>
      <c r="E862" s="18" t="s">
        <v>14</v>
      </c>
      <c r="F862" s="19">
        <v>5.5</v>
      </c>
      <c r="G862" s="254">
        <v>0</v>
      </c>
      <c r="H862" s="23">
        <f t="shared" si="20"/>
        <v>0</v>
      </c>
    </row>
    <row r="863" spans="1:8" ht="56.25">
      <c r="A863" s="26"/>
      <c r="B863" s="26" t="s">
        <v>442</v>
      </c>
      <c r="C863" s="96" t="s">
        <v>165</v>
      </c>
      <c r="D863" s="24" t="s">
        <v>553</v>
      </c>
      <c r="E863" s="18" t="s">
        <v>14</v>
      </c>
      <c r="F863" s="19">
        <v>15</v>
      </c>
      <c r="G863" s="254">
        <v>0</v>
      </c>
      <c r="H863" s="23">
        <f t="shared" si="20"/>
        <v>0</v>
      </c>
    </row>
    <row r="864" spans="1:8">
      <c r="A864" s="265">
        <v>5</v>
      </c>
      <c r="B864" s="265"/>
      <c r="C864" s="266"/>
      <c r="D864" s="261" t="s">
        <v>521</v>
      </c>
      <c r="E864" s="18"/>
      <c r="F864" s="19" t="s">
        <v>162</v>
      </c>
      <c r="G864" s="23"/>
      <c r="H864" s="25">
        <f>SUM(H865)</f>
        <v>0</v>
      </c>
    </row>
    <row r="865" spans="1:8" ht="22.5">
      <c r="A865" s="26"/>
      <c r="B865" s="26" t="s">
        <v>444</v>
      </c>
      <c r="C865" s="96" t="s">
        <v>164</v>
      </c>
      <c r="D865" s="24" t="s">
        <v>445</v>
      </c>
      <c r="E865" s="18" t="s">
        <v>13</v>
      </c>
      <c r="F865" s="19">
        <v>15</v>
      </c>
      <c r="G865" s="254">
        <v>0</v>
      </c>
      <c r="H865" s="23">
        <f t="shared" si="20"/>
        <v>0</v>
      </c>
    </row>
    <row r="866" spans="1:8">
      <c r="A866" s="265">
        <v>5</v>
      </c>
      <c r="B866" s="265"/>
      <c r="C866" s="266"/>
      <c r="D866" s="261" t="s">
        <v>522</v>
      </c>
      <c r="E866" s="18"/>
      <c r="F866" s="19" t="s">
        <v>162</v>
      </c>
      <c r="G866" s="23"/>
      <c r="H866" s="25">
        <f>SUM(H867:H868)</f>
        <v>0</v>
      </c>
    </row>
    <row r="867" spans="1:8" ht="33.75">
      <c r="A867" s="26"/>
      <c r="B867" s="26" t="s">
        <v>446</v>
      </c>
      <c r="C867" s="96" t="s">
        <v>164</v>
      </c>
      <c r="D867" s="24" t="s">
        <v>447</v>
      </c>
      <c r="E867" s="18" t="s">
        <v>13</v>
      </c>
      <c r="F867" s="19">
        <v>27</v>
      </c>
      <c r="G867" s="254">
        <v>0</v>
      </c>
      <c r="H867" s="23">
        <f t="shared" si="20"/>
        <v>0</v>
      </c>
    </row>
    <row r="868" spans="1:8">
      <c r="A868" s="26"/>
      <c r="B868" s="26" t="s">
        <v>448</v>
      </c>
      <c r="C868" s="96" t="s">
        <v>165</v>
      </c>
      <c r="D868" s="24" t="s">
        <v>20</v>
      </c>
      <c r="E868" s="18" t="s">
        <v>13</v>
      </c>
      <c r="F868" s="19">
        <v>60</v>
      </c>
      <c r="G868" s="254">
        <v>0</v>
      </c>
      <c r="H868" s="23">
        <f t="shared" si="20"/>
        <v>0</v>
      </c>
    </row>
    <row r="869" spans="1:8">
      <c r="A869" s="265">
        <v>5</v>
      </c>
      <c r="B869" s="265"/>
      <c r="C869" s="266"/>
      <c r="D869" s="261" t="s">
        <v>523</v>
      </c>
      <c r="E869" s="18"/>
      <c r="F869" s="19" t="s">
        <v>162</v>
      </c>
      <c r="G869" s="23"/>
      <c r="H869" s="25">
        <f>SUM(H870)</f>
        <v>0</v>
      </c>
    </row>
    <row r="870" spans="1:8" ht="33.75">
      <c r="A870" s="26"/>
      <c r="B870" s="26" t="s">
        <v>449</v>
      </c>
      <c r="C870" s="96" t="s">
        <v>164</v>
      </c>
      <c r="D870" s="24" t="s">
        <v>555</v>
      </c>
      <c r="E870" s="18" t="s">
        <v>14</v>
      </c>
      <c r="F870" s="19">
        <v>60</v>
      </c>
      <c r="G870" s="254">
        <v>0</v>
      </c>
      <c r="H870" s="23">
        <f t="shared" si="20"/>
        <v>0</v>
      </c>
    </row>
    <row r="871" spans="1:8">
      <c r="A871" s="265">
        <v>5</v>
      </c>
      <c r="B871" s="265"/>
      <c r="C871" s="266"/>
      <c r="D871" s="261" t="s">
        <v>524</v>
      </c>
      <c r="E871" s="18"/>
      <c r="F871" s="19" t="s">
        <v>162</v>
      </c>
      <c r="G871" s="23"/>
      <c r="H871" s="25">
        <f>SUM(H872:H873)</f>
        <v>0</v>
      </c>
    </row>
    <row r="872" spans="1:8">
      <c r="A872" s="26"/>
      <c r="B872" s="26" t="s">
        <v>451</v>
      </c>
      <c r="C872" s="96" t="s">
        <v>164</v>
      </c>
      <c r="D872" s="24" t="s">
        <v>21</v>
      </c>
      <c r="E872" s="18" t="s">
        <v>13</v>
      </c>
      <c r="F872" s="19">
        <v>130</v>
      </c>
      <c r="G872" s="254">
        <v>0</v>
      </c>
      <c r="H872" s="23">
        <f t="shared" si="20"/>
        <v>0</v>
      </c>
    </row>
    <row r="873" spans="1:8">
      <c r="A873" s="26"/>
      <c r="B873" s="26" t="s">
        <v>452</v>
      </c>
      <c r="C873" s="96" t="s">
        <v>165</v>
      </c>
      <c r="D873" s="24" t="s">
        <v>22</v>
      </c>
      <c r="E873" s="18" t="s">
        <v>13</v>
      </c>
      <c r="F873" s="19">
        <v>130</v>
      </c>
      <c r="G873" s="254">
        <v>0</v>
      </c>
      <c r="H873" s="23">
        <f t="shared" si="20"/>
        <v>0</v>
      </c>
    </row>
    <row r="874" spans="1:8">
      <c r="A874" s="265">
        <v>5</v>
      </c>
      <c r="B874" s="265"/>
      <c r="C874" s="266"/>
      <c r="D874" s="261" t="s">
        <v>525</v>
      </c>
      <c r="E874" s="18"/>
      <c r="F874" s="19" t="s">
        <v>162</v>
      </c>
      <c r="G874" s="23"/>
      <c r="H874" s="25">
        <f>SUM(H875:H876)</f>
        <v>0</v>
      </c>
    </row>
    <row r="875" spans="1:8">
      <c r="A875" s="26"/>
      <c r="B875" s="26" t="s">
        <v>453</v>
      </c>
      <c r="C875" s="96" t="s">
        <v>164</v>
      </c>
      <c r="D875" s="24" t="s">
        <v>454</v>
      </c>
      <c r="E875" s="18" t="s">
        <v>455</v>
      </c>
      <c r="F875" s="19">
        <v>15</v>
      </c>
      <c r="G875" s="254">
        <v>0</v>
      </c>
      <c r="H875" s="23">
        <f t="shared" si="20"/>
        <v>0</v>
      </c>
    </row>
    <row r="876" spans="1:8" ht="22.5">
      <c r="A876" s="26"/>
      <c r="B876" s="26" t="s">
        <v>456</v>
      </c>
      <c r="C876" s="96" t="s">
        <v>165</v>
      </c>
      <c r="D876" s="24" t="s">
        <v>457</v>
      </c>
      <c r="E876" s="18" t="s">
        <v>455</v>
      </c>
      <c r="F876" s="19">
        <v>15</v>
      </c>
      <c r="G876" s="254">
        <v>0</v>
      </c>
      <c r="H876" s="23">
        <f t="shared" si="20"/>
        <v>0</v>
      </c>
    </row>
    <row r="877" spans="1:8">
      <c r="A877" s="263">
        <v>4</v>
      </c>
      <c r="B877" s="263"/>
      <c r="C877" s="264"/>
      <c r="D877" s="260" t="s">
        <v>45</v>
      </c>
      <c r="E877" s="20"/>
      <c r="F877" s="21" t="s">
        <v>162</v>
      </c>
      <c r="G877" s="22"/>
      <c r="H877" s="52">
        <f>H878+H882+H885+H891+H895+H900+H903</f>
        <v>0</v>
      </c>
    </row>
    <row r="878" spans="1:8">
      <c r="A878" s="265">
        <v>5</v>
      </c>
      <c r="B878" s="265"/>
      <c r="C878" s="266"/>
      <c r="D878" s="261" t="s">
        <v>529</v>
      </c>
      <c r="E878" s="18"/>
      <c r="F878" s="19" t="s">
        <v>162</v>
      </c>
      <c r="G878" s="23"/>
      <c r="H878" s="25">
        <f>SUM(H879:H881)</f>
        <v>0</v>
      </c>
    </row>
    <row r="879" spans="1:8" ht="33.75">
      <c r="A879" s="26"/>
      <c r="B879" s="26" t="s">
        <v>468</v>
      </c>
      <c r="C879" s="96" t="s">
        <v>164</v>
      </c>
      <c r="D879" s="24" t="s">
        <v>469</v>
      </c>
      <c r="E879" s="18" t="s">
        <v>10</v>
      </c>
      <c r="F879" s="19">
        <v>1</v>
      </c>
      <c r="G879" s="254">
        <v>0</v>
      </c>
      <c r="H879" s="23">
        <f t="shared" si="20"/>
        <v>0</v>
      </c>
    </row>
    <row r="880" spans="1:8" ht="22.5">
      <c r="A880" s="26"/>
      <c r="B880" s="26" t="s">
        <v>597</v>
      </c>
      <c r="C880" s="96" t="s">
        <v>165</v>
      </c>
      <c r="D880" s="24" t="s">
        <v>675</v>
      </c>
      <c r="E880" s="18" t="s">
        <v>13</v>
      </c>
      <c r="F880" s="19">
        <v>86</v>
      </c>
      <c r="G880" s="254">
        <v>0</v>
      </c>
      <c r="H880" s="23">
        <f t="shared" si="20"/>
        <v>0</v>
      </c>
    </row>
    <row r="881" spans="1:8" ht="22.5">
      <c r="A881" s="26"/>
      <c r="B881" s="26" t="s">
        <v>476</v>
      </c>
      <c r="C881" s="96" t="s">
        <v>166</v>
      </c>
      <c r="D881" s="24" t="s">
        <v>676</v>
      </c>
      <c r="E881" s="18" t="s">
        <v>13</v>
      </c>
      <c r="F881" s="19">
        <v>8</v>
      </c>
      <c r="G881" s="254">
        <v>0</v>
      </c>
      <c r="H881" s="23">
        <f t="shared" si="20"/>
        <v>0</v>
      </c>
    </row>
    <row r="882" spans="1:8">
      <c r="A882" s="265">
        <v>5</v>
      </c>
      <c r="B882" s="265"/>
      <c r="C882" s="266"/>
      <c r="D882" s="261" t="s">
        <v>530</v>
      </c>
      <c r="E882" s="18"/>
      <c r="F882" s="19" t="s">
        <v>162</v>
      </c>
      <c r="G882" s="23"/>
      <c r="H882" s="25">
        <f>SUM(H883:H884)</f>
        <v>0</v>
      </c>
    </row>
    <row r="883" spans="1:8" ht="22.5">
      <c r="A883" s="26"/>
      <c r="B883" s="26" t="s">
        <v>480</v>
      </c>
      <c r="C883" s="96" t="s">
        <v>164</v>
      </c>
      <c r="D883" s="24" t="s">
        <v>677</v>
      </c>
      <c r="E883" s="18" t="s">
        <v>15</v>
      </c>
      <c r="F883" s="19">
        <v>2850</v>
      </c>
      <c r="G883" s="254">
        <v>0</v>
      </c>
      <c r="H883" s="23">
        <f t="shared" si="20"/>
        <v>0</v>
      </c>
    </row>
    <row r="884" spans="1:8" ht="22.5">
      <c r="A884" s="26"/>
      <c r="B884" s="26" t="s">
        <v>482</v>
      </c>
      <c r="C884" s="96" t="s">
        <v>165</v>
      </c>
      <c r="D884" s="24" t="s">
        <v>483</v>
      </c>
      <c r="E884" s="18" t="s">
        <v>10</v>
      </c>
      <c r="F884" s="19">
        <v>1</v>
      </c>
      <c r="G884" s="254">
        <v>0</v>
      </c>
      <c r="H884" s="23">
        <f t="shared" si="20"/>
        <v>0</v>
      </c>
    </row>
    <row r="885" spans="1:8">
      <c r="A885" s="265">
        <v>5</v>
      </c>
      <c r="B885" s="265"/>
      <c r="C885" s="266"/>
      <c r="D885" s="261" t="s">
        <v>531</v>
      </c>
      <c r="E885" s="18"/>
      <c r="F885" s="19" t="s">
        <v>162</v>
      </c>
      <c r="G885" s="23"/>
      <c r="H885" s="25">
        <f>SUM(H886:H890)</f>
        <v>0</v>
      </c>
    </row>
    <row r="886" spans="1:8">
      <c r="A886" s="26"/>
      <c r="B886" s="26" t="s">
        <v>484</v>
      </c>
      <c r="C886" s="96" t="s">
        <v>164</v>
      </c>
      <c r="D886" s="24" t="s">
        <v>485</v>
      </c>
      <c r="E886" s="18" t="s">
        <v>14</v>
      </c>
      <c r="F886" s="19">
        <v>1.5</v>
      </c>
      <c r="G886" s="254">
        <v>0</v>
      </c>
      <c r="H886" s="23">
        <f t="shared" si="20"/>
        <v>0</v>
      </c>
    </row>
    <row r="887" spans="1:8" ht="22.5">
      <c r="A887" s="26"/>
      <c r="B887" s="26" t="s">
        <v>546</v>
      </c>
      <c r="C887" s="96" t="s">
        <v>165</v>
      </c>
      <c r="D887" s="24" t="s">
        <v>678</v>
      </c>
      <c r="E887" s="18" t="s">
        <v>14</v>
      </c>
      <c r="F887" s="19">
        <v>23</v>
      </c>
      <c r="G887" s="254">
        <v>0</v>
      </c>
      <c r="H887" s="23">
        <f t="shared" si="20"/>
        <v>0</v>
      </c>
    </row>
    <row r="888" spans="1:8" ht="22.5">
      <c r="A888" s="26"/>
      <c r="B888" s="26" t="s">
        <v>488</v>
      </c>
      <c r="C888" s="96" t="s">
        <v>166</v>
      </c>
      <c r="D888" s="24" t="s">
        <v>489</v>
      </c>
      <c r="E888" s="18" t="s">
        <v>14</v>
      </c>
      <c r="F888" s="19">
        <v>23</v>
      </c>
      <c r="G888" s="254">
        <v>0</v>
      </c>
      <c r="H888" s="23">
        <f t="shared" si="20"/>
        <v>0</v>
      </c>
    </row>
    <row r="889" spans="1:8" ht="22.5">
      <c r="A889" s="26"/>
      <c r="B889" s="26" t="s">
        <v>490</v>
      </c>
      <c r="C889" s="96" t="s">
        <v>167</v>
      </c>
      <c r="D889" s="24" t="s">
        <v>491</v>
      </c>
      <c r="E889" s="18" t="s">
        <v>14</v>
      </c>
      <c r="F889" s="19">
        <v>23</v>
      </c>
      <c r="G889" s="254">
        <v>0</v>
      </c>
      <c r="H889" s="23">
        <f t="shared" si="20"/>
        <v>0</v>
      </c>
    </row>
    <row r="890" spans="1:8" ht="22.5">
      <c r="A890" s="26"/>
      <c r="B890" s="26" t="s">
        <v>492</v>
      </c>
      <c r="C890" s="96" t="s">
        <v>168</v>
      </c>
      <c r="D890" s="24" t="s">
        <v>493</v>
      </c>
      <c r="E890" s="18" t="s">
        <v>12</v>
      </c>
      <c r="F890" s="19">
        <v>21</v>
      </c>
      <c r="G890" s="254">
        <v>0</v>
      </c>
      <c r="H890" s="23">
        <f t="shared" si="20"/>
        <v>0</v>
      </c>
    </row>
    <row r="891" spans="1:8">
      <c r="A891" s="267">
        <v>5</v>
      </c>
      <c r="B891" s="267"/>
      <c r="C891" s="268"/>
      <c r="D891" s="262" t="s">
        <v>532</v>
      </c>
      <c r="E891" s="18"/>
      <c r="F891" s="19" t="s">
        <v>162</v>
      </c>
      <c r="G891" s="23"/>
      <c r="H891" s="25">
        <f>SUM(H892:H894)</f>
        <v>0</v>
      </c>
    </row>
    <row r="892" spans="1:8" ht="56.25">
      <c r="A892" s="26"/>
      <c r="B892" s="26" t="s">
        <v>494</v>
      </c>
      <c r="C892" s="96" t="s">
        <v>164</v>
      </c>
      <c r="D892" s="24" t="s">
        <v>563</v>
      </c>
      <c r="E892" s="18" t="s">
        <v>12</v>
      </c>
      <c r="F892" s="19">
        <v>30</v>
      </c>
      <c r="G892" s="254">
        <v>0</v>
      </c>
      <c r="H892" s="23">
        <f t="shared" si="20"/>
        <v>0</v>
      </c>
    </row>
    <row r="893" spans="1:8" ht="33.75">
      <c r="A893" s="26"/>
      <c r="B893" s="26" t="s">
        <v>496</v>
      </c>
      <c r="C893" s="96" t="s">
        <v>165</v>
      </c>
      <c r="D893" s="24" t="s">
        <v>497</v>
      </c>
      <c r="E893" s="18" t="s">
        <v>14</v>
      </c>
      <c r="F893" s="19">
        <v>1.5</v>
      </c>
      <c r="G893" s="254">
        <v>0</v>
      </c>
      <c r="H893" s="23">
        <f t="shared" si="20"/>
        <v>0</v>
      </c>
    </row>
    <row r="894" spans="1:8">
      <c r="A894" s="26"/>
      <c r="B894" s="26" t="s">
        <v>498</v>
      </c>
      <c r="C894" s="96" t="s">
        <v>166</v>
      </c>
      <c r="D894" s="24" t="s">
        <v>499</v>
      </c>
      <c r="E894" s="18" t="s">
        <v>13</v>
      </c>
      <c r="F894" s="19">
        <v>10</v>
      </c>
      <c r="G894" s="254">
        <v>0</v>
      </c>
      <c r="H894" s="23">
        <f t="shared" si="20"/>
        <v>0</v>
      </c>
    </row>
    <row r="895" spans="1:8">
      <c r="A895" s="267">
        <v>5</v>
      </c>
      <c r="B895" s="267"/>
      <c r="C895" s="268"/>
      <c r="D895" s="262" t="s">
        <v>924</v>
      </c>
      <c r="E895" s="18"/>
      <c r="F895" s="19" t="s">
        <v>162</v>
      </c>
      <c r="G895" s="23"/>
      <c r="H895" s="25">
        <f>SUM(H896:H899)</f>
        <v>0</v>
      </c>
    </row>
    <row r="896" spans="1:8" ht="45">
      <c r="A896" s="26"/>
      <c r="B896" s="26" t="s">
        <v>570</v>
      </c>
      <c r="C896" s="96" t="s">
        <v>164</v>
      </c>
      <c r="D896" s="24" t="s">
        <v>581</v>
      </c>
      <c r="E896" s="18" t="s">
        <v>13</v>
      </c>
      <c r="F896" s="19">
        <v>15</v>
      </c>
      <c r="G896" s="254">
        <v>0</v>
      </c>
      <c r="H896" s="23">
        <f t="shared" si="20"/>
        <v>0</v>
      </c>
    </row>
    <row r="897" spans="1:8" ht="67.5">
      <c r="A897" s="26"/>
      <c r="B897" s="26" t="s">
        <v>500</v>
      </c>
      <c r="C897" s="96" t="s">
        <v>165</v>
      </c>
      <c r="D897" s="24" t="s">
        <v>501</v>
      </c>
      <c r="E897" s="18" t="s">
        <v>12</v>
      </c>
      <c r="F897" s="19">
        <v>54</v>
      </c>
      <c r="G897" s="254">
        <v>0</v>
      </c>
      <c r="H897" s="23">
        <f t="shared" si="20"/>
        <v>0</v>
      </c>
    </row>
    <row r="898" spans="1:8" ht="45">
      <c r="A898" s="26"/>
      <c r="B898" s="26" t="s">
        <v>502</v>
      </c>
      <c r="C898" s="96" t="s">
        <v>166</v>
      </c>
      <c r="D898" s="24" t="s">
        <v>503</v>
      </c>
      <c r="E898" s="18" t="s">
        <v>12</v>
      </c>
      <c r="F898" s="19">
        <v>110</v>
      </c>
      <c r="G898" s="254">
        <v>0</v>
      </c>
      <c r="H898" s="23">
        <f t="shared" si="20"/>
        <v>0</v>
      </c>
    </row>
    <row r="899" spans="1:8" ht="33.75">
      <c r="A899" s="26"/>
      <c r="B899" s="26" t="s">
        <v>504</v>
      </c>
      <c r="C899" s="96" t="s">
        <v>167</v>
      </c>
      <c r="D899" s="24" t="s">
        <v>505</v>
      </c>
      <c r="E899" s="18" t="s">
        <v>13</v>
      </c>
      <c r="F899" s="19">
        <v>110</v>
      </c>
      <c r="G899" s="254">
        <v>0</v>
      </c>
      <c r="H899" s="23">
        <f t="shared" si="20"/>
        <v>0</v>
      </c>
    </row>
    <row r="900" spans="1:8">
      <c r="A900" s="265">
        <v>5</v>
      </c>
      <c r="B900" s="265"/>
      <c r="C900" s="266"/>
      <c r="D900" s="261" t="s">
        <v>534</v>
      </c>
      <c r="E900" s="18"/>
      <c r="F900" s="19" t="s">
        <v>162</v>
      </c>
      <c r="G900" s="23"/>
      <c r="H900" s="25">
        <f>SUM(H901:H902)</f>
        <v>0</v>
      </c>
    </row>
    <row r="901" spans="1:8" ht="22.5">
      <c r="A901" s="26"/>
      <c r="B901" s="26" t="s">
        <v>510</v>
      </c>
      <c r="C901" s="96" t="s">
        <v>164</v>
      </c>
      <c r="D901" s="24" t="s">
        <v>511</v>
      </c>
      <c r="E901" s="18" t="s">
        <v>12</v>
      </c>
      <c r="F901" s="19">
        <v>22</v>
      </c>
      <c r="G901" s="254">
        <v>0</v>
      </c>
      <c r="H901" s="23">
        <f t="shared" si="20"/>
        <v>0</v>
      </c>
    </row>
    <row r="902" spans="1:8" ht="22.5">
      <c r="A902" s="26"/>
      <c r="B902" s="26" t="s">
        <v>39</v>
      </c>
      <c r="C902" s="96" t="s">
        <v>165</v>
      </c>
      <c r="D902" s="24" t="s">
        <v>47</v>
      </c>
      <c r="E902" s="18" t="s">
        <v>10</v>
      </c>
      <c r="F902" s="19">
        <v>8</v>
      </c>
      <c r="G902" s="254">
        <v>0</v>
      </c>
      <c r="H902" s="23">
        <f t="shared" si="20"/>
        <v>0</v>
      </c>
    </row>
    <row r="903" spans="1:8">
      <c r="A903" s="265">
        <v>5</v>
      </c>
      <c r="B903" s="265"/>
      <c r="C903" s="266"/>
      <c r="D903" s="261" t="s">
        <v>535</v>
      </c>
      <c r="E903" s="18"/>
      <c r="F903" s="19" t="s">
        <v>162</v>
      </c>
      <c r="G903" s="23"/>
      <c r="H903" s="25">
        <f>SUM(H904:H908)</f>
        <v>0</v>
      </c>
    </row>
    <row r="904" spans="1:8" ht="22.5">
      <c r="A904" s="26"/>
      <c r="B904" s="26" t="s">
        <v>666</v>
      </c>
      <c r="C904" s="96" t="s">
        <v>164</v>
      </c>
      <c r="D904" s="24" t="s">
        <v>679</v>
      </c>
      <c r="E904" s="18" t="s">
        <v>13</v>
      </c>
      <c r="F904" s="19">
        <v>42</v>
      </c>
      <c r="G904" s="254">
        <v>0</v>
      </c>
      <c r="H904" s="23">
        <f t="shared" ref="H904:H908" si="21">IF(ISNUMBER(F904),ROUND(F904*G904,2),"")</f>
        <v>0</v>
      </c>
    </row>
    <row r="905" spans="1:8" ht="22.5">
      <c r="A905" s="26"/>
      <c r="B905" s="26" t="s">
        <v>667</v>
      </c>
      <c r="C905" s="96" t="s">
        <v>165</v>
      </c>
      <c r="D905" s="24" t="s">
        <v>680</v>
      </c>
      <c r="E905" s="18" t="s">
        <v>13</v>
      </c>
      <c r="F905" s="19">
        <v>42</v>
      </c>
      <c r="G905" s="254">
        <v>0</v>
      </c>
      <c r="H905" s="23">
        <f t="shared" si="21"/>
        <v>0</v>
      </c>
    </row>
    <row r="906" spans="1:8" ht="22.5">
      <c r="A906" s="26"/>
      <c r="B906" s="26" t="s">
        <v>668</v>
      </c>
      <c r="C906" s="96" t="s">
        <v>166</v>
      </c>
      <c r="D906" s="24" t="s">
        <v>681</v>
      </c>
      <c r="E906" s="18" t="s">
        <v>13</v>
      </c>
      <c r="F906" s="19">
        <v>42</v>
      </c>
      <c r="G906" s="254">
        <v>0</v>
      </c>
      <c r="H906" s="23">
        <f t="shared" si="21"/>
        <v>0</v>
      </c>
    </row>
    <row r="907" spans="1:8" ht="33.75">
      <c r="A907" s="26"/>
      <c r="B907" s="26" t="s">
        <v>669</v>
      </c>
      <c r="C907" s="96" t="s">
        <v>167</v>
      </c>
      <c r="D907" s="24" t="s">
        <v>682</v>
      </c>
      <c r="E907" s="18" t="s">
        <v>13</v>
      </c>
      <c r="F907" s="19">
        <v>42</v>
      </c>
      <c r="G907" s="254">
        <v>0</v>
      </c>
      <c r="H907" s="23">
        <f t="shared" si="21"/>
        <v>0</v>
      </c>
    </row>
    <row r="908" spans="1:8" ht="22.5">
      <c r="A908" s="26"/>
      <c r="B908" s="26" t="s">
        <v>670</v>
      </c>
      <c r="C908" s="96" t="s">
        <v>168</v>
      </c>
      <c r="D908" s="24" t="s">
        <v>513</v>
      </c>
      <c r="E908" s="18" t="s">
        <v>13</v>
      </c>
      <c r="F908" s="19">
        <v>42</v>
      </c>
      <c r="G908" s="254">
        <v>0</v>
      </c>
      <c r="H908" s="23">
        <f t="shared" si="21"/>
        <v>0</v>
      </c>
    </row>
    <row r="909" spans="1:8" ht="22.5">
      <c r="A909" s="82">
        <v>2</v>
      </c>
      <c r="B909" s="82"/>
      <c r="C909" s="83"/>
      <c r="D909" s="116" t="s">
        <v>683</v>
      </c>
      <c r="E909" s="84"/>
      <c r="F909" s="85" t="s">
        <v>162</v>
      </c>
      <c r="G909" s="86"/>
      <c r="H909" s="87">
        <f>H910+H931+H947+H956</f>
        <v>0</v>
      </c>
    </row>
    <row r="910" spans="1:8">
      <c r="A910" s="263">
        <v>4</v>
      </c>
      <c r="B910" s="263"/>
      <c r="C910" s="264"/>
      <c r="D910" s="260" t="s">
        <v>6</v>
      </c>
      <c r="E910" s="20"/>
      <c r="F910" s="21" t="s">
        <v>162</v>
      </c>
      <c r="G910" s="22"/>
      <c r="H910" s="52">
        <f>H911+H914+H921+H925</f>
        <v>0</v>
      </c>
    </row>
    <row r="911" spans="1:8">
      <c r="A911" s="265">
        <v>5</v>
      </c>
      <c r="B911" s="265"/>
      <c r="C911" s="266"/>
      <c r="D911" s="261" t="s">
        <v>514</v>
      </c>
      <c r="E911" s="18"/>
      <c r="F911" s="19" t="s">
        <v>162</v>
      </c>
      <c r="G911" s="23"/>
      <c r="H911" s="25">
        <f>SUM(H912:H913)</f>
        <v>0</v>
      </c>
    </row>
    <row r="912" spans="1:8" ht="22.5">
      <c r="A912" s="26"/>
      <c r="B912" s="26" t="s">
        <v>413</v>
      </c>
      <c r="C912" s="96" t="s">
        <v>164</v>
      </c>
      <c r="D912" s="24" t="s">
        <v>414</v>
      </c>
      <c r="E912" s="18" t="s">
        <v>10</v>
      </c>
      <c r="F912" s="19">
        <v>1</v>
      </c>
      <c r="G912" s="254">
        <v>0</v>
      </c>
      <c r="H912" s="23">
        <f t="shared" ref="H912:H973" si="22">IF(ISNUMBER(F912),ROUND(F912*G912,2),"")</f>
        <v>0</v>
      </c>
    </row>
    <row r="913" spans="1:8" ht="22.5">
      <c r="A913" s="26"/>
      <c r="B913" s="26" t="s">
        <v>28</v>
      </c>
      <c r="C913" s="96" t="s">
        <v>165</v>
      </c>
      <c r="D913" s="24" t="s">
        <v>415</v>
      </c>
      <c r="E913" s="18" t="s">
        <v>10</v>
      </c>
      <c r="F913" s="19">
        <v>1</v>
      </c>
      <c r="G913" s="254">
        <v>0</v>
      </c>
      <c r="H913" s="23">
        <f t="shared" si="22"/>
        <v>0</v>
      </c>
    </row>
    <row r="914" spans="1:8">
      <c r="A914" s="267">
        <v>5</v>
      </c>
      <c r="B914" s="267"/>
      <c r="C914" s="268"/>
      <c r="D914" s="262" t="s">
        <v>515</v>
      </c>
      <c r="E914" s="18"/>
      <c r="F914" s="19" t="s">
        <v>162</v>
      </c>
      <c r="G914" s="23"/>
      <c r="H914" s="25">
        <f>SUM(H915:H920)</f>
        <v>0</v>
      </c>
    </row>
    <row r="915" spans="1:8" ht="22.5">
      <c r="A915" s="26"/>
      <c r="B915" s="26" t="s">
        <v>416</v>
      </c>
      <c r="C915" s="96" t="s">
        <v>164</v>
      </c>
      <c r="D915" s="24" t="s">
        <v>417</v>
      </c>
      <c r="E915" s="18" t="s">
        <v>13</v>
      </c>
      <c r="F915" s="19">
        <v>87</v>
      </c>
      <c r="G915" s="254">
        <v>0</v>
      </c>
      <c r="H915" s="23">
        <f t="shared" si="22"/>
        <v>0</v>
      </c>
    </row>
    <row r="916" spans="1:8">
      <c r="A916" s="26"/>
      <c r="B916" s="26" t="s">
        <v>418</v>
      </c>
      <c r="C916" s="96" t="s">
        <v>165</v>
      </c>
      <c r="D916" s="24" t="s">
        <v>419</v>
      </c>
      <c r="E916" s="18" t="s">
        <v>48</v>
      </c>
      <c r="F916" s="19">
        <v>7</v>
      </c>
      <c r="G916" s="254">
        <v>0</v>
      </c>
      <c r="H916" s="23">
        <f t="shared" si="22"/>
        <v>0</v>
      </c>
    </row>
    <row r="917" spans="1:8" ht="33.75">
      <c r="A917" s="26"/>
      <c r="B917" s="26" t="s">
        <v>420</v>
      </c>
      <c r="C917" s="96" t="s">
        <v>166</v>
      </c>
      <c r="D917" s="24" t="s">
        <v>421</v>
      </c>
      <c r="E917" s="18" t="s">
        <v>13</v>
      </c>
      <c r="F917" s="19">
        <v>30</v>
      </c>
      <c r="G917" s="254">
        <v>0</v>
      </c>
      <c r="H917" s="23">
        <f t="shared" si="22"/>
        <v>0</v>
      </c>
    </row>
    <row r="918" spans="1:8">
      <c r="A918" s="26"/>
      <c r="B918" s="26" t="s">
        <v>422</v>
      </c>
      <c r="C918" s="96" t="s">
        <v>167</v>
      </c>
      <c r="D918" s="24" t="s">
        <v>423</v>
      </c>
      <c r="E918" s="18" t="s">
        <v>12</v>
      </c>
      <c r="F918" s="19">
        <v>10.1</v>
      </c>
      <c r="G918" s="254">
        <v>0</v>
      </c>
      <c r="H918" s="23">
        <f t="shared" si="22"/>
        <v>0</v>
      </c>
    </row>
    <row r="919" spans="1:8">
      <c r="A919" s="26"/>
      <c r="B919" s="26" t="s">
        <v>565</v>
      </c>
      <c r="C919" s="96" t="s">
        <v>168</v>
      </c>
      <c r="D919" s="24" t="s">
        <v>551</v>
      </c>
      <c r="E919" s="18" t="s">
        <v>14</v>
      </c>
      <c r="F919" s="19">
        <v>9.5</v>
      </c>
      <c r="G919" s="254">
        <v>0</v>
      </c>
      <c r="H919" s="23">
        <f t="shared" si="22"/>
        <v>0</v>
      </c>
    </row>
    <row r="920" spans="1:8">
      <c r="A920" s="26"/>
      <c r="B920" s="26" t="s">
        <v>643</v>
      </c>
      <c r="C920" s="96" t="s">
        <v>169</v>
      </c>
      <c r="D920" s="24" t="s">
        <v>649</v>
      </c>
      <c r="E920" s="18" t="s">
        <v>10</v>
      </c>
      <c r="F920" s="19">
        <v>9</v>
      </c>
      <c r="G920" s="254">
        <v>0</v>
      </c>
      <c r="H920" s="23">
        <f t="shared" si="22"/>
        <v>0</v>
      </c>
    </row>
    <row r="921" spans="1:8">
      <c r="A921" s="267">
        <v>5</v>
      </c>
      <c r="B921" s="267"/>
      <c r="C921" s="268"/>
      <c r="D921" s="262" t="s">
        <v>518</v>
      </c>
      <c r="E921" s="18"/>
      <c r="F921" s="19" t="s">
        <v>162</v>
      </c>
      <c r="G921" s="23"/>
      <c r="H921" s="25">
        <f>SUM(H922:H924)</f>
        <v>0</v>
      </c>
    </row>
    <row r="922" spans="1:8" ht="22.5">
      <c r="A922" s="26"/>
      <c r="B922" s="26" t="s">
        <v>30</v>
      </c>
      <c r="C922" s="96" t="s">
        <v>164</v>
      </c>
      <c r="D922" s="24" t="s">
        <v>426</v>
      </c>
      <c r="E922" s="18" t="s">
        <v>12</v>
      </c>
      <c r="F922" s="19">
        <v>20</v>
      </c>
      <c r="G922" s="254">
        <v>0</v>
      </c>
      <c r="H922" s="23">
        <f t="shared" si="22"/>
        <v>0</v>
      </c>
    </row>
    <row r="923" spans="1:8" ht="33.75">
      <c r="A923" s="26"/>
      <c r="B923" s="26" t="s">
        <v>427</v>
      </c>
      <c r="C923" s="96" t="s">
        <v>165</v>
      </c>
      <c r="D923" s="24" t="s">
        <v>428</v>
      </c>
      <c r="E923" s="18" t="s">
        <v>12</v>
      </c>
      <c r="F923" s="19">
        <v>20</v>
      </c>
      <c r="G923" s="254">
        <v>0</v>
      </c>
      <c r="H923" s="23">
        <f t="shared" si="22"/>
        <v>0</v>
      </c>
    </row>
    <row r="924" spans="1:8" ht="22.5">
      <c r="A924" s="26"/>
      <c r="B924" s="26" t="s">
        <v>31</v>
      </c>
      <c r="C924" s="96" t="s">
        <v>166</v>
      </c>
      <c r="D924" s="24" t="s">
        <v>429</v>
      </c>
      <c r="E924" s="18" t="s">
        <v>12</v>
      </c>
      <c r="F924" s="19">
        <v>20</v>
      </c>
      <c r="G924" s="254">
        <v>0</v>
      </c>
      <c r="H924" s="23">
        <f t="shared" si="22"/>
        <v>0</v>
      </c>
    </row>
    <row r="925" spans="1:8">
      <c r="A925" s="267">
        <v>5</v>
      </c>
      <c r="B925" s="267"/>
      <c r="C925" s="268"/>
      <c r="D925" s="262" t="s">
        <v>519</v>
      </c>
      <c r="E925" s="18"/>
      <c r="F925" s="19" t="s">
        <v>162</v>
      </c>
      <c r="G925" s="23"/>
      <c r="H925" s="25">
        <f>SUM(H926:H930)</f>
        <v>0</v>
      </c>
    </row>
    <row r="926" spans="1:8" ht="22.5">
      <c r="A926" s="26"/>
      <c r="B926" s="26" t="s">
        <v>430</v>
      </c>
      <c r="C926" s="96" t="s">
        <v>164</v>
      </c>
      <c r="D926" s="24" t="s">
        <v>684</v>
      </c>
      <c r="E926" s="18" t="s">
        <v>12</v>
      </c>
      <c r="F926" s="19">
        <v>9.6999999999999993</v>
      </c>
      <c r="G926" s="254">
        <v>0</v>
      </c>
      <c r="H926" s="23">
        <f t="shared" si="22"/>
        <v>0</v>
      </c>
    </row>
    <row r="927" spans="1:8" ht="45">
      <c r="A927" s="26"/>
      <c r="B927" s="26" t="s">
        <v>432</v>
      </c>
      <c r="C927" s="96" t="s">
        <v>165</v>
      </c>
      <c r="D927" s="24" t="s">
        <v>433</v>
      </c>
      <c r="E927" s="18" t="s">
        <v>13</v>
      </c>
      <c r="F927" s="19">
        <v>6</v>
      </c>
      <c r="G927" s="254">
        <v>0</v>
      </c>
      <c r="H927" s="23">
        <f t="shared" si="22"/>
        <v>0</v>
      </c>
    </row>
    <row r="928" spans="1:8" ht="56.25">
      <c r="A928" s="26"/>
      <c r="B928" s="26" t="s">
        <v>434</v>
      </c>
      <c r="C928" s="96" t="s">
        <v>166</v>
      </c>
      <c r="D928" s="24" t="s">
        <v>685</v>
      </c>
      <c r="E928" s="18" t="s">
        <v>13</v>
      </c>
      <c r="F928" s="19">
        <v>60</v>
      </c>
      <c r="G928" s="254">
        <v>0</v>
      </c>
      <c r="H928" s="23">
        <f t="shared" si="22"/>
        <v>0</v>
      </c>
    </row>
    <row r="929" spans="1:8" ht="56.25">
      <c r="A929" s="26"/>
      <c r="B929" s="26" t="s">
        <v>436</v>
      </c>
      <c r="C929" s="96" t="s">
        <v>167</v>
      </c>
      <c r="D929" s="24" t="s">
        <v>437</v>
      </c>
      <c r="E929" s="18" t="s">
        <v>13</v>
      </c>
      <c r="F929" s="19">
        <v>60</v>
      </c>
      <c r="G929" s="254">
        <v>0</v>
      </c>
      <c r="H929" s="23">
        <f t="shared" si="22"/>
        <v>0</v>
      </c>
    </row>
    <row r="930" spans="1:8" ht="56.25">
      <c r="A930" s="26"/>
      <c r="B930" s="26" t="s">
        <v>438</v>
      </c>
      <c r="C930" s="96" t="s">
        <v>168</v>
      </c>
      <c r="D930" s="24" t="s">
        <v>439</v>
      </c>
      <c r="E930" s="18" t="s">
        <v>13</v>
      </c>
      <c r="F930" s="19">
        <v>12</v>
      </c>
      <c r="G930" s="254">
        <v>0</v>
      </c>
      <c r="H930" s="23">
        <f t="shared" si="22"/>
        <v>0</v>
      </c>
    </row>
    <row r="931" spans="1:8">
      <c r="A931" s="263">
        <v>4</v>
      </c>
      <c r="B931" s="263"/>
      <c r="C931" s="264"/>
      <c r="D931" s="260" t="s">
        <v>19</v>
      </c>
      <c r="E931" s="20"/>
      <c r="F931" s="21" t="s">
        <v>162</v>
      </c>
      <c r="G931" s="22"/>
      <c r="H931" s="52">
        <f>H932+H936+H939+H941+H944</f>
        <v>0</v>
      </c>
    </row>
    <row r="932" spans="1:8">
      <c r="A932" s="265">
        <v>5</v>
      </c>
      <c r="B932" s="265"/>
      <c r="C932" s="266"/>
      <c r="D932" s="261" t="s">
        <v>520</v>
      </c>
      <c r="E932" s="18"/>
      <c r="F932" s="19" t="s">
        <v>162</v>
      </c>
      <c r="G932" s="23"/>
      <c r="H932" s="25">
        <f>SUM(H933:H935)</f>
        <v>0</v>
      </c>
    </row>
    <row r="933" spans="1:8" ht="33.75">
      <c r="A933" s="26"/>
      <c r="B933" s="26" t="s">
        <v>440</v>
      </c>
      <c r="C933" s="96" t="s">
        <v>164</v>
      </c>
      <c r="D933" s="24" t="s">
        <v>441</v>
      </c>
      <c r="E933" s="18" t="s">
        <v>14</v>
      </c>
      <c r="F933" s="19">
        <v>22</v>
      </c>
      <c r="G933" s="254">
        <v>0</v>
      </c>
      <c r="H933" s="23">
        <f t="shared" si="22"/>
        <v>0</v>
      </c>
    </row>
    <row r="934" spans="1:8" ht="56.25">
      <c r="A934" s="26"/>
      <c r="B934" s="26" t="s">
        <v>442</v>
      </c>
      <c r="C934" s="96" t="s">
        <v>165</v>
      </c>
      <c r="D934" s="24" t="s">
        <v>553</v>
      </c>
      <c r="E934" s="18" t="s">
        <v>14</v>
      </c>
      <c r="F934" s="19">
        <v>48</v>
      </c>
      <c r="G934" s="254">
        <v>0</v>
      </c>
      <c r="H934" s="23">
        <f t="shared" si="22"/>
        <v>0</v>
      </c>
    </row>
    <row r="935" spans="1:8">
      <c r="A935" s="26"/>
      <c r="B935" s="26" t="s">
        <v>543</v>
      </c>
      <c r="C935" s="96" t="s">
        <v>166</v>
      </c>
      <c r="D935" s="24" t="s">
        <v>686</v>
      </c>
      <c r="E935" s="18" t="s">
        <v>14</v>
      </c>
      <c r="F935" s="19">
        <v>25</v>
      </c>
      <c r="G935" s="254">
        <v>0</v>
      </c>
      <c r="H935" s="23">
        <f t="shared" si="22"/>
        <v>0</v>
      </c>
    </row>
    <row r="936" spans="1:8">
      <c r="A936" s="265">
        <v>5</v>
      </c>
      <c r="B936" s="265"/>
      <c r="C936" s="266"/>
      <c r="D936" s="261" t="s">
        <v>522</v>
      </c>
      <c r="E936" s="18"/>
      <c r="F936" s="19" t="s">
        <v>162</v>
      </c>
      <c r="G936" s="23"/>
      <c r="H936" s="25">
        <f>SUM(H937:H938)</f>
        <v>0</v>
      </c>
    </row>
    <row r="937" spans="1:8" ht="33.75">
      <c r="A937" s="26"/>
      <c r="B937" s="26" t="s">
        <v>446</v>
      </c>
      <c r="C937" s="96" t="s">
        <v>164</v>
      </c>
      <c r="D937" s="24" t="s">
        <v>687</v>
      </c>
      <c r="E937" s="18" t="s">
        <v>13</v>
      </c>
      <c r="F937" s="19">
        <v>22</v>
      </c>
      <c r="G937" s="254">
        <v>0</v>
      </c>
      <c r="H937" s="23">
        <f t="shared" si="22"/>
        <v>0</v>
      </c>
    </row>
    <row r="938" spans="1:8">
      <c r="A938" s="26"/>
      <c r="B938" s="26" t="s">
        <v>448</v>
      </c>
      <c r="C938" s="96" t="s">
        <v>165</v>
      </c>
      <c r="D938" s="24" t="s">
        <v>20</v>
      </c>
      <c r="E938" s="18" t="s">
        <v>13</v>
      </c>
      <c r="F938" s="19">
        <v>115</v>
      </c>
      <c r="G938" s="254">
        <v>0</v>
      </c>
      <c r="H938" s="23">
        <f t="shared" si="22"/>
        <v>0</v>
      </c>
    </row>
    <row r="939" spans="1:8">
      <c r="A939" s="265">
        <v>5</v>
      </c>
      <c r="B939" s="265"/>
      <c r="C939" s="266"/>
      <c r="D939" s="261" t="s">
        <v>523</v>
      </c>
      <c r="E939" s="18"/>
      <c r="F939" s="19" t="s">
        <v>162</v>
      </c>
      <c r="G939" s="23"/>
      <c r="H939" s="25">
        <f>SUM(H940)</f>
        <v>0</v>
      </c>
    </row>
    <row r="940" spans="1:8" ht="33.75">
      <c r="A940" s="26"/>
      <c r="B940" s="26" t="s">
        <v>449</v>
      </c>
      <c r="C940" s="96" t="s">
        <v>164</v>
      </c>
      <c r="D940" s="24" t="s">
        <v>555</v>
      </c>
      <c r="E940" s="18" t="s">
        <v>14</v>
      </c>
      <c r="F940" s="19">
        <v>71</v>
      </c>
      <c r="G940" s="254">
        <v>0</v>
      </c>
      <c r="H940" s="23">
        <f t="shared" si="22"/>
        <v>0</v>
      </c>
    </row>
    <row r="941" spans="1:8">
      <c r="A941" s="265">
        <v>5</v>
      </c>
      <c r="B941" s="265"/>
      <c r="C941" s="266"/>
      <c r="D941" s="261" t="s">
        <v>524</v>
      </c>
      <c r="E941" s="18"/>
      <c r="F941" s="19" t="s">
        <v>162</v>
      </c>
      <c r="G941" s="23"/>
      <c r="H941" s="25">
        <f>SUM(H942:H943)</f>
        <v>0</v>
      </c>
    </row>
    <row r="942" spans="1:8">
      <c r="A942" s="26"/>
      <c r="B942" s="26" t="s">
        <v>451</v>
      </c>
      <c r="C942" s="96" t="s">
        <v>164</v>
      </c>
      <c r="D942" s="24" t="s">
        <v>21</v>
      </c>
      <c r="E942" s="18" t="s">
        <v>13</v>
      </c>
      <c r="F942" s="19">
        <v>10</v>
      </c>
      <c r="G942" s="254">
        <v>0</v>
      </c>
      <c r="H942" s="23">
        <f t="shared" si="22"/>
        <v>0</v>
      </c>
    </row>
    <row r="943" spans="1:8">
      <c r="A943" s="26"/>
      <c r="B943" s="26" t="s">
        <v>452</v>
      </c>
      <c r="C943" s="96" t="s">
        <v>165</v>
      </c>
      <c r="D943" s="24" t="s">
        <v>22</v>
      </c>
      <c r="E943" s="18" t="s">
        <v>13</v>
      </c>
      <c r="F943" s="19">
        <v>10</v>
      </c>
      <c r="G943" s="254">
        <v>0</v>
      </c>
      <c r="H943" s="23">
        <f t="shared" si="22"/>
        <v>0</v>
      </c>
    </row>
    <row r="944" spans="1:8">
      <c r="A944" s="265">
        <v>5</v>
      </c>
      <c r="B944" s="265"/>
      <c r="C944" s="266"/>
      <c r="D944" s="261" t="s">
        <v>525</v>
      </c>
      <c r="E944" s="18"/>
      <c r="F944" s="19" t="s">
        <v>162</v>
      </c>
      <c r="G944" s="23"/>
      <c r="H944" s="25">
        <f>SUM(H945:H946)</f>
        <v>0</v>
      </c>
    </row>
    <row r="945" spans="1:8">
      <c r="A945" s="26"/>
      <c r="B945" s="26" t="s">
        <v>453</v>
      </c>
      <c r="C945" s="96" t="s">
        <v>164</v>
      </c>
      <c r="D945" s="24" t="s">
        <v>454</v>
      </c>
      <c r="E945" s="18" t="s">
        <v>455</v>
      </c>
      <c r="F945" s="19">
        <v>35</v>
      </c>
      <c r="G945" s="254">
        <v>0</v>
      </c>
      <c r="H945" s="23">
        <f t="shared" si="22"/>
        <v>0</v>
      </c>
    </row>
    <row r="946" spans="1:8" ht="22.5">
      <c r="A946" s="26"/>
      <c r="B946" s="26" t="s">
        <v>456</v>
      </c>
      <c r="C946" s="96" t="s">
        <v>165</v>
      </c>
      <c r="D946" s="24" t="s">
        <v>457</v>
      </c>
      <c r="E946" s="18" t="s">
        <v>455</v>
      </c>
      <c r="F946" s="19">
        <v>35</v>
      </c>
      <c r="G946" s="254">
        <v>0</v>
      </c>
      <c r="H946" s="23">
        <f t="shared" si="22"/>
        <v>0</v>
      </c>
    </row>
    <row r="947" spans="1:8">
      <c r="A947" s="263">
        <v>4</v>
      </c>
      <c r="B947" s="263"/>
      <c r="C947" s="264"/>
      <c r="D947" s="260" t="s">
        <v>44</v>
      </c>
      <c r="E947" s="20"/>
      <c r="F947" s="21" t="s">
        <v>162</v>
      </c>
      <c r="G947" s="22"/>
      <c r="H947" s="52">
        <f>H948+H951+H954</f>
        <v>0</v>
      </c>
    </row>
    <row r="948" spans="1:8">
      <c r="A948" s="265">
        <v>5</v>
      </c>
      <c r="B948" s="265"/>
      <c r="C948" s="266"/>
      <c r="D948" s="261" t="s">
        <v>526</v>
      </c>
      <c r="E948" s="18"/>
      <c r="F948" s="19" t="s">
        <v>162</v>
      </c>
      <c r="G948" s="23"/>
      <c r="H948" s="25">
        <f>SUM(H949:H950)</f>
        <v>0</v>
      </c>
    </row>
    <row r="949" spans="1:8" ht="33.75">
      <c r="A949" s="26"/>
      <c r="B949" s="26" t="s">
        <v>458</v>
      </c>
      <c r="C949" s="96" t="s">
        <v>164</v>
      </c>
      <c r="D949" s="24" t="s">
        <v>459</v>
      </c>
      <c r="E949" s="18" t="s">
        <v>13</v>
      </c>
      <c r="F949" s="19">
        <v>2.5</v>
      </c>
      <c r="G949" s="254">
        <v>0</v>
      </c>
      <c r="H949" s="23">
        <f t="shared" si="22"/>
        <v>0</v>
      </c>
    </row>
    <row r="950" spans="1:8" ht="33.75">
      <c r="A950" s="26"/>
      <c r="B950" s="26" t="s">
        <v>460</v>
      </c>
      <c r="C950" s="96" t="s">
        <v>165</v>
      </c>
      <c r="D950" s="24" t="s">
        <v>688</v>
      </c>
      <c r="E950" s="18" t="s">
        <v>13</v>
      </c>
      <c r="F950" s="19">
        <v>42</v>
      </c>
      <c r="G950" s="254">
        <v>0</v>
      </c>
      <c r="H950" s="23">
        <f t="shared" si="22"/>
        <v>0</v>
      </c>
    </row>
    <row r="951" spans="1:8">
      <c r="A951" s="265">
        <v>5</v>
      </c>
      <c r="B951" s="265"/>
      <c r="C951" s="266"/>
      <c r="D951" s="261" t="s">
        <v>527</v>
      </c>
      <c r="E951" s="18"/>
      <c r="F951" s="19" t="s">
        <v>162</v>
      </c>
      <c r="G951" s="23"/>
      <c r="H951" s="25">
        <f>SUM(H952:H953)</f>
        <v>0</v>
      </c>
    </row>
    <row r="952" spans="1:8" ht="33.75">
      <c r="A952" s="26"/>
      <c r="B952" s="26" t="s">
        <v>462</v>
      </c>
      <c r="C952" s="96" t="s">
        <v>164</v>
      </c>
      <c r="D952" s="24" t="s">
        <v>463</v>
      </c>
      <c r="E952" s="18" t="s">
        <v>12</v>
      </c>
      <c r="F952" s="19">
        <v>23</v>
      </c>
      <c r="G952" s="254">
        <v>0</v>
      </c>
      <c r="H952" s="23">
        <f t="shared" si="22"/>
        <v>0</v>
      </c>
    </row>
    <row r="953" spans="1:8" ht="22.5">
      <c r="A953" s="26"/>
      <c r="B953" s="26" t="s">
        <v>464</v>
      </c>
      <c r="C953" s="96" t="s">
        <v>165</v>
      </c>
      <c r="D953" s="24" t="s">
        <v>465</v>
      </c>
      <c r="E953" s="18" t="s">
        <v>10</v>
      </c>
      <c r="F953" s="19">
        <v>2</v>
      </c>
      <c r="G953" s="254">
        <v>0</v>
      </c>
      <c r="H953" s="23">
        <f t="shared" si="22"/>
        <v>0</v>
      </c>
    </row>
    <row r="954" spans="1:8">
      <c r="A954" s="265">
        <v>5</v>
      </c>
      <c r="B954" s="265"/>
      <c r="C954" s="266"/>
      <c r="D954" s="261" t="s">
        <v>528</v>
      </c>
      <c r="E954" s="18"/>
      <c r="F954" s="19" t="s">
        <v>162</v>
      </c>
      <c r="G954" s="23"/>
      <c r="H954" s="25">
        <f>SUM(H955)</f>
        <v>0</v>
      </c>
    </row>
    <row r="955" spans="1:8" ht="22.5">
      <c r="A955" s="26"/>
      <c r="B955" s="26" t="s">
        <v>466</v>
      </c>
      <c r="C955" s="96" t="s">
        <v>164</v>
      </c>
      <c r="D955" s="24" t="s">
        <v>467</v>
      </c>
      <c r="E955" s="18" t="s">
        <v>10</v>
      </c>
      <c r="F955" s="19">
        <v>2</v>
      </c>
      <c r="G955" s="254">
        <v>0</v>
      </c>
      <c r="H955" s="23">
        <f t="shared" si="22"/>
        <v>0</v>
      </c>
    </row>
    <row r="956" spans="1:8">
      <c r="A956" s="263">
        <v>4</v>
      </c>
      <c r="B956" s="263"/>
      <c r="C956" s="264"/>
      <c r="D956" s="260" t="s">
        <v>45</v>
      </c>
      <c r="E956" s="20"/>
      <c r="F956" s="21" t="s">
        <v>162</v>
      </c>
      <c r="G956" s="22"/>
      <c r="H956" s="52">
        <f>H957+H961+H964+H970+H974+H978+H981</f>
        <v>0</v>
      </c>
    </row>
    <row r="957" spans="1:8">
      <c r="A957" s="265">
        <v>5</v>
      </c>
      <c r="B957" s="265"/>
      <c r="C957" s="266"/>
      <c r="D957" s="261" t="s">
        <v>529</v>
      </c>
      <c r="E957" s="18"/>
      <c r="F957" s="19" t="s">
        <v>162</v>
      </c>
      <c r="G957" s="23"/>
      <c r="H957" s="25">
        <f>SUM(H958:H960)</f>
        <v>0</v>
      </c>
    </row>
    <row r="958" spans="1:8" ht="33.75">
      <c r="A958" s="26"/>
      <c r="B958" s="26" t="s">
        <v>468</v>
      </c>
      <c r="C958" s="96" t="s">
        <v>164</v>
      </c>
      <c r="D958" s="24" t="s">
        <v>469</v>
      </c>
      <c r="E958" s="18" t="s">
        <v>10</v>
      </c>
      <c r="F958" s="19">
        <v>1</v>
      </c>
      <c r="G958" s="254">
        <v>0</v>
      </c>
      <c r="H958" s="23">
        <f t="shared" si="22"/>
        <v>0</v>
      </c>
    </row>
    <row r="959" spans="1:8" ht="22.5">
      <c r="A959" s="26"/>
      <c r="B959" s="26" t="s">
        <v>476</v>
      </c>
      <c r="C959" s="96" t="s">
        <v>165</v>
      </c>
      <c r="D959" s="24" t="s">
        <v>477</v>
      </c>
      <c r="E959" s="18" t="s">
        <v>13</v>
      </c>
      <c r="F959" s="19">
        <v>6</v>
      </c>
      <c r="G959" s="254">
        <v>0</v>
      </c>
      <c r="H959" s="23">
        <f t="shared" si="22"/>
        <v>0</v>
      </c>
    </row>
    <row r="960" spans="1:8" ht="22.5">
      <c r="A960" s="26"/>
      <c r="B960" s="26" t="s">
        <v>597</v>
      </c>
      <c r="C960" s="96" t="s">
        <v>166</v>
      </c>
      <c r="D960" s="24" t="s">
        <v>689</v>
      </c>
      <c r="E960" s="18" t="s">
        <v>13</v>
      </c>
      <c r="F960" s="19">
        <v>23</v>
      </c>
      <c r="G960" s="254">
        <v>0</v>
      </c>
      <c r="H960" s="23">
        <f t="shared" si="22"/>
        <v>0</v>
      </c>
    </row>
    <row r="961" spans="1:8">
      <c r="A961" s="265">
        <v>5</v>
      </c>
      <c r="B961" s="265"/>
      <c r="C961" s="266"/>
      <c r="D961" s="261" t="s">
        <v>530</v>
      </c>
      <c r="E961" s="18"/>
      <c r="F961" s="19" t="s">
        <v>162</v>
      </c>
      <c r="G961" s="23"/>
      <c r="H961" s="25">
        <f>SUM(H962:H963)</f>
        <v>0</v>
      </c>
    </row>
    <row r="962" spans="1:8" ht="22.5">
      <c r="A962" s="26"/>
      <c r="B962" s="26" t="s">
        <v>480</v>
      </c>
      <c r="C962" s="96" t="s">
        <v>164</v>
      </c>
      <c r="D962" s="24" t="s">
        <v>690</v>
      </c>
      <c r="E962" s="18" t="s">
        <v>15</v>
      </c>
      <c r="F962" s="19">
        <v>1050</v>
      </c>
      <c r="G962" s="254">
        <v>0</v>
      </c>
      <c r="H962" s="23">
        <f t="shared" si="22"/>
        <v>0</v>
      </c>
    </row>
    <row r="963" spans="1:8" ht="22.5">
      <c r="A963" s="26"/>
      <c r="B963" s="26" t="s">
        <v>482</v>
      </c>
      <c r="C963" s="96" t="s">
        <v>165</v>
      </c>
      <c r="D963" s="24" t="s">
        <v>483</v>
      </c>
      <c r="E963" s="18" t="s">
        <v>10</v>
      </c>
      <c r="F963" s="19">
        <v>1</v>
      </c>
      <c r="G963" s="254">
        <v>0</v>
      </c>
      <c r="H963" s="23">
        <f t="shared" si="22"/>
        <v>0</v>
      </c>
    </row>
    <row r="964" spans="1:8">
      <c r="A964" s="265">
        <v>5</v>
      </c>
      <c r="B964" s="265"/>
      <c r="C964" s="266"/>
      <c r="D964" s="261" t="s">
        <v>531</v>
      </c>
      <c r="E964" s="18"/>
      <c r="F964" s="19" t="s">
        <v>162</v>
      </c>
      <c r="G964" s="23"/>
      <c r="H964" s="25">
        <f>SUM(H965:H969)</f>
        <v>0</v>
      </c>
    </row>
    <row r="965" spans="1:8">
      <c r="A965" s="26"/>
      <c r="B965" s="26" t="s">
        <v>484</v>
      </c>
      <c r="C965" s="96" t="s">
        <v>164</v>
      </c>
      <c r="D965" s="24" t="s">
        <v>485</v>
      </c>
      <c r="E965" s="18" t="s">
        <v>14</v>
      </c>
      <c r="F965" s="19">
        <v>2.5</v>
      </c>
      <c r="G965" s="254">
        <v>0</v>
      </c>
      <c r="H965" s="23">
        <f t="shared" si="22"/>
        <v>0</v>
      </c>
    </row>
    <row r="966" spans="1:8" ht="22.5">
      <c r="A966" s="26"/>
      <c r="B966" s="26" t="s">
        <v>546</v>
      </c>
      <c r="C966" s="96" t="s">
        <v>165</v>
      </c>
      <c r="D966" s="24" t="s">
        <v>691</v>
      </c>
      <c r="E966" s="18" t="s">
        <v>14</v>
      </c>
      <c r="F966" s="19">
        <v>7.5</v>
      </c>
      <c r="G966" s="254">
        <v>0</v>
      </c>
      <c r="H966" s="23">
        <f t="shared" si="22"/>
        <v>0</v>
      </c>
    </row>
    <row r="967" spans="1:8" ht="22.5">
      <c r="A967" s="26"/>
      <c r="B967" s="26" t="s">
        <v>488</v>
      </c>
      <c r="C967" s="96" t="s">
        <v>166</v>
      </c>
      <c r="D967" s="24" t="s">
        <v>489</v>
      </c>
      <c r="E967" s="18" t="s">
        <v>14</v>
      </c>
      <c r="F967" s="19">
        <v>7.5</v>
      </c>
      <c r="G967" s="254">
        <v>0</v>
      </c>
      <c r="H967" s="23">
        <f t="shared" si="22"/>
        <v>0</v>
      </c>
    </row>
    <row r="968" spans="1:8" ht="22.5">
      <c r="A968" s="26"/>
      <c r="B968" s="26" t="s">
        <v>490</v>
      </c>
      <c r="C968" s="96" t="s">
        <v>167</v>
      </c>
      <c r="D968" s="24" t="s">
        <v>491</v>
      </c>
      <c r="E968" s="18" t="s">
        <v>14</v>
      </c>
      <c r="F968" s="19">
        <v>7.5</v>
      </c>
      <c r="G968" s="254">
        <v>0</v>
      </c>
      <c r="H968" s="23">
        <f t="shared" si="22"/>
        <v>0</v>
      </c>
    </row>
    <row r="969" spans="1:8" ht="22.5">
      <c r="A969" s="26"/>
      <c r="B969" s="26" t="s">
        <v>492</v>
      </c>
      <c r="C969" s="96" t="s">
        <v>168</v>
      </c>
      <c r="D969" s="24" t="s">
        <v>493</v>
      </c>
      <c r="E969" s="18" t="s">
        <v>12</v>
      </c>
      <c r="F969" s="19">
        <v>9.5</v>
      </c>
      <c r="G969" s="254">
        <v>0</v>
      </c>
      <c r="H969" s="23">
        <f t="shared" si="22"/>
        <v>0</v>
      </c>
    </row>
    <row r="970" spans="1:8">
      <c r="A970" s="267">
        <v>5</v>
      </c>
      <c r="B970" s="267"/>
      <c r="C970" s="268"/>
      <c r="D970" s="262" t="s">
        <v>532</v>
      </c>
      <c r="E970" s="18"/>
      <c r="F970" s="19" t="s">
        <v>162</v>
      </c>
      <c r="G970" s="23"/>
      <c r="H970" s="25">
        <f>SUM(H971:H973)</f>
        <v>0</v>
      </c>
    </row>
    <row r="971" spans="1:8" ht="56.25">
      <c r="A971" s="26"/>
      <c r="B971" s="26" t="s">
        <v>494</v>
      </c>
      <c r="C971" s="96" t="s">
        <v>164</v>
      </c>
      <c r="D971" s="24" t="s">
        <v>495</v>
      </c>
      <c r="E971" s="18" t="s">
        <v>12</v>
      </c>
      <c r="F971" s="19">
        <v>60</v>
      </c>
      <c r="G971" s="254">
        <v>0</v>
      </c>
      <c r="H971" s="23">
        <f t="shared" si="22"/>
        <v>0</v>
      </c>
    </row>
    <row r="972" spans="1:8" ht="33.75">
      <c r="A972" s="26"/>
      <c r="B972" s="26" t="s">
        <v>496</v>
      </c>
      <c r="C972" s="96" t="s">
        <v>165</v>
      </c>
      <c r="D972" s="24" t="s">
        <v>497</v>
      </c>
      <c r="E972" s="18" t="s">
        <v>14</v>
      </c>
      <c r="F972" s="19">
        <v>2.5</v>
      </c>
      <c r="G972" s="254">
        <v>0</v>
      </c>
      <c r="H972" s="23">
        <f t="shared" si="22"/>
        <v>0</v>
      </c>
    </row>
    <row r="973" spans="1:8">
      <c r="A973" s="26"/>
      <c r="B973" s="26" t="s">
        <v>498</v>
      </c>
      <c r="C973" s="96" t="s">
        <v>166</v>
      </c>
      <c r="D973" s="24" t="s">
        <v>499</v>
      </c>
      <c r="E973" s="18" t="s">
        <v>13</v>
      </c>
      <c r="F973" s="19">
        <v>2</v>
      </c>
      <c r="G973" s="254">
        <v>0</v>
      </c>
      <c r="H973" s="23">
        <f t="shared" si="22"/>
        <v>0</v>
      </c>
    </row>
    <row r="974" spans="1:8">
      <c r="A974" s="267">
        <v>5</v>
      </c>
      <c r="B974" s="267"/>
      <c r="C974" s="268"/>
      <c r="D974" s="262" t="s">
        <v>924</v>
      </c>
      <c r="E974" s="18"/>
      <c r="F974" s="19" t="s">
        <v>162</v>
      </c>
      <c r="G974" s="23"/>
      <c r="H974" s="25">
        <f>SUM(H975:H977)</f>
        <v>0</v>
      </c>
    </row>
    <row r="975" spans="1:8" ht="67.5">
      <c r="A975" s="26"/>
      <c r="B975" s="26" t="s">
        <v>500</v>
      </c>
      <c r="C975" s="96" t="s">
        <v>164</v>
      </c>
      <c r="D975" s="24" t="s">
        <v>501</v>
      </c>
      <c r="E975" s="18" t="s">
        <v>12</v>
      </c>
      <c r="F975" s="19">
        <v>108</v>
      </c>
      <c r="G975" s="254">
        <v>0</v>
      </c>
      <c r="H975" s="23">
        <f t="shared" ref="H975:H982" si="23">IF(ISNUMBER(F975),ROUND(F975*G975,2),"")</f>
        <v>0</v>
      </c>
    </row>
    <row r="976" spans="1:8" ht="45">
      <c r="A976" s="26"/>
      <c r="B976" s="26" t="s">
        <v>502</v>
      </c>
      <c r="C976" s="96" t="s">
        <v>165</v>
      </c>
      <c r="D976" s="24" t="s">
        <v>692</v>
      </c>
      <c r="E976" s="18" t="s">
        <v>12</v>
      </c>
      <c r="F976" s="19">
        <v>60</v>
      </c>
      <c r="G976" s="254">
        <v>0</v>
      </c>
      <c r="H976" s="23">
        <f t="shared" si="23"/>
        <v>0</v>
      </c>
    </row>
    <row r="977" spans="1:8" ht="33.75">
      <c r="A977" s="26"/>
      <c r="B977" s="26" t="s">
        <v>504</v>
      </c>
      <c r="C977" s="96" t="s">
        <v>166</v>
      </c>
      <c r="D977" s="24" t="s">
        <v>505</v>
      </c>
      <c r="E977" s="18" t="s">
        <v>13</v>
      </c>
      <c r="F977" s="19">
        <v>60</v>
      </c>
      <c r="G977" s="254">
        <v>0</v>
      </c>
      <c r="H977" s="23">
        <f t="shared" si="23"/>
        <v>0</v>
      </c>
    </row>
    <row r="978" spans="1:8">
      <c r="A978" s="265">
        <v>5</v>
      </c>
      <c r="B978" s="265"/>
      <c r="C978" s="266"/>
      <c r="D978" s="261" t="s">
        <v>534</v>
      </c>
      <c r="E978" s="18"/>
      <c r="F978" s="19" t="s">
        <v>162</v>
      </c>
      <c r="G978" s="23"/>
      <c r="H978" s="25">
        <f>SUM(H979:H980)</f>
        <v>0</v>
      </c>
    </row>
    <row r="979" spans="1:8" ht="22.5">
      <c r="A979" s="26"/>
      <c r="B979" s="26" t="s">
        <v>510</v>
      </c>
      <c r="C979" s="96" t="s">
        <v>164</v>
      </c>
      <c r="D979" s="24" t="s">
        <v>511</v>
      </c>
      <c r="E979" s="18" t="s">
        <v>12</v>
      </c>
      <c r="F979" s="19">
        <v>10</v>
      </c>
      <c r="G979" s="254">
        <v>0</v>
      </c>
      <c r="H979" s="23">
        <f t="shared" si="23"/>
        <v>0</v>
      </c>
    </row>
    <row r="980" spans="1:8" ht="22.5">
      <c r="A980" s="26"/>
      <c r="B980" s="26" t="s">
        <v>39</v>
      </c>
      <c r="C980" s="96" t="s">
        <v>165</v>
      </c>
      <c r="D980" s="24" t="s">
        <v>47</v>
      </c>
      <c r="E980" s="18" t="s">
        <v>10</v>
      </c>
      <c r="F980" s="19">
        <v>8</v>
      </c>
      <c r="G980" s="254">
        <v>0</v>
      </c>
      <c r="H980" s="23">
        <f t="shared" si="23"/>
        <v>0</v>
      </c>
    </row>
    <row r="981" spans="1:8">
      <c r="A981" s="265">
        <v>5</v>
      </c>
      <c r="B981" s="265"/>
      <c r="C981" s="266"/>
      <c r="D981" s="261" t="s">
        <v>535</v>
      </c>
      <c r="E981" s="18"/>
      <c r="F981" s="19" t="s">
        <v>162</v>
      </c>
      <c r="G981" s="23"/>
      <c r="H981" s="25">
        <f>SUM(H982)</f>
        <v>0</v>
      </c>
    </row>
    <row r="982" spans="1:8" ht="22.5">
      <c r="A982" s="26"/>
      <c r="B982" s="26" t="s">
        <v>512</v>
      </c>
      <c r="C982" s="96" t="s">
        <v>164</v>
      </c>
      <c r="D982" s="24" t="s">
        <v>513</v>
      </c>
      <c r="E982" s="18" t="s">
        <v>13</v>
      </c>
      <c r="F982" s="19">
        <v>16</v>
      </c>
      <c r="G982" s="254">
        <v>0</v>
      </c>
      <c r="H982" s="23">
        <f t="shared" si="23"/>
        <v>0</v>
      </c>
    </row>
    <row r="983" spans="1:8" ht="22.5">
      <c r="A983" s="82">
        <v>2</v>
      </c>
      <c r="B983" s="82"/>
      <c r="C983" s="83"/>
      <c r="D983" s="116" t="s">
        <v>766</v>
      </c>
      <c r="E983" s="84"/>
      <c r="F983" s="85" t="s">
        <v>162</v>
      </c>
      <c r="G983" s="86"/>
      <c r="H983" s="87">
        <f>H984+H999+H1022+H1026+H1029+H1060</f>
        <v>0</v>
      </c>
    </row>
    <row r="984" spans="1:8">
      <c r="A984" s="263">
        <v>4</v>
      </c>
      <c r="B984" s="263"/>
      <c r="C984" s="264"/>
      <c r="D984" s="260" t="s">
        <v>6</v>
      </c>
      <c r="E984" s="20"/>
      <c r="F984" s="21" t="s">
        <v>162</v>
      </c>
      <c r="G984" s="22"/>
      <c r="H984" s="52">
        <f>H985+H988+H994</f>
        <v>0</v>
      </c>
    </row>
    <row r="985" spans="1:8">
      <c r="A985" s="265">
        <v>5</v>
      </c>
      <c r="B985" s="265"/>
      <c r="C985" s="266"/>
      <c r="D985" s="261" t="s">
        <v>514</v>
      </c>
      <c r="E985" s="18"/>
      <c r="F985" s="19" t="s">
        <v>162</v>
      </c>
      <c r="G985" s="23"/>
      <c r="H985" s="25">
        <f>SUM(H986:H987)</f>
        <v>0</v>
      </c>
    </row>
    <row r="986" spans="1:8" ht="22.5">
      <c r="A986" s="26"/>
      <c r="B986" s="26" t="s">
        <v>693</v>
      </c>
      <c r="C986" s="96" t="s">
        <v>164</v>
      </c>
      <c r="D986" s="24" t="s">
        <v>719</v>
      </c>
      <c r="E986" s="18" t="s">
        <v>10</v>
      </c>
      <c r="F986" s="19">
        <v>7</v>
      </c>
      <c r="G986" s="254">
        <v>0</v>
      </c>
      <c r="H986" s="23">
        <f t="shared" ref="H986:H1028" si="24">IF(ISNUMBER(F986),ROUND(F986*G986,2),"")</f>
        <v>0</v>
      </c>
    </row>
    <row r="987" spans="1:8" ht="22.5">
      <c r="A987" s="26"/>
      <c r="B987" s="26" t="s">
        <v>413</v>
      </c>
      <c r="C987" s="96" t="s">
        <v>165</v>
      </c>
      <c r="D987" s="24" t="s">
        <v>720</v>
      </c>
      <c r="E987" s="18" t="s">
        <v>10</v>
      </c>
      <c r="F987" s="19">
        <v>1</v>
      </c>
      <c r="G987" s="254">
        <v>0</v>
      </c>
      <c r="H987" s="23">
        <f t="shared" si="24"/>
        <v>0</v>
      </c>
    </row>
    <row r="988" spans="1:8">
      <c r="A988" s="267">
        <v>5</v>
      </c>
      <c r="B988" s="267"/>
      <c r="C988" s="268"/>
      <c r="D988" s="262" t="s">
        <v>515</v>
      </c>
      <c r="E988" s="18"/>
      <c r="F988" s="19" t="s">
        <v>162</v>
      </c>
      <c r="G988" s="23"/>
      <c r="H988" s="25">
        <f>SUM(H989:H993)</f>
        <v>0</v>
      </c>
    </row>
    <row r="989" spans="1:8" ht="22.5">
      <c r="A989" s="26"/>
      <c r="B989" s="26" t="s">
        <v>541</v>
      </c>
      <c r="C989" s="96" t="s">
        <v>164</v>
      </c>
      <c r="D989" s="24" t="s">
        <v>18</v>
      </c>
      <c r="E989" s="18" t="s">
        <v>13</v>
      </c>
      <c r="F989" s="19">
        <v>50</v>
      </c>
      <c r="G989" s="254">
        <v>0</v>
      </c>
      <c r="H989" s="23">
        <f t="shared" si="24"/>
        <v>0</v>
      </c>
    </row>
    <row r="990" spans="1:8">
      <c r="A990" s="26"/>
      <c r="B990" s="26" t="s">
        <v>418</v>
      </c>
      <c r="C990" s="96" t="s">
        <v>165</v>
      </c>
      <c r="D990" s="24" t="s">
        <v>549</v>
      </c>
      <c r="E990" s="18" t="s">
        <v>48</v>
      </c>
      <c r="F990" s="19">
        <v>16</v>
      </c>
      <c r="G990" s="254">
        <v>0</v>
      </c>
      <c r="H990" s="23">
        <f t="shared" si="24"/>
        <v>0</v>
      </c>
    </row>
    <row r="991" spans="1:8" ht="22.5">
      <c r="A991" s="26"/>
      <c r="B991" s="26" t="s">
        <v>694</v>
      </c>
      <c r="C991" s="96" t="s">
        <v>166</v>
      </c>
      <c r="D991" s="24" t="s">
        <v>721</v>
      </c>
      <c r="E991" s="18" t="s">
        <v>13</v>
      </c>
      <c r="F991" s="19">
        <v>25</v>
      </c>
      <c r="G991" s="254">
        <v>0</v>
      </c>
      <c r="H991" s="23">
        <f t="shared" si="24"/>
        <v>0</v>
      </c>
    </row>
    <row r="992" spans="1:8">
      <c r="A992" s="26"/>
      <c r="B992" s="26" t="s">
        <v>695</v>
      </c>
      <c r="C992" s="96" t="s">
        <v>167</v>
      </c>
      <c r="D992" s="24" t="s">
        <v>722</v>
      </c>
      <c r="E992" s="18" t="s">
        <v>12</v>
      </c>
      <c r="F992" s="19">
        <v>18</v>
      </c>
      <c r="G992" s="254">
        <v>0</v>
      </c>
      <c r="H992" s="23">
        <f t="shared" si="24"/>
        <v>0</v>
      </c>
    </row>
    <row r="993" spans="1:8">
      <c r="A993" s="26"/>
      <c r="B993" s="26" t="s">
        <v>696</v>
      </c>
      <c r="C993" s="96" t="s">
        <v>168</v>
      </c>
      <c r="D993" s="24" t="s">
        <v>723</v>
      </c>
      <c r="E993" s="18" t="s">
        <v>10</v>
      </c>
      <c r="F993" s="19">
        <v>2</v>
      </c>
      <c r="G993" s="254">
        <v>0</v>
      </c>
      <c r="H993" s="23">
        <f t="shared" si="24"/>
        <v>0</v>
      </c>
    </row>
    <row r="994" spans="1:8">
      <c r="A994" s="267">
        <v>5</v>
      </c>
      <c r="B994" s="267"/>
      <c r="C994" s="268"/>
      <c r="D994" s="262" t="s">
        <v>518</v>
      </c>
      <c r="E994" s="18"/>
      <c r="F994" s="19" t="s">
        <v>162</v>
      </c>
      <c r="G994" s="23"/>
      <c r="H994" s="25">
        <f>SUM(H995:H998)</f>
        <v>0</v>
      </c>
    </row>
    <row r="995" spans="1:8" ht="45">
      <c r="A995" s="26"/>
      <c r="B995" s="26" t="s">
        <v>30</v>
      </c>
      <c r="C995" s="96" t="s">
        <v>164</v>
      </c>
      <c r="D995" s="24" t="s">
        <v>724</v>
      </c>
      <c r="E995" s="18" t="s">
        <v>12</v>
      </c>
      <c r="F995" s="19">
        <v>18</v>
      </c>
      <c r="G995" s="254">
        <v>0</v>
      </c>
      <c r="H995" s="23">
        <f t="shared" si="24"/>
        <v>0</v>
      </c>
    </row>
    <row r="996" spans="1:8" ht="33.75">
      <c r="A996" s="26"/>
      <c r="B996" s="26" t="s">
        <v>697</v>
      </c>
      <c r="C996" s="96" t="s">
        <v>165</v>
      </c>
      <c r="D996" s="24" t="s">
        <v>725</v>
      </c>
      <c r="E996" s="18" t="s">
        <v>13</v>
      </c>
      <c r="F996" s="19">
        <v>18</v>
      </c>
      <c r="G996" s="254">
        <v>0</v>
      </c>
      <c r="H996" s="23">
        <f t="shared" si="24"/>
        <v>0</v>
      </c>
    </row>
    <row r="997" spans="1:8" ht="33.75">
      <c r="A997" s="26"/>
      <c r="B997" s="26" t="s">
        <v>427</v>
      </c>
      <c r="C997" s="96" t="s">
        <v>166</v>
      </c>
      <c r="D997" s="24" t="s">
        <v>428</v>
      </c>
      <c r="E997" s="18" t="s">
        <v>12</v>
      </c>
      <c r="F997" s="19">
        <v>14</v>
      </c>
      <c r="G997" s="254">
        <v>0</v>
      </c>
      <c r="H997" s="23">
        <f t="shared" si="24"/>
        <v>0</v>
      </c>
    </row>
    <row r="998" spans="1:8" ht="22.5">
      <c r="A998" s="26"/>
      <c r="B998" s="26" t="s">
        <v>31</v>
      </c>
      <c r="C998" s="96" t="s">
        <v>167</v>
      </c>
      <c r="D998" s="24" t="s">
        <v>429</v>
      </c>
      <c r="E998" s="18" t="s">
        <v>12</v>
      </c>
      <c r="F998" s="19">
        <v>40</v>
      </c>
      <c r="G998" s="254">
        <v>0</v>
      </c>
      <c r="H998" s="23">
        <f t="shared" si="24"/>
        <v>0</v>
      </c>
    </row>
    <row r="999" spans="1:8">
      <c r="A999" s="263">
        <v>4</v>
      </c>
      <c r="B999" s="263"/>
      <c r="C999" s="264"/>
      <c r="D999" s="260" t="s">
        <v>19</v>
      </c>
      <c r="E999" s="20"/>
      <c r="F999" s="21" t="s">
        <v>162</v>
      </c>
      <c r="G999" s="22"/>
      <c r="H999" s="52">
        <f>H1000+H1003+H1008+H1006+H1013+H1016+H1019</f>
        <v>0</v>
      </c>
    </row>
    <row r="1000" spans="1:8">
      <c r="A1000" s="265">
        <v>5</v>
      </c>
      <c r="B1000" s="265"/>
      <c r="C1000" s="266"/>
      <c r="D1000" s="261" t="s">
        <v>520</v>
      </c>
      <c r="E1000" s="18"/>
      <c r="F1000" s="19" t="s">
        <v>162</v>
      </c>
      <c r="G1000" s="23"/>
      <c r="H1000" s="25">
        <f>SUM(H1001:H1002)</f>
        <v>0</v>
      </c>
    </row>
    <row r="1001" spans="1:8" ht="33.75">
      <c r="A1001" s="26"/>
      <c r="B1001" s="26" t="s">
        <v>440</v>
      </c>
      <c r="C1001" s="96" t="s">
        <v>164</v>
      </c>
      <c r="D1001" s="24" t="s">
        <v>726</v>
      </c>
      <c r="E1001" s="18" t="s">
        <v>13</v>
      </c>
      <c r="F1001" s="19">
        <v>170</v>
      </c>
      <c r="G1001" s="254">
        <v>0</v>
      </c>
      <c r="H1001" s="23">
        <f t="shared" si="24"/>
        <v>0</v>
      </c>
    </row>
    <row r="1002" spans="1:8" ht="45">
      <c r="A1002" s="26"/>
      <c r="B1002" s="26" t="s">
        <v>442</v>
      </c>
      <c r="C1002" s="96" t="s">
        <v>165</v>
      </c>
      <c r="D1002" s="24" t="s">
        <v>727</v>
      </c>
      <c r="E1002" s="18" t="s">
        <v>14</v>
      </c>
      <c r="F1002" s="19">
        <v>340</v>
      </c>
      <c r="G1002" s="254">
        <v>0</v>
      </c>
      <c r="H1002" s="23">
        <f t="shared" si="24"/>
        <v>0</v>
      </c>
    </row>
    <row r="1003" spans="1:8">
      <c r="A1003" s="265">
        <v>5</v>
      </c>
      <c r="B1003" s="265"/>
      <c r="C1003" s="266"/>
      <c r="D1003" s="261" t="s">
        <v>521</v>
      </c>
      <c r="E1003" s="18"/>
      <c r="F1003" s="19" t="s">
        <v>162</v>
      </c>
      <c r="G1003" s="23"/>
      <c r="H1003" s="25">
        <f>SUM(H1004:H1005)</f>
        <v>0</v>
      </c>
    </row>
    <row r="1004" spans="1:8" ht="22.5">
      <c r="A1004" s="26"/>
      <c r="B1004" s="26" t="s">
        <v>444</v>
      </c>
      <c r="C1004" s="96" t="s">
        <v>164</v>
      </c>
      <c r="D1004" s="24" t="s">
        <v>728</v>
      </c>
      <c r="E1004" s="18" t="s">
        <v>13</v>
      </c>
      <c r="F1004" s="19">
        <v>232</v>
      </c>
      <c r="G1004" s="254">
        <v>0</v>
      </c>
      <c r="H1004" s="23">
        <f t="shared" si="24"/>
        <v>0</v>
      </c>
    </row>
    <row r="1005" spans="1:8" ht="22.5">
      <c r="A1005" s="26"/>
      <c r="B1005" s="26" t="s">
        <v>444</v>
      </c>
      <c r="C1005" s="96" t="s">
        <v>165</v>
      </c>
      <c r="D1005" s="24" t="s">
        <v>729</v>
      </c>
      <c r="E1005" s="18" t="s">
        <v>13</v>
      </c>
      <c r="F1005" s="19">
        <v>20</v>
      </c>
      <c r="G1005" s="254">
        <v>0</v>
      </c>
      <c r="H1005" s="23">
        <f t="shared" si="24"/>
        <v>0</v>
      </c>
    </row>
    <row r="1006" spans="1:8">
      <c r="A1006" s="265">
        <v>5</v>
      </c>
      <c r="B1006" s="265"/>
      <c r="C1006" s="266"/>
      <c r="D1006" s="261" t="s">
        <v>522</v>
      </c>
      <c r="E1006" s="18"/>
      <c r="F1006" s="19" t="s">
        <v>162</v>
      </c>
      <c r="G1006" s="23"/>
      <c r="H1006" s="25">
        <f>SUM(H1007)</f>
        <v>0</v>
      </c>
    </row>
    <row r="1007" spans="1:8" ht="22.5">
      <c r="A1007" s="26"/>
      <c r="B1007" s="26" t="s">
        <v>446</v>
      </c>
      <c r="C1007" s="96" t="s">
        <v>164</v>
      </c>
      <c r="D1007" s="24" t="s">
        <v>730</v>
      </c>
      <c r="E1007" s="18" t="s">
        <v>13</v>
      </c>
      <c r="F1007" s="19">
        <v>112</v>
      </c>
      <c r="G1007" s="254">
        <v>0</v>
      </c>
      <c r="H1007" s="23">
        <f t="shared" si="24"/>
        <v>0</v>
      </c>
    </row>
    <row r="1008" spans="1:8">
      <c r="A1008" s="265">
        <v>5</v>
      </c>
      <c r="B1008" s="265"/>
      <c r="C1008" s="266"/>
      <c r="D1008" s="261" t="s">
        <v>523</v>
      </c>
      <c r="E1008" s="18"/>
      <c r="F1008" s="19" t="s">
        <v>162</v>
      </c>
      <c r="G1008" s="23"/>
      <c r="H1008" s="25">
        <f>SUM(H1009:H1012)</f>
        <v>0</v>
      </c>
    </row>
    <row r="1009" spans="1:8">
      <c r="A1009" s="26"/>
      <c r="B1009" s="26" t="s">
        <v>698</v>
      </c>
      <c r="C1009" s="96" t="s">
        <v>164</v>
      </c>
      <c r="D1009" s="24" t="s">
        <v>731</v>
      </c>
      <c r="E1009" s="18" t="s">
        <v>14</v>
      </c>
      <c r="F1009" s="19">
        <v>72</v>
      </c>
      <c r="G1009" s="254">
        <v>0</v>
      </c>
      <c r="H1009" s="23">
        <f t="shared" si="24"/>
        <v>0</v>
      </c>
    </row>
    <row r="1010" spans="1:8" ht="22.5">
      <c r="A1010" s="26"/>
      <c r="B1010" s="26" t="s">
        <v>699</v>
      </c>
      <c r="C1010" s="96" t="s">
        <v>165</v>
      </c>
      <c r="D1010" s="24" t="s">
        <v>732</v>
      </c>
      <c r="E1010" s="18" t="s">
        <v>14</v>
      </c>
      <c r="F1010" s="19">
        <v>30</v>
      </c>
      <c r="G1010" s="254">
        <v>0</v>
      </c>
      <c r="H1010" s="23">
        <f t="shared" si="24"/>
        <v>0</v>
      </c>
    </row>
    <row r="1011" spans="1:8" ht="33.75">
      <c r="A1011" s="26"/>
      <c r="B1011" s="26" t="s">
        <v>700</v>
      </c>
      <c r="C1011" s="96" t="s">
        <v>166</v>
      </c>
      <c r="D1011" s="24" t="s">
        <v>733</v>
      </c>
      <c r="E1011" s="18" t="s">
        <v>14</v>
      </c>
      <c r="F1011" s="19">
        <v>60</v>
      </c>
      <c r="G1011" s="254">
        <v>0</v>
      </c>
      <c r="H1011" s="23">
        <f t="shared" si="24"/>
        <v>0</v>
      </c>
    </row>
    <row r="1012" spans="1:8" ht="33.75">
      <c r="A1012" s="26"/>
      <c r="B1012" s="26" t="s">
        <v>701</v>
      </c>
      <c r="C1012" s="96" t="s">
        <v>167</v>
      </c>
      <c r="D1012" s="24" t="s">
        <v>734</v>
      </c>
      <c r="E1012" s="18" t="s">
        <v>14</v>
      </c>
      <c r="F1012" s="19">
        <v>25</v>
      </c>
      <c r="G1012" s="254">
        <v>0</v>
      </c>
      <c r="H1012" s="23">
        <f t="shared" si="24"/>
        <v>0</v>
      </c>
    </row>
    <row r="1013" spans="1:8">
      <c r="A1013" s="265">
        <v>5</v>
      </c>
      <c r="B1013" s="265"/>
      <c r="C1013" s="266"/>
      <c r="D1013" s="261" t="s">
        <v>524</v>
      </c>
      <c r="E1013" s="18"/>
      <c r="F1013" s="19" t="s">
        <v>162</v>
      </c>
      <c r="G1013" s="23"/>
      <c r="H1013" s="25">
        <f>SUM(H1014:H1015)</f>
        <v>0</v>
      </c>
    </row>
    <row r="1014" spans="1:8">
      <c r="A1014" s="26"/>
      <c r="B1014" s="26" t="s">
        <v>451</v>
      </c>
      <c r="C1014" s="96" t="s">
        <v>164</v>
      </c>
      <c r="D1014" s="24" t="s">
        <v>21</v>
      </c>
      <c r="E1014" s="18" t="s">
        <v>13</v>
      </c>
      <c r="F1014" s="19">
        <v>125</v>
      </c>
      <c r="G1014" s="254">
        <v>0</v>
      </c>
      <c r="H1014" s="23">
        <f t="shared" si="24"/>
        <v>0</v>
      </c>
    </row>
    <row r="1015" spans="1:8">
      <c r="A1015" s="26"/>
      <c r="B1015" s="26" t="s">
        <v>452</v>
      </c>
      <c r="C1015" s="96" t="s">
        <v>165</v>
      </c>
      <c r="D1015" s="24" t="s">
        <v>22</v>
      </c>
      <c r="E1015" s="18" t="s">
        <v>13</v>
      </c>
      <c r="F1015" s="19">
        <v>125</v>
      </c>
      <c r="G1015" s="254">
        <v>0</v>
      </c>
      <c r="H1015" s="23">
        <f t="shared" si="24"/>
        <v>0</v>
      </c>
    </row>
    <row r="1016" spans="1:8">
      <c r="A1016" s="265">
        <v>5</v>
      </c>
      <c r="B1016" s="265"/>
      <c r="C1016" s="266"/>
      <c r="D1016" s="261" t="s">
        <v>762</v>
      </c>
      <c r="E1016" s="18"/>
      <c r="F1016" s="19" t="s">
        <v>162</v>
      </c>
      <c r="G1016" s="23"/>
      <c r="H1016" s="25">
        <f>SUM(H1017:H1018)</f>
        <v>0</v>
      </c>
    </row>
    <row r="1017" spans="1:8" ht="22.5">
      <c r="A1017" s="26"/>
      <c r="B1017" s="26" t="s">
        <v>702</v>
      </c>
      <c r="C1017" s="96" t="s">
        <v>164</v>
      </c>
      <c r="D1017" s="24" t="s">
        <v>735</v>
      </c>
      <c r="E1017" s="18" t="s">
        <v>13</v>
      </c>
      <c r="F1017" s="19">
        <v>152</v>
      </c>
      <c r="G1017" s="254">
        <v>0</v>
      </c>
      <c r="H1017" s="23">
        <f t="shared" si="24"/>
        <v>0</v>
      </c>
    </row>
    <row r="1018" spans="1:8">
      <c r="A1018" s="26"/>
      <c r="B1018" s="26" t="s">
        <v>703</v>
      </c>
      <c r="C1018" s="96" t="s">
        <v>165</v>
      </c>
      <c r="D1018" s="24" t="s">
        <v>736</v>
      </c>
      <c r="E1018" s="18" t="s">
        <v>13</v>
      </c>
      <c r="F1018" s="19">
        <v>152</v>
      </c>
      <c r="G1018" s="254">
        <v>0</v>
      </c>
      <c r="H1018" s="23">
        <f t="shared" si="24"/>
        <v>0</v>
      </c>
    </row>
    <row r="1019" spans="1:8">
      <c r="A1019" s="265">
        <v>5</v>
      </c>
      <c r="B1019" s="265"/>
      <c r="C1019" s="266"/>
      <c r="D1019" s="261" t="s">
        <v>525</v>
      </c>
      <c r="E1019" s="18"/>
      <c r="F1019" s="19" t="s">
        <v>162</v>
      </c>
      <c r="G1019" s="23"/>
      <c r="H1019" s="25">
        <f>SUM(H1020:H1021)</f>
        <v>0</v>
      </c>
    </row>
    <row r="1020" spans="1:8">
      <c r="A1020" s="26"/>
      <c r="B1020" s="26" t="s">
        <v>453</v>
      </c>
      <c r="C1020" s="96" t="s">
        <v>164</v>
      </c>
      <c r="D1020" s="24" t="s">
        <v>454</v>
      </c>
      <c r="E1020" s="18" t="s">
        <v>455</v>
      </c>
      <c r="F1020" s="19">
        <v>90</v>
      </c>
      <c r="G1020" s="254">
        <v>0</v>
      </c>
      <c r="H1020" s="23">
        <f t="shared" si="24"/>
        <v>0</v>
      </c>
    </row>
    <row r="1021" spans="1:8">
      <c r="A1021" s="26"/>
      <c r="B1021" s="26" t="s">
        <v>456</v>
      </c>
      <c r="C1021" s="96" t="s">
        <v>165</v>
      </c>
      <c r="D1021" s="24" t="s">
        <v>610</v>
      </c>
      <c r="E1021" s="18" t="s">
        <v>455</v>
      </c>
      <c r="F1021" s="19">
        <v>90</v>
      </c>
      <c r="G1021" s="254">
        <v>0</v>
      </c>
      <c r="H1021" s="23">
        <f t="shared" si="24"/>
        <v>0</v>
      </c>
    </row>
    <row r="1022" spans="1:8">
      <c r="A1022" s="263">
        <v>4</v>
      </c>
      <c r="B1022" s="263"/>
      <c r="C1022" s="264"/>
      <c r="D1022" s="260" t="s">
        <v>763</v>
      </c>
      <c r="E1022" s="20"/>
      <c r="F1022" s="21" t="s">
        <v>162</v>
      </c>
      <c r="G1022" s="22"/>
      <c r="H1022" s="52">
        <f>H1023</f>
        <v>0</v>
      </c>
    </row>
    <row r="1023" spans="1:8">
      <c r="A1023" s="265">
        <v>5</v>
      </c>
      <c r="B1023" s="265"/>
      <c r="C1023" s="266"/>
      <c r="D1023" s="261" t="s">
        <v>764</v>
      </c>
      <c r="E1023" s="18"/>
      <c r="F1023" s="19" t="s">
        <v>162</v>
      </c>
      <c r="G1023" s="23"/>
      <c r="H1023" s="25">
        <f>SUM(H1024:H1025)</f>
        <v>0</v>
      </c>
    </row>
    <row r="1024" spans="1:8" ht="22.5">
      <c r="A1024" s="26"/>
      <c r="B1024" s="26" t="s">
        <v>704</v>
      </c>
      <c r="C1024" s="96" t="s">
        <v>164</v>
      </c>
      <c r="D1024" s="24" t="s">
        <v>737</v>
      </c>
      <c r="E1024" s="18" t="s">
        <v>13</v>
      </c>
      <c r="F1024" s="19">
        <v>25</v>
      </c>
      <c r="G1024" s="254">
        <v>0</v>
      </c>
      <c r="H1024" s="23">
        <f t="shared" si="24"/>
        <v>0</v>
      </c>
    </row>
    <row r="1025" spans="1:8" ht="22.5">
      <c r="A1025" s="26"/>
      <c r="B1025" s="26" t="s">
        <v>705</v>
      </c>
      <c r="C1025" s="96" t="s">
        <v>165</v>
      </c>
      <c r="D1025" s="24" t="s">
        <v>738</v>
      </c>
      <c r="E1025" s="18" t="s">
        <v>13</v>
      </c>
      <c r="F1025" s="19">
        <v>25</v>
      </c>
      <c r="G1025" s="254">
        <v>0</v>
      </c>
      <c r="H1025" s="23">
        <f t="shared" si="24"/>
        <v>0</v>
      </c>
    </row>
    <row r="1026" spans="1:8">
      <c r="A1026" s="263">
        <v>4</v>
      </c>
      <c r="B1026" s="263"/>
      <c r="C1026" s="264"/>
      <c r="D1026" s="260" t="s">
        <v>44</v>
      </c>
      <c r="E1026" s="20"/>
      <c r="F1026" s="21" t="s">
        <v>162</v>
      </c>
      <c r="G1026" s="22"/>
      <c r="H1026" s="52">
        <f>H1027</f>
        <v>0</v>
      </c>
    </row>
    <row r="1027" spans="1:8">
      <c r="A1027" s="265">
        <v>5</v>
      </c>
      <c r="B1027" s="265"/>
      <c r="C1027" s="266"/>
      <c r="D1027" s="261" t="s">
        <v>526</v>
      </c>
      <c r="E1027" s="18"/>
      <c r="F1027" s="19" t="s">
        <v>162</v>
      </c>
      <c r="G1027" s="23"/>
      <c r="H1027" s="25">
        <f>SUM(H1028)</f>
        <v>0</v>
      </c>
    </row>
    <row r="1028" spans="1:8" ht="22.5">
      <c r="A1028" s="26"/>
      <c r="B1028" s="26" t="s">
        <v>706</v>
      </c>
      <c r="C1028" s="96" t="s">
        <v>164</v>
      </c>
      <c r="D1028" s="24" t="s">
        <v>739</v>
      </c>
      <c r="E1028" s="18" t="s">
        <v>13</v>
      </c>
      <c r="F1028" s="19">
        <v>50</v>
      </c>
      <c r="G1028" s="254">
        <v>0</v>
      </c>
      <c r="H1028" s="23">
        <f t="shared" si="24"/>
        <v>0</v>
      </c>
    </row>
    <row r="1029" spans="1:8">
      <c r="A1029" s="263">
        <v>4</v>
      </c>
      <c r="B1029" s="263"/>
      <c r="C1029" s="264"/>
      <c r="D1029" s="260" t="s">
        <v>45</v>
      </c>
      <c r="E1029" s="20"/>
      <c r="F1029" s="21" t="s">
        <v>162</v>
      </c>
      <c r="G1029" s="22"/>
      <c r="H1029" s="52">
        <f>H1030+H1033+H1037+H1046+H1048+H1050+H1053</f>
        <v>0</v>
      </c>
    </row>
    <row r="1030" spans="1:8">
      <c r="A1030" s="265">
        <v>5</v>
      </c>
      <c r="B1030" s="265"/>
      <c r="C1030" s="266"/>
      <c r="D1030" s="261" t="s">
        <v>529</v>
      </c>
      <c r="E1030" s="18"/>
      <c r="F1030" s="19" t="s">
        <v>162</v>
      </c>
      <c r="G1030" s="23"/>
      <c r="H1030" s="25">
        <f>SUM(H1031:H1032)</f>
        <v>0</v>
      </c>
    </row>
    <row r="1031" spans="1:8" ht="22.5">
      <c r="A1031" s="26"/>
      <c r="B1031" s="26" t="s">
        <v>470</v>
      </c>
      <c r="C1031" s="96" t="s">
        <v>164</v>
      </c>
      <c r="D1031" s="24" t="s">
        <v>740</v>
      </c>
      <c r="E1031" s="18" t="s">
        <v>13</v>
      </c>
      <c r="F1031" s="19">
        <v>12</v>
      </c>
      <c r="G1031" s="254">
        <v>0</v>
      </c>
      <c r="H1031" s="23">
        <f t="shared" ref="H1031:H1062" si="25">IF(ISNUMBER(F1031),ROUND(F1031*G1031,2),"")</f>
        <v>0</v>
      </c>
    </row>
    <row r="1032" spans="1:8" ht="22.5">
      <c r="A1032" s="26"/>
      <c r="B1032" s="26" t="s">
        <v>35</v>
      </c>
      <c r="C1032" s="96" t="s">
        <v>165</v>
      </c>
      <c r="D1032" s="24" t="s">
        <v>741</v>
      </c>
      <c r="E1032" s="18" t="s">
        <v>13</v>
      </c>
      <c r="F1032" s="19">
        <v>74</v>
      </c>
      <c r="G1032" s="254">
        <v>0</v>
      </c>
      <c r="H1032" s="23">
        <f t="shared" si="25"/>
        <v>0</v>
      </c>
    </row>
    <row r="1033" spans="1:8">
      <c r="A1033" s="265">
        <v>5</v>
      </c>
      <c r="B1033" s="265"/>
      <c r="C1033" s="266"/>
      <c r="D1033" s="261" t="s">
        <v>530</v>
      </c>
      <c r="E1033" s="18"/>
      <c r="F1033" s="19" t="s">
        <v>162</v>
      </c>
      <c r="G1033" s="23"/>
      <c r="H1033" s="25">
        <f>SUM(H1034:H1036)</f>
        <v>0</v>
      </c>
    </row>
    <row r="1034" spans="1:8" ht="33.75">
      <c r="A1034" s="26"/>
      <c r="B1034" s="26" t="s">
        <v>598</v>
      </c>
      <c r="C1034" s="96" t="s">
        <v>164</v>
      </c>
      <c r="D1034" s="24" t="s">
        <v>742</v>
      </c>
      <c r="E1034" s="18" t="s">
        <v>15</v>
      </c>
      <c r="F1034" s="19">
        <v>2200</v>
      </c>
      <c r="G1034" s="254">
        <v>0</v>
      </c>
      <c r="H1034" s="23">
        <f t="shared" si="25"/>
        <v>0</v>
      </c>
    </row>
    <row r="1035" spans="1:8" ht="22.5">
      <c r="A1035" s="26"/>
      <c r="B1035" s="26" t="s">
        <v>707</v>
      </c>
      <c r="C1035" s="96" t="s">
        <v>165</v>
      </c>
      <c r="D1035" s="24" t="s">
        <v>743</v>
      </c>
      <c r="E1035" s="18" t="s">
        <v>15</v>
      </c>
      <c r="F1035" s="19">
        <v>1100</v>
      </c>
      <c r="G1035" s="254">
        <v>0</v>
      </c>
      <c r="H1035" s="23">
        <f t="shared" si="25"/>
        <v>0</v>
      </c>
    </row>
    <row r="1036" spans="1:8" ht="22.5">
      <c r="A1036" s="26"/>
      <c r="B1036" s="26" t="s">
        <v>482</v>
      </c>
      <c r="C1036" s="96" t="s">
        <v>166</v>
      </c>
      <c r="D1036" s="24" t="s">
        <v>744</v>
      </c>
      <c r="E1036" s="18" t="s">
        <v>12</v>
      </c>
      <c r="F1036" s="19">
        <v>30</v>
      </c>
      <c r="G1036" s="254">
        <v>0</v>
      </c>
      <c r="H1036" s="23">
        <f t="shared" si="25"/>
        <v>0</v>
      </c>
    </row>
    <row r="1037" spans="1:8">
      <c r="A1037" s="265">
        <v>5</v>
      </c>
      <c r="B1037" s="265"/>
      <c r="C1037" s="266"/>
      <c r="D1037" s="261" t="s">
        <v>531</v>
      </c>
      <c r="E1037" s="18"/>
      <c r="F1037" s="19" t="s">
        <v>162</v>
      </c>
      <c r="G1037" s="23"/>
      <c r="H1037" s="25">
        <f>SUM(H1038:H1045)</f>
        <v>0</v>
      </c>
    </row>
    <row r="1038" spans="1:8" ht="22.5">
      <c r="A1038" s="26"/>
      <c r="B1038" s="26" t="s">
        <v>484</v>
      </c>
      <c r="C1038" s="96" t="s">
        <v>164</v>
      </c>
      <c r="D1038" s="24" t="s">
        <v>613</v>
      </c>
      <c r="E1038" s="18" t="s">
        <v>14</v>
      </c>
      <c r="F1038" s="19">
        <v>9</v>
      </c>
      <c r="G1038" s="254">
        <v>0</v>
      </c>
      <c r="H1038" s="23">
        <f t="shared" si="25"/>
        <v>0</v>
      </c>
    </row>
    <row r="1039" spans="1:8" ht="22.5">
      <c r="A1039" s="26"/>
      <c r="B1039" s="26" t="s">
        <v>708</v>
      </c>
      <c r="C1039" s="96" t="s">
        <v>165</v>
      </c>
      <c r="D1039" s="24" t="s">
        <v>745</v>
      </c>
      <c r="E1039" s="18" t="s">
        <v>14</v>
      </c>
      <c r="F1039" s="19">
        <v>6.3</v>
      </c>
      <c r="G1039" s="254">
        <v>0</v>
      </c>
      <c r="H1039" s="23">
        <f t="shared" si="25"/>
        <v>0</v>
      </c>
    </row>
    <row r="1040" spans="1:8" ht="22.5">
      <c r="A1040" s="26"/>
      <c r="B1040" s="26" t="s">
        <v>709</v>
      </c>
      <c r="C1040" s="96" t="s">
        <v>166</v>
      </c>
      <c r="D1040" s="24" t="s">
        <v>746</v>
      </c>
      <c r="E1040" s="18" t="s">
        <v>14</v>
      </c>
      <c r="F1040" s="19">
        <v>14.2</v>
      </c>
      <c r="G1040" s="254">
        <v>0</v>
      </c>
      <c r="H1040" s="23">
        <f t="shared" si="25"/>
        <v>0</v>
      </c>
    </row>
    <row r="1041" spans="1:8" ht="22.5">
      <c r="A1041" s="26"/>
      <c r="B1041" s="26" t="s">
        <v>710</v>
      </c>
      <c r="C1041" s="96" t="s">
        <v>167</v>
      </c>
      <c r="D1041" s="24" t="s">
        <v>747</v>
      </c>
      <c r="E1041" s="18" t="s">
        <v>14</v>
      </c>
      <c r="F1041" s="19">
        <v>3.5</v>
      </c>
      <c r="G1041" s="254">
        <v>0</v>
      </c>
      <c r="H1041" s="23">
        <f t="shared" si="25"/>
        <v>0</v>
      </c>
    </row>
    <row r="1042" spans="1:8" ht="22.5">
      <c r="A1042" s="26"/>
      <c r="B1042" s="26" t="s">
        <v>711</v>
      </c>
      <c r="C1042" s="96" t="s">
        <v>168</v>
      </c>
      <c r="D1042" s="24" t="s">
        <v>748</v>
      </c>
      <c r="E1042" s="18" t="s">
        <v>14</v>
      </c>
      <c r="F1042" s="19">
        <v>6.3</v>
      </c>
      <c r="G1042" s="254">
        <v>0</v>
      </c>
      <c r="H1042" s="23">
        <f t="shared" si="25"/>
        <v>0</v>
      </c>
    </row>
    <row r="1043" spans="1:8" ht="22.5">
      <c r="A1043" s="26"/>
      <c r="B1043" s="26" t="s">
        <v>712</v>
      </c>
      <c r="C1043" s="96" t="s">
        <v>169</v>
      </c>
      <c r="D1043" s="24" t="s">
        <v>749</v>
      </c>
      <c r="E1043" s="18" t="s">
        <v>14</v>
      </c>
      <c r="F1043" s="19">
        <v>17.7</v>
      </c>
      <c r="G1043" s="254">
        <v>0</v>
      </c>
      <c r="H1043" s="23">
        <f t="shared" si="25"/>
        <v>0</v>
      </c>
    </row>
    <row r="1044" spans="1:8" ht="22.5">
      <c r="A1044" s="26"/>
      <c r="B1044" s="26" t="s">
        <v>713</v>
      </c>
      <c r="C1044" s="96" t="s">
        <v>170</v>
      </c>
      <c r="D1044" s="24" t="s">
        <v>750</v>
      </c>
      <c r="E1044" s="18" t="s">
        <v>14</v>
      </c>
      <c r="F1044" s="19">
        <v>17.7</v>
      </c>
      <c r="G1044" s="254">
        <v>0</v>
      </c>
      <c r="H1044" s="23">
        <f t="shared" si="25"/>
        <v>0</v>
      </c>
    </row>
    <row r="1045" spans="1:8" ht="67.5">
      <c r="A1045" s="26"/>
      <c r="B1045" s="26" t="s">
        <v>714</v>
      </c>
      <c r="C1045" s="96" t="s">
        <v>283</v>
      </c>
      <c r="D1045" s="24" t="s">
        <v>751</v>
      </c>
      <c r="E1045" s="18" t="s">
        <v>10</v>
      </c>
      <c r="F1045" s="19">
        <v>18</v>
      </c>
      <c r="G1045" s="254">
        <v>0</v>
      </c>
      <c r="H1045" s="23">
        <f t="shared" si="25"/>
        <v>0</v>
      </c>
    </row>
    <row r="1046" spans="1:8">
      <c r="A1046" s="267">
        <v>5</v>
      </c>
      <c r="B1046" s="267"/>
      <c r="C1046" s="268"/>
      <c r="D1046" s="262" t="s">
        <v>532</v>
      </c>
      <c r="E1046" s="18"/>
      <c r="F1046" s="19" t="s">
        <v>162</v>
      </c>
      <c r="G1046" s="23"/>
      <c r="H1046" s="25">
        <f>SUM(H1047)</f>
        <v>0</v>
      </c>
    </row>
    <row r="1047" spans="1:8">
      <c r="A1047" s="26"/>
      <c r="B1047" s="26" t="s">
        <v>498</v>
      </c>
      <c r="C1047" s="96" t="s">
        <v>164</v>
      </c>
      <c r="D1047" s="24" t="s">
        <v>752</v>
      </c>
      <c r="E1047" s="18" t="s">
        <v>13</v>
      </c>
      <c r="F1047" s="19">
        <v>6.7</v>
      </c>
      <c r="G1047" s="254">
        <v>0</v>
      </c>
      <c r="H1047" s="23">
        <f t="shared" si="25"/>
        <v>0</v>
      </c>
    </row>
    <row r="1048" spans="1:8">
      <c r="A1048" s="267">
        <v>5</v>
      </c>
      <c r="B1048" s="267"/>
      <c r="C1048" s="268"/>
      <c r="D1048" s="262" t="s">
        <v>924</v>
      </c>
      <c r="E1048" s="18"/>
      <c r="F1048" s="19" t="s">
        <v>162</v>
      </c>
      <c r="G1048" s="23"/>
      <c r="H1048" s="25">
        <f>SUM(H1049)</f>
        <v>0</v>
      </c>
    </row>
    <row r="1049" spans="1:8" ht="33.75">
      <c r="A1049" s="26"/>
      <c r="B1049" s="26" t="s">
        <v>715</v>
      </c>
      <c r="C1049" s="96" t="s">
        <v>164</v>
      </c>
      <c r="D1049" s="24" t="s">
        <v>753</v>
      </c>
      <c r="E1049" s="18" t="s">
        <v>13</v>
      </c>
      <c r="F1049" s="19">
        <v>22</v>
      </c>
      <c r="G1049" s="254">
        <v>0</v>
      </c>
      <c r="H1049" s="23">
        <f t="shared" si="25"/>
        <v>0</v>
      </c>
    </row>
    <row r="1050" spans="1:8">
      <c r="A1050" s="265">
        <v>5</v>
      </c>
      <c r="B1050" s="265"/>
      <c r="C1050" s="266"/>
      <c r="D1050" s="261" t="s">
        <v>534</v>
      </c>
      <c r="E1050" s="18"/>
      <c r="F1050" s="19" t="s">
        <v>162</v>
      </c>
      <c r="G1050" s="23"/>
      <c r="H1050" s="25">
        <f>SUM(H1051:H1052)</f>
        <v>0</v>
      </c>
    </row>
    <row r="1051" spans="1:8" ht="33.75">
      <c r="A1051" s="26"/>
      <c r="B1051" s="26" t="s">
        <v>510</v>
      </c>
      <c r="C1051" s="96" t="s">
        <v>164</v>
      </c>
      <c r="D1051" s="24" t="s">
        <v>754</v>
      </c>
      <c r="E1051" s="18" t="s">
        <v>12</v>
      </c>
      <c r="F1051" s="19">
        <v>11.3</v>
      </c>
      <c r="G1051" s="254">
        <v>0</v>
      </c>
      <c r="H1051" s="23">
        <f t="shared" si="25"/>
        <v>0</v>
      </c>
    </row>
    <row r="1052" spans="1:8" ht="22.5">
      <c r="A1052" s="26"/>
      <c r="B1052" s="26" t="s">
        <v>39</v>
      </c>
      <c r="C1052" s="96" t="s">
        <v>165</v>
      </c>
      <c r="D1052" s="24" t="s">
        <v>47</v>
      </c>
      <c r="E1052" s="18" t="s">
        <v>10</v>
      </c>
      <c r="F1052" s="19">
        <v>4</v>
      </c>
      <c r="G1052" s="254">
        <v>0</v>
      </c>
      <c r="H1052" s="23">
        <f t="shared" si="25"/>
        <v>0</v>
      </c>
    </row>
    <row r="1053" spans="1:8">
      <c r="A1053" s="265">
        <v>5</v>
      </c>
      <c r="B1053" s="265"/>
      <c r="C1053" s="266"/>
      <c r="D1053" s="261" t="s">
        <v>535</v>
      </c>
      <c r="E1053" s="18"/>
      <c r="F1053" s="19" t="s">
        <v>162</v>
      </c>
      <c r="G1053" s="23"/>
      <c r="H1053" s="25">
        <f>SUM(H1054:H1059)</f>
        <v>0</v>
      </c>
    </row>
    <row r="1054" spans="1:8" ht="22.5">
      <c r="A1054" s="26"/>
      <c r="B1054" s="26" t="s">
        <v>666</v>
      </c>
      <c r="C1054" s="96" t="s">
        <v>164</v>
      </c>
      <c r="D1054" s="24" t="s">
        <v>755</v>
      </c>
      <c r="E1054" s="18" t="s">
        <v>13</v>
      </c>
      <c r="F1054" s="19">
        <v>31</v>
      </c>
      <c r="G1054" s="254">
        <v>0</v>
      </c>
      <c r="H1054" s="23">
        <f t="shared" si="25"/>
        <v>0</v>
      </c>
    </row>
    <row r="1055" spans="1:8" ht="22.5">
      <c r="A1055" s="26"/>
      <c r="B1055" s="26" t="s">
        <v>667</v>
      </c>
      <c r="C1055" s="96" t="s">
        <v>165</v>
      </c>
      <c r="D1055" s="24" t="s">
        <v>756</v>
      </c>
      <c r="E1055" s="18" t="s">
        <v>13</v>
      </c>
      <c r="F1055" s="19">
        <v>31</v>
      </c>
      <c r="G1055" s="254">
        <v>0</v>
      </c>
      <c r="H1055" s="23">
        <f t="shared" si="25"/>
        <v>0</v>
      </c>
    </row>
    <row r="1056" spans="1:8" ht="22.5">
      <c r="A1056" s="26"/>
      <c r="B1056" s="26" t="s">
        <v>668</v>
      </c>
      <c r="C1056" s="96" t="s">
        <v>166</v>
      </c>
      <c r="D1056" s="24" t="s">
        <v>757</v>
      </c>
      <c r="E1056" s="18" t="s">
        <v>13</v>
      </c>
      <c r="F1056" s="19">
        <v>31</v>
      </c>
      <c r="G1056" s="254">
        <v>0</v>
      </c>
      <c r="H1056" s="23">
        <f t="shared" si="25"/>
        <v>0</v>
      </c>
    </row>
    <row r="1057" spans="1:8" ht="33.75">
      <c r="A1057" s="26"/>
      <c r="B1057" s="26" t="s">
        <v>669</v>
      </c>
      <c r="C1057" s="96" t="s">
        <v>167</v>
      </c>
      <c r="D1057" s="24" t="s">
        <v>758</v>
      </c>
      <c r="E1057" s="18" t="s">
        <v>13</v>
      </c>
      <c r="F1057" s="19">
        <v>31</v>
      </c>
      <c r="G1057" s="254">
        <v>0</v>
      </c>
      <c r="H1057" s="23">
        <f t="shared" si="25"/>
        <v>0</v>
      </c>
    </row>
    <row r="1058" spans="1:8" ht="22.5">
      <c r="A1058" s="26"/>
      <c r="B1058" s="26" t="s">
        <v>716</v>
      </c>
      <c r="C1058" s="96" t="s">
        <v>168</v>
      </c>
      <c r="D1058" s="24" t="s">
        <v>759</v>
      </c>
      <c r="E1058" s="18"/>
      <c r="F1058" s="19">
        <v>24</v>
      </c>
      <c r="G1058" s="254">
        <v>0</v>
      </c>
      <c r="H1058" s="23">
        <f t="shared" si="25"/>
        <v>0</v>
      </c>
    </row>
    <row r="1059" spans="1:8" ht="22.5">
      <c r="A1059" s="26"/>
      <c r="B1059" s="26" t="s">
        <v>717</v>
      </c>
      <c r="C1059" s="96" t="s">
        <v>169</v>
      </c>
      <c r="D1059" s="24" t="s">
        <v>760</v>
      </c>
      <c r="E1059" s="18" t="s">
        <v>12</v>
      </c>
      <c r="F1059" s="19">
        <v>11.2</v>
      </c>
      <c r="G1059" s="254">
        <v>0</v>
      </c>
      <c r="H1059" s="23">
        <f t="shared" si="25"/>
        <v>0</v>
      </c>
    </row>
    <row r="1060" spans="1:8">
      <c r="A1060" s="263">
        <v>4</v>
      </c>
      <c r="B1060" s="263"/>
      <c r="C1060" s="264"/>
      <c r="D1060" s="260" t="s">
        <v>46</v>
      </c>
      <c r="E1060" s="20"/>
      <c r="F1060" s="21" t="s">
        <v>162</v>
      </c>
      <c r="G1060" s="22"/>
      <c r="H1060" s="52">
        <f>H1061</f>
        <v>0</v>
      </c>
    </row>
    <row r="1061" spans="1:8">
      <c r="A1061" s="265">
        <v>5</v>
      </c>
      <c r="B1061" s="265"/>
      <c r="C1061" s="266"/>
      <c r="D1061" s="261" t="s">
        <v>765</v>
      </c>
      <c r="E1061" s="18"/>
      <c r="F1061" s="19" t="s">
        <v>162</v>
      </c>
      <c r="G1061" s="23"/>
      <c r="H1061" s="25">
        <f>SUM(H1062)</f>
        <v>0</v>
      </c>
    </row>
    <row r="1062" spans="1:8" ht="33.75">
      <c r="A1062" s="26"/>
      <c r="B1062" s="26" t="s">
        <v>718</v>
      </c>
      <c r="C1062" s="96" t="s">
        <v>164</v>
      </c>
      <c r="D1062" s="24" t="s">
        <v>761</v>
      </c>
      <c r="E1062" s="18" t="s">
        <v>12</v>
      </c>
      <c r="F1062" s="19">
        <v>10</v>
      </c>
      <c r="G1062" s="254">
        <v>0</v>
      </c>
      <c r="H1062" s="23">
        <f t="shared" si="25"/>
        <v>0</v>
      </c>
    </row>
    <row r="1063" spans="1:8" ht="22.5">
      <c r="A1063" s="82">
        <v>2</v>
      </c>
      <c r="B1063" s="82"/>
      <c r="C1063" s="83"/>
      <c r="D1063" s="116" t="s">
        <v>767</v>
      </c>
      <c r="E1063" s="84"/>
      <c r="F1063" s="85" t="s">
        <v>162</v>
      </c>
      <c r="G1063" s="86"/>
      <c r="H1063" s="87">
        <f>H1064+H1081+H1098</f>
        <v>0</v>
      </c>
    </row>
    <row r="1064" spans="1:8">
      <c r="A1064" s="263">
        <v>4</v>
      </c>
      <c r="B1064" s="263"/>
      <c r="C1064" s="264"/>
      <c r="D1064" s="260" t="s">
        <v>6</v>
      </c>
      <c r="E1064" s="20"/>
      <c r="F1064" s="21" t="s">
        <v>162</v>
      </c>
      <c r="G1064" s="22"/>
      <c r="H1064" s="52">
        <f>H1065+H1068+H1072+H1076</f>
        <v>0</v>
      </c>
    </row>
    <row r="1065" spans="1:8">
      <c r="A1065" s="265">
        <v>5</v>
      </c>
      <c r="B1065" s="265"/>
      <c r="C1065" s="266"/>
      <c r="D1065" s="261" t="s">
        <v>514</v>
      </c>
      <c r="E1065" s="18"/>
      <c r="F1065" s="19" t="s">
        <v>162</v>
      </c>
      <c r="G1065" s="23"/>
      <c r="H1065" s="25">
        <f>SUM(H1066:H1067)</f>
        <v>0</v>
      </c>
    </row>
    <row r="1066" spans="1:8" ht="22.5">
      <c r="A1066" s="26"/>
      <c r="B1066" s="26" t="s">
        <v>413</v>
      </c>
      <c r="C1066" s="96" t="s">
        <v>164</v>
      </c>
      <c r="D1066" s="24" t="s">
        <v>414</v>
      </c>
      <c r="E1066" s="18" t="s">
        <v>10</v>
      </c>
      <c r="F1066" s="19">
        <v>1</v>
      </c>
      <c r="G1066" s="254">
        <v>0</v>
      </c>
      <c r="H1066" s="23">
        <f t="shared" ref="H1066:H1110" si="26">IF(ISNUMBER(F1066),ROUND(F1066*G1066,2),"")</f>
        <v>0</v>
      </c>
    </row>
    <row r="1067" spans="1:8" ht="22.5">
      <c r="A1067" s="26"/>
      <c r="B1067" s="26" t="s">
        <v>28</v>
      </c>
      <c r="C1067" s="96" t="s">
        <v>165</v>
      </c>
      <c r="D1067" s="24" t="s">
        <v>415</v>
      </c>
      <c r="E1067" s="18" t="s">
        <v>10</v>
      </c>
      <c r="F1067" s="19">
        <v>1</v>
      </c>
      <c r="G1067" s="254">
        <v>0</v>
      </c>
      <c r="H1067" s="23">
        <f t="shared" si="26"/>
        <v>0</v>
      </c>
    </row>
    <row r="1068" spans="1:8">
      <c r="A1068" s="267">
        <v>5</v>
      </c>
      <c r="B1068" s="267"/>
      <c r="C1068" s="268"/>
      <c r="D1068" s="262" t="s">
        <v>515</v>
      </c>
      <c r="E1068" s="18"/>
      <c r="F1068" s="19" t="s">
        <v>162</v>
      </c>
      <c r="G1068" s="23"/>
      <c r="H1068" s="25">
        <f>SUM(H1069:H1071)</f>
        <v>0</v>
      </c>
    </row>
    <row r="1069" spans="1:8">
      <c r="A1069" s="26"/>
      <c r="B1069" s="26" t="s">
        <v>416</v>
      </c>
      <c r="C1069" s="96" t="s">
        <v>164</v>
      </c>
      <c r="D1069" s="24" t="s">
        <v>600</v>
      </c>
      <c r="E1069" s="18" t="s">
        <v>13</v>
      </c>
      <c r="F1069" s="19">
        <v>66</v>
      </c>
      <c r="G1069" s="254">
        <v>0</v>
      </c>
      <c r="H1069" s="23">
        <f t="shared" si="26"/>
        <v>0</v>
      </c>
    </row>
    <row r="1070" spans="1:8">
      <c r="A1070" s="26"/>
      <c r="B1070" s="26" t="s">
        <v>418</v>
      </c>
      <c r="C1070" s="96" t="s">
        <v>165</v>
      </c>
      <c r="D1070" s="24" t="s">
        <v>419</v>
      </c>
      <c r="E1070" s="18" t="s">
        <v>48</v>
      </c>
      <c r="F1070" s="19">
        <v>2</v>
      </c>
      <c r="G1070" s="254">
        <v>0</v>
      </c>
      <c r="H1070" s="23">
        <f t="shared" si="26"/>
        <v>0</v>
      </c>
    </row>
    <row r="1071" spans="1:8" ht="33.75">
      <c r="A1071" s="26"/>
      <c r="B1071" s="26" t="s">
        <v>420</v>
      </c>
      <c r="C1071" s="96" t="s">
        <v>166</v>
      </c>
      <c r="D1071" s="24" t="s">
        <v>768</v>
      </c>
      <c r="E1071" s="18" t="s">
        <v>13</v>
      </c>
      <c r="F1071" s="19">
        <v>9</v>
      </c>
      <c r="G1071" s="254">
        <v>0</v>
      </c>
      <c r="H1071" s="23">
        <f t="shared" si="26"/>
        <v>0</v>
      </c>
    </row>
    <row r="1072" spans="1:8">
      <c r="A1072" s="267">
        <v>5</v>
      </c>
      <c r="B1072" s="267"/>
      <c r="C1072" s="268"/>
      <c r="D1072" s="262" t="s">
        <v>518</v>
      </c>
      <c r="E1072" s="18"/>
      <c r="F1072" s="19" t="s">
        <v>162</v>
      </c>
      <c r="G1072" s="23"/>
      <c r="H1072" s="25">
        <f>SUM(H1073:H1075)</f>
        <v>0</v>
      </c>
    </row>
    <row r="1073" spans="1:8" ht="22.5">
      <c r="A1073" s="26"/>
      <c r="B1073" s="26" t="s">
        <v>30</v>
      </c>
      <c r="C1073" s="96" t="s">
        <v>164</v>
      </c>
      <c r="D1073" s="24" t="s">
        <v>769</v>
      </c>
      <c r="E1073" s="18" t="s">
        <v>12</v>
      </c>
      <c r="F1073" s="19">
        <v>17</v>
      </c>
      <c r="G1073" s="254">
        <v>0</v>
      </c>
      <c r="H1073" s="23">
        <f t="shared" si="26"/>
        <v>0</v>
      </c>
    </row>
    <row r="1074" spans="1:8" ht="33.75">
      <c r="A1074" s="26"/>
      <c r="B1074" s="26" t="s">
        <v>427</v>
      </c>
      <c r="C1074" s="96" t="s">
        <v>165</v>
      </c>
      <c r="D1074" s="24" t="s">
        <v>428</v>
      </c>
      <c r="E1074" s="18" t="s">
        <v>12</v>
      </c>
      <c r="F1074" s="19">
        <v>17</v>
      </c>
      <c r="G1074" s="254">
        <v>0</v>
      </c>
      <c r="H1074" s="23">
        <f t="shared" si="26"/>
        <v>0</v>
      </c>
    </row>
    <row r="1075" spans="1:8" ht="22.5">
      <c r="A1075" s="26"/>
      <c r="B1075" s="26" t="s">
        <v>31</v>
      </c>
      <c r="C1075" s="96" t="s">
        <v>166</v>
      </c>
      <c r="D1075" s="24" t="s">
        <v>429</v>
      </c>
      <c r="E1075" s="18" t="s">
        <v>12</v>
      </c>
      <c r="F1075" s="19">
        <v>17</v>
      </c>
      <c r="G1075" s="254">
        <v>0</v>
      </c>
      <c r="H1075" s="23">
        <f t="shared" si="26"/>
        <v>0</v>
      </c>
    </row>
    <row r="1076" spans="1:8">
      <c r="A1076" s="267">
        <v>5</v>
      </c>
      <c r="B1076" s="267"/>
      <c r="C1076" s="268"/>
      <c r="D1076" s="262" t="s">
        <v>519</v>
      </c>
      <c r="E1076" s="18"/>
      <c r="F1076" s="19" t="s">
        <v>162</v>
      </c>
      <c r="G1076" s="23"/>
      <c r="H1076" s="25">
        <f>SUM(H1077:H1080)</f>
        <v>0</v>
      </c>
    </row>
    <row r="1077" spans="1:8" ht="22.5">
      <c r="A1077" s="26"/>
      <c r="B1077" s="26" t="s">
        <v>430</v>
      </c>
      <c r="C1077" s="96" t="s">
        <v>164</v>
      </c>
      <c r="D1077" s="24" t="s">
        <v>770</v>
      </c>
      <c r="E1077" s="18" t="s">
        <v>12</v>
      </c>
      <c r="F1077" s="19">
        <v>2.4</v>
      </c>
      <c r="G1077" s="254">
        <v>0</v>
      </c>
      <c r="H1077" s="23">
        <f t="shared" si="26"/>
        <v>0</v>
      </c>
    </row>
    <row r="1078" spans="1:8" ht="45">
      <c r="A1078" s="26"/>
      <c r="B1078" s="26" t="s">
        <v>595</v>
      </c>
      <c r="C1078" s="96" t="s">
        <v>165</v>
      </c>
      <c r="D1078" s="24" t="s">
        <v>771</v>
      </c>
      <c r="E1078" s="18" t="s">
        <v>13</v>
      </c>
      <c r="F1078" s="19">
        <v>13</v>
      </c>
      <c r="G1078" s="254">
        <v>0</v>
      </c>
      <c r="H1078" s="23">
        <f t="shared" si="26"/>
        <v>0</v>
      </c>
    </row>
    <row r="1079" spans="1:8" ht="45">
      <c r="A1079" s="26"/>
      <c r="B1079" s="26" t="s">
        <v>432</v>
      </c>
      <c r="C1079" s="96" t="s">
        <v>166</v>
      </c>
      <c r="D1079" s="24" t="s">
        <v>433</v>
      </c>
      <c r="E1079" s="18" t="s">
        <v>13</v>
      </c>
      <c r="F1079" s="19">
        <v>4</v>
      </c>
      <c r="G1079" s="254">
        <v>0</v>
      </c>
      <c r="H1079" s="23">
        <f t="shared" si="26"/>
        <v>0</v>
      </c>
    </row>
    <row r="1080" spans="1:8" ht="56.25">
      <c r="A1080" s="26"/>
      <c r="B1080" s="26" t="s">
        <v>434</v>
      </c>
      <c r="C1080" s="96" t="s">
        <v>167</v>
      </c>
      <c r="D1080" s="24" t="s">
        <v>435</v>
      </c>
      <c r="E1080" s="18" t="s">
        <v>13</v>
      </c>
      <c r="F1080" s="19">
        <v>30</v>
      </c>
      <c r="G1080" s="254">
        <v>0</v>
      </c>
      <c r="H1080" s="23">
        <f t="shared" si="26"/>
        <v>0</v>
      </c>
    </row>
    <row r="1081" spans="1:8">
      <c r="A1081" s="263">
        <v>4</v>
      </c>
      <c r="B1081" s="263"/>
      <c r="C1081" s="264"/>
      <c r="D1081" s="260" t="s">
        <v>19</v>
      </c>
      <c r="E1081" s="20"/>
      <c r="F1081" s="21" t="s">
        <v>162</v>
      </c>
      <c r="G1081" s="22"/>
      <c r="H1081" s="52">
        <f>H1082+H1086+H1088+H1090+H1092+H1095</f>
        <v>0</v>
      </c>
    </row>
    <row r="1082" spans="1:8">
      <c r="A1082" s="265">
        <v>5</v>
      </c>
      <c r="B1082" s="265"/>
      <c r="C1082" s="266"/>
      <c r="D1082" s="261" t="s">
        <v>520</v>
      </c>
      <c r="E1082" s="18"/>
      <c r="F1082" s="19" t="s">
        <v>162</v>
      </c>
      <c r="G1082" s="23"/>
      <c r="H1082" s="25">
        <f>SUM(H1083:H1085)</f>
        <v>0</v>
      </c>
    </row>
    <row r="1083" spans="1:8" ht="33.75">
      <c r="A1083" s="26"/>
      <c r="B1083" s="26" t="s">
        <v>440</v>
      </c>
      <c r="C1083" s="96" t="s">
        <v>164</v>
      </c>
      <c r="D1083" s="24" t="s">
        <v>441</v>
      </c>
      <c r="E1083" s="18" t="s">
        <v>14</v>
      </c>
      <c r="F1083" s="19">
        <v>20</v>
      </c>
      <c r="G1083" s="254">
        <v>0</v>
      </c>
      <c r="H1083" s="23">
        <f t="shared" si="26"/>
        <v>0</v>
      </c>
    </row>
    <row r="1084" spans="1:8" ht="45">
      <c r="A1084" s="26"/>
      <c r="B1084" s="26" t="s">
        <v>442</v>
      </c>
      <c r="C1084" s="96" t="s">
        <v>165</v>
      </c>
      <c r="D1084" s="24" t="s">
        <v>772</v>
      </c>
      <c r="E1084" s="18" t="s">
        <v>14</v>
      </c>
      <c r="F1084" s="19">
        <v>105</v>
      </c>
      <c r="G1084" s="254">
        <v>0</v>
      </c>
      <c r="H1084" s="23">
        <f t="shared" si="26"/>
        <v>0</v>
      </c>
    </row>
    <row r="1085" spans="1:8" ht="22.5">
      <c r="A1085" s="26"/>
      <c r="B1085" s="26" t="s">
        <v>543</v>
      </c>
      <c r="C1085" s="96" t="s">
        <v>166</v>
      </c>
      <c r="D1085" s="24" t="s">
        <v>554</v>
      </c>
      <c r="E1085" s="18" t="s">
        <v>14</v>
      </c>
      <c r="F1085" s="19">
        <v>50</v>
      </c>
      <c r="G1085" s="254">
        <v>0</v>
      </c>
      <c r="H1085" s="23">
        <f t="shared" si="26"/>
        <v>0</v>
      </c>
    </row>
    <row r="1086" spans="1:8">
      <c r="A1086" s="265">
        <v>5</v>
      </c>
      <c r="B1086" s="265"/>
      <c r="C1086" s="266"/>
      <c r="D1086" s="261" t="s">
        <v>521</v>
      </c>
      <c r="E1086" s="18"/>
      <c r="F1086" s="19" t="s">
        <v>162</v>
      </c>
      <c r="G1086" s="23"/>
      <c r="H1086" s="25">
        <f>SUM(H1087)</f>
        <v>0</v>
      </c>
    </row>
    <row r="1087" spans="1:8" ht="22.5">
      <c r="A1087" s="26"/>
      <c r="B1087" s="26" t="s">
        <v>444</v>
      </c>
      <c r="C1087" s="96" t="s">
        <v>164</v>
      </c>
      <c r="D1087" s="24" t="s">
        <v>773</v>
      </c>
      <c r="E1087" s="18" t="s">
        <v>13</v>
      </c>
      <c r="F1087" s="19">
        <v>15</v>
      </c>
      <c r="G1087" s="254">
        <v>0</v>
      </c>
      <c r="H1087" s="23">
        <f t="shared" si="26"/>
        <v>0</v>
      </c>
    </row>
    <row r="1088" spans="1:8">
      <c r="A1088" s="265">
        <v>5</v>
      </c>
      <c r="B1088" s="265"/>
      <c r="C1088" s="266"/>
      <c r="D1088" s="261" t="s">
        <v>522</v>
      </c>
      <c r="E1088" s="18"/>
      <c r="F1088" s="19" t="s">
        <v>162</v>
      </c>
      <c r="G1088" s="23"/>
      <c r="H1088" s="25">
        <f>SUM(H1089)</f>
        <v>0</v>
      </c>
    </row>
    <row r="1089" spans="1:8" ht="22.5">
      <c r="A1089" s="26"/>
      <c r="B1089" s="26" t="s">
        <v>446</v>
      </c>
      <c r="C1089" s="96" t="s">
        <v>164</v>
      </c>
      <c r="D1089" s="24" t="s">
        <v>774</v>
      </c>
      <c r="E1089" s="18" t="s">
        <v>13</v>
      </c>
      <c r="F1089" s="19">
        <v>38</v>
      </c>
      <c r="G1089" s="254">
        <v>0</v>
      </c>
      <c r="H1089" s="23">
        <f t="shared" si="26"/>
        <v>0</v>
      </c>
    </row>
    <row r="1090" spans="1:8">
      <c r="A1090" s="265">
        <v>5</v>
      </c>
      <c r="B1090" s="265"/>
      <c r="C1090" s="266"/>
      <c r="D1090" s="261" t="s">
        <v>523</v>
      </c>
      <c r="E1090" s="18"/>
      <c r="F1090" s="19" t="s">
        <v>162</v>
      </c>
      <c r="G1090" s="23"/>
      <c r="H1090" s="25">
        <f>SUM(H1091)</f>
        <v>0</v>
      </c>
    </row>
    <row r="1091" spans="1:8" ht="22.5">
      <c r="A1091" s="26"/>
      <c r="B1091" s="26" t="s">
        <v>449</v>
      </c>
      <c r="C1091" s="96" t="s">
        <v>164</v>
      </c>
      <c r="D1091" s="24" t="s">
        <v>775</v>
      </c>
      <c r="E1091" s="18" t="s">
        <v>14</v>
      </c>
      <c r="F1091" s="19">
        <v>90</v>
      </c>
      <c r="G1091" s="254">
        <v>0</v>
      </c>
      <c r="H1091" s="23">
        <f t="shared" si="26"/>
        <v>0</v>
      </c>
    </row>
    <row r="1092" spans="1:8">
      <c r="A1092" s="265">
        <v>5</v>
      </c>
      <c r="B1092" s="265"/>
      <c r="C1092" s="266"/>
      <c r="D1092" s="261" t="s">
        <v>524</v>
      </c>
      <c r="E1092" s="18"/>
      <c r="F1092" s="19" t="s">
        <v>162</v>
      </c>
      <c r="G1092" s="23"/>
      <c r="H1092" s="25">
        <f>SUM(H1093:H1094)</f>
        <v>0</v>
      </c>
    </row>
    <row r="1093" spans="1:8">
      <c r="A1093" s="26"/>
      <c r="B1093" s="26" t="s">
        <v>451</v>
      </c>
      <c r="C1093" s="96" t="s">
        <v>164</v>
      </c>
      <c r="D1093" s="24" t="s">
        <v>21</v>
      </c>
      <c r="E1093" s="18" t="s">
        <v>13</v>
      </c>
      <c r="F1093" s="19">
        <v>90</v>
      </c>
      <c r="G1093" s="254">
        <v>0</v>
      </c>
      <c r="H1093" s="23">
        <f t="shared" si="26"/>
        <v>0</v>
      </c>
    </row>
    <row r="1094" spans="1:8">
      <c r="A1094" s="26"/>
      <c r="B1094" s="26" t="s">
        <v>452</v>
      </c>
      <c r="C1094" s="96" t="s">
        <v>165</v>
      </c>
      <c r="D1094" s="24" t="s">
        <v>22</v>
      </c>
      <c r="E1094" s="18" t="s">
        <v>13</v>
      </c>
      <c r="F1094" s="19">
        <v>90</v>
      </c>
      <c r="G1094" s="254">
        <v>0</v>
      </c>
      <c r="H1094" s="23">
        <f t="shared" si="26"/>
        <v>0</v>
      </c>
    </row>
    <row r="1095" spans="1:8">
      <c r="A1095" s="265">
        <v>5</v>
      </c>
      <c r="B1095" s="265"/>
      <c r="C1095" s="266"/>
      <c r="D1095" s="261" t="s">
        <v>762</v>
      </c>
      <c r="E1095" s="18"/>
      <c r="F1095" s="19" t="s">
        <v>162</v>
      </c>
      <c r="G1095" s="23"/>
      <c r="H1095" s="25">
        <f>SUM(H1096:H1097)</f>
        <v>0</v>
      </c>
    </row>
    <row r="1096" spans="1:8">
      <c r="A1096" s="26"/>
      <c r="B1096" s="26" t="s">
        <v>702</v>
      </c>
      <c r="C1096" s="96" t="s">
        <v>164</v>
      </c>
      <c r="D1096" s="24" t="s">
        <v>776</v>
      </c>
      <c r="E1096" s="18" t="s">
        <v>13</v>
      </c>
      <c r="F1096" s="19">
        <v>144</v>
      </c>
      <c r="G1096" s="254">
        <v>0</v>
      </c>
      <c r="H1096" s="23">
        <f t="shared" si="26"/>
        <v>0</v>
      </c>
    </row>
    <row r="1097" spans="1:8" ht="22.5">
      <c r="A1097" s="26"/>
      <c r="B1097" s="26" t="s">
        <v>703</v>
      </c>
      <c r="C1097" s="96" t="s">
        <v>165</v>
      </c>
      <c r="D1097" s="24" t="s">
        <v>777</v>
      </c>
      <c r="E1097" s="18" t="s">
        <v>13</v>
      </c>
      <c r="F1097" s="19">
        <v>144</v>
      </c>
      <c r="G1097" s="254">
        <v>0</v>
      </c>
      <c r="H1097" s="23">
        <f t="shared" si="26"/>
        <v>0</v>
      </c>
    </row>
    <row r="1098" spans="1:8">
      <c r="A1098" s="263">
        <v>4</v>
      </c>
      <c r="B1098" s="263"/>
      <c r="C1098" s="264"/>
      <c r="D1098" s="260" t="s">
        <v>45</v>
      </c>
      <c r="E1098" s="20"/>
      <c r="F1098" s="21" t="s">
        <v>162</v>
      </c>
      <c r="G1098" s="22"/>
      <c r="H1098" s="52">
        <f>H1099+H1101+H1104+H1109+H1111+H1115</f>
        <v>0</v>
      </c>
    </row>
    <row r="1099" spans="1:8">
      <c r="A1099" s="265">
        <v>5</v>
      </c>
      <c r="B1099" s="265"/>
      <c r="C1099" s="266"/>
      <c r="D1099" s="261" t="s">
        <v>529</v>
      </c>
      <c r="E1099" s="18"/>
      <c r="F1099" s="19" t="s">
        <v>162</v>
      </c>
      <c r="G1099" s="23"/>
      <c r="H1099" s="25">
        <f>SUM(H1100)</f>
        <v>0</v>
      </c>
    </row>
    <row r="1100" spans="1:8" ht="22.5">
      <c r="A1100" s="26"/>
      <c r="B1100" s="26" t="s">
        <v>597</v>
      </c>
      <c r="C1100" s="96" t="s">
        <v>164</v>
      </c>
      <c r="D1100" s="24" t="s">
        <v>778</v>
      </c>
      <c r="E1100" s="18" t="s">
        <v>13</v>
      </c>
      <c r="F1100" s="19">
        <v>70</v>
      </c>
      <c r="G1100" s="254">
        <v>0</v>
      </c>
      <c r="H1100" s="23">
        <f t="shared" si="26"/>
        <v>0</v>
      </c>
    </row>
    <row r="1101" spans="1:8">
      <c r="A1101" s="265">
        <v>5</v>
      </c>
      <c r="B1101" s="265"/>
      <c r="C1101" s="266"/>
      <c r="D1101" s="261" t="s">
        <v>530</v>
      </c>
      <c r="E1101" s="18"/>
      <c r="F1101" s="19" t="s">
        <v>162</v>
      </c>
      <c r="G1101" s="23"/>
      <c r="H1101" s="25">
        <f>SUM(H1102:H1103)</f>
        <v>0</v>
      </c>
    </row>
    <row r="1102" spans="1:8" ht="22.5">
      <c r="A1102" s="26"/>
      <c r="B1102" s="26" t="s">
        <v>480</v>
      </c>
      <c r="C1102" s="96" t="s">
        <v>164</v>
      </c>
      <c r="D1102" s="24" t="s">
        <v>677</v>
      </c>
      <c r="E1102" s="18" t="s">
        <v>15</v>
      </c>
      <c r="F1102" s="19">
        <v>1235</v>
      </c>
      <c r="G1102" s="254">
        <v>0</v>
      </c>
      <c r="H1102" s="23">
        <f t="shared" si="26"/>
        <v>0</v>
      </c>
    </row>
    <row r="1103" spans="1:8" ht="22.5">
      <c r="A1103" s="26"/>
      <c r="B1103" s="26" t="s">
        <v>482</v>
      </c>
      <c r="C1103" s="96" t="s">
        <v>165</v>
      </c>
      <c r="D1103" s="24" t="s">
        <v>483</v>
      </c>
      <c r="E1103" s="18" t="s">
        <v>10</v>
      </c>
      <c r="F1103" s="19">
        <v>1</v>
      </c>
      <c r="G1103" s="254">
        <v>0</v>
      </c>
      <c r="H1103" s="23">
        <f t="shared" si="26"/>
        <v>0</v>
      </c>
    </row>
    <row r="1104" spans="1:8">
      <c r="A1104" s="265">
        <v>5</v>
      </c>
      <c r="B1104" s="265"/>
      <c r="C1104" s="266"/>
      <c r="D1104" s="261" t="s">
        <v>531</v>
      </c>
      <c r="E1104" s="18"/>
      <c r="F1104" s="19" t="s">
        <v>162</v>
      </c>
      <c r="G1104" s="23"/>
      <c r="H1104" s="25">
        <f>SUM(H1105:H1108)</f>
        <v>0</v>
      </c>
    </row>
    <row r="1105" spans="1:8">
      <c r="A1105" s="26"/>
      <c r="B1105" s="26" t="s">
        <v>484</v>
      </c>
      <c r="C1105" s="96" t="s">
        <v>164</v>
      </c>
      <c r="D1105" s="24" t="s">
        <v>485</v>
      </c>
      <c r="E1105" s="18" t="s">
        <v>14</v>
      </c>
      <c r="F1105" s="19">
        <v>1.5</v>
      </c>
      <c r="G1105" s="254">
        <v>0</v>
      </c>
      <c r="H1105" s="23">
        <f t="shared" si="26"/>
        <v>0</v>
      </c>
    </row>
    <row r="1106" spans="1:8" ht="22.5">
      <c r="A1106" s="26"/>
      <c r="B1106" s="26" t="s">
        <v>546</v>
      </c>
      <c r="C1106" s="96" t="s">
        <v>165</v>
      </c>
      <c r="D1106" s="24" t="s">
        <v>779</v>
      </c>
      <c r="E1106" s="18" t="s">
        <v>14</v>
      </c>
      <c r="F1106" s="19">
        <v>16.5</v>
      </c>
      <c r="G1106" s="254">
        <v>0</v>
      </c>
      <c r="H1106" s="23">
        <f t="shared" si="26"/>
        <v>0</v>
      </c>
    </row>
    <row r="1107" spans="1:8" ht="22.5">
      <c r="A1107" s="26"/>
      <c r="B1107" s="26" t="s">
        <v>488</v>
      </c>
      <c r="C1107" s="96" t="s">
        <v>166</v>
      </c>
      <c r="D1107" s="24" t="s">
        <v>489</v>
      </c>
      <c r="E1107" s="18" t="s">
        <v>14</v>
      </c>
      <c r="F1107" s="19">
        <v>16.5</v>
      </c>
      <c r="G1107" s="254">
        <v>0</v>
      </c>
      <c r="H1107" s="23">
        <f t="shared" si="26"/>
        <v>0</v>
      </c>
    </row>
    <row r="1108" spans="1:8" ht="22.5">
      <c r="A1108" s="26"/>
      <c r="B1108" s="26" t="s">
        <v>490</v>
      </c>
      <c r="C1108" s="96" t="s">
        <v>167</v>
      </c>
      <c r="D1108" s="24" t="s">
        <v>491</v>
      </c>
      <c r="E1108" s="18" t="s">
        <v>14</v>
      </c>
      <c r="F1108" s="19">
        <v>16.5</v>
      </c>
      <c r="G1108" s="254">
        <v>0</v>
      </c>
      <c r="H1108" s="23">
        <f t="shared" si="26"/>
        <v>0</v>
      </c>
    </row>
    <row r="1109" spans="1:8">
      <c r="A1109" s="267">
        <v>5</v>
      </c>
      <c r="B1109" s="267"/>
      <c r="C1109" s="268"/>
      <c r="D1109" s="262" t="s">
        <v>532</v>
      </c>
      <c r="E1109" s="18"/>
      <c r="F1109" s="19" t="s">
        <v>162</v>
      </c>
      <c r="G1109" s="23"/>
      <c r="H1109" s="25">
        <f>SUM(H1110)</f>
        <v>0</v>
      </c>
    </row>
    <row r="1110" spans="1:8">
      <c r="A1110" s="26"/>
      <c r="B1110" s="26" t="s">
        <v>498</v>
      </c>
      <c r="C1110" s="96" t="s">
        <v>164</v>
      </c>
      <c r="D1110" s="24" t="s">
        <v>499</v>
      </c>
      <c r="E1110" s="18" t="s">
        <v>13</v>
      </c>
      <c r="F1110" s="19">
        <v>5.5</v>
      </c>
      <c r="G1110" s="254">
        <v>0</v>
      </c>
      <c r="H1110" s="23">
        <f t="shared" si="26"/>
        <v>0</v>
      </c>
    </row>
    <row r="1111" spans="1:8">
      <c r="A1111" s="267">
        <v>5</v>
      </c>
      <c r="B1111" s="267"/>
      <c r="C1111" s="268"/>
      <c r="D1111" s="262" t="s">
        <v>924</v>
      </c>
      <c r="E1111" s="18"/>
      <c r="F1111" s="19" t="s">
        <v>162</v>
      </c>
      <c r="G1111" s="23"/>
      <c r="H1111" s="25">
        <f>SUM(H1112:H1114)</f>
        <v>0</v>
      </c>
    </row>
    <row r="1112" spans="1:8" ht="45">
      <c r="A1112" s="26"/>
      <c r="B1112" s="26" t="s">
        <v>570</v>
      </c>
      <c r="C1112" s="96" t="s">
        <v>164</v>
      </c>
      <c r="D1112" s="24" t="s">
        <v>780</v>
      </c>
      <c r="E1112" s="18" t="s">
        <v>13</v>
      </c>
      <c r="F1112" s="19">
        <v>4.5</v>
      </c>
      <c r="G1112" s="254">
        <v>0</v>
      </c>
      <c r="H1112" s="23">
        <f t="shared" ref="H1112:H1117" si="27">IF(ISNUMBER(F1112),ROUND(F1112*G1112,2),"")</f>
        <v>0</v>
      </c>
    </row>
    <row r="1113" spans="1:8" ht="45">
      <c r="A1113" s="26"/>
      <c r="B1113" s="26" t="s">
        <v>502</v>
      </c>
      <c r="C1113" s="96" t="s">
        <v>165</v>
      </c>
      <c r="D1113" s="24" t="s">
        <v>503</v>
      </c>
      <c r="E1113" s="18" t="s">
        <v>12</v>
      </c>
      <c r="F1113" s="19">
        <v>13</v>
      </c>
      <c r="G1113" s="254">
        <v>0</v>
      </c>
      <c r="H1113" s="23">
        <f t="shared" si="27"/>
        <v>0</v>
      </c>
    </row>
    <row r="1114" spans="1:8" ht="33.75">
      <c r="A1114" s="26"/>
      <c r="B1114" s="26" t="s">
        <v>504</v>
      </c>
      <c r="C1114" s="96" t="s">
        <v>166</v>
      </c>
      <c r="D1114" s="24" t="s">
        <v>505</v>
      </c>
      <c r="E1114" s="18" t="s">
        <v>13</v>
      </c>
      <c r="F1114" s="19">
        <v>43</v>
      </c>
      <c r="G1114" s="254">
        <v>0</v>
      </c>
      <c r="H1114" s="23">
        <f t="shared" si="27"/>
        <v>0</v>
      </c>
    </row>
    <row r="1115" spans="1:8">
      <c r="A1115" s="265">
        <v>5</v>
      </c>
      <c r="B1115" s="265"/>
      <c r="C1115" s="266"/>
      <c r="D1115" s="261" t="s">
        <v>534</v>
      </c>
      <c r="E1115" s="18"/>
      <c r="F1115" s="19" t="s">
        <v>162</v>
      </c>
      <c r="G1115" s="23"/>
      <c r="H1115" s="25">
        <f>SUM(H1116:H1117)</f>
        <v>0</v>
      </c>
    </row>
    <row r="1116" spans="1:8" ht="22.5">
      <c r="A1116" s="26"/>
      <c r="B1116" s="26" t="s">
        <v>510</v>
      </c>
      <c r="C1116" s="96" t="s">
        <v>164</v>
      </c>
      <c r="D1116" s="24" t="s">
        <v>511</v>
      </c>
      <c r="E1116" s="18" t="s">
        <v>12</v>
      </c>
      <c r="F1116" s="19">
        <v>12.7</v>
      </c>
      <c r="G1116" s="254">
        <v>0</v>
      </c>
      <c r="H1116" s="23">
        <f t="shared" si="27"/>
        <v>0</v>
      </c>
    </row>
    <row r="1117" spans="1:8" ht="22.5">
      <c r="A1117" s="26"/>
      <c r="B1117" s="26" t="s">
        <v>39</v>
      </c>
      <c r="C1117" s="96" t="s">
        <v>165</v>
      </c>
      <c r="D1117" s="24" t="s">
        <v>47</v>
      </c>
      <c r="E1117" s="18" t="s">
        <v>10</v>
      </c>
      <c r="F1117" s="19">
        <v>4</v>
      </c>
      <c r="G1117" s="254">
        <v>0</v>
      </c>
      <c r="H1117" s="23">
        <f t="shared" si="27"/>
        <v>0</v>
      </c>
    </row>
    <row r="1118" spans="1:8">
      <c r="A1118" s="82">
        <v>2</v>
      </c>
      <c r="B1118" s="82"/>
      <c r="C1118" s="83"/>
      <c r="D1118" s="116" t="s">
        <v>781</v>
      </c>
      <c r="E1118" s="84"/>
      <c r="F1118" s="85" t="s">
        <v>162</v>
      </c>
      <c r="G1118" s="86"/>
      <c r="H1118" s="87">
        <f>H1119+H1136+H1152</f>
        <v>0</v>
      </c>
    </row>
    <row r="1119" spans="1:8">
      <c r="A1119" s="263">
        <v>4</v>
      </c>
      <c r="B1119" s="263"/>
      <c r="C1119" s="264"/>
      <c r="D1119" s="260" t="s">
        <v>6</v>
      </c>
      <c r="E1119" s="20"/>
      <c r="F1119" s="21" t="s">
        <v>162</v>
      </c>
      <c r="G1119" s="22"/>
      <c r="H1119" s="52">
        <f>H1120+H1123+H1127+H1131</f>
        <v>0</v>
      </c>
    </row>
    <row r="1120" spans="1:8">
      <c r="A1120" s="265">
        <v>5</v>
      </c>
      <c r="B1120" s="265"/>
      <c r="C1120" s="266"/>
      <c r="D1120" s="261" t="s">
        <v>514</v>
      </c>
      <c r="E1120" s="18"/>
      <c r="F1120" s="19" t="s">
        <v>162</v>
      </c>
      <c r="G1120" s="23"/>
      <c r="H1120" s="25">
        <f>SUM(H1121:H1122)</f>
        <v>0</v>
      </c>
    </row>
    <row r="1121" spans="1:8" ht="22.5">
      <c r="A1121" s="26"/>
      <c r="B1121" s="26" t="s">
        <v>413</v>
      </c>
      <c r="C1121" s="96" t="s">
        <v>164</v>
      </c>
      <c r="D1121" s="24" t="s">
        <v>414</v>
      </c>
      <c r="E1121" s="18" t="s">
        <v>10</v>
      </c>
      <c r="F1121" s="19">
        <v>1</v>
      </c>
      <c r="G1121" s="254">
        <v>0</v>
      </c>
      <c r="H1121" s="23">
        <f t="shared" ref="H1121:H1167" si="28">IF(ISNUMBER(F1121),ROUND(F1121*G1121,2),"")</f>
        <v>0</v>
      </c>
    </row>
    <row r="1122" spans="1:8" ht="22.5">
      <c r="A1122" s="26"/>
      <c r="B1122" s="26" t="s">
        <v>28</v>
      </c>
      <c r="C1122" s="96" t="s">
        <v>165</v>
      </c>
      <c r="D1122" s="24" t="s">
        <v>415</v>
      </c>
      <c r="E1122" s="18" t="s">
        <v>10</v>
      </c>
      <c r="F1122" s="19">
        <v>1</v>
      </c>
      <c r="G1122" s="254">
        <v>0</v>
      </c>
      <c r="H1122" s="23">
        <f t="shared" si="28"/>
        <v>0</v>
      </c>
    </row>
    <row r="1123" spans="1:8">
      <c r="A1123" s="267">
        <v>5</v>
      </c>
      <c r="B1123" s="267"/>
      <c r="C1123" s="268"/>
      <c r="D1123" s="262" t="s">
        <v>515</v>
      </c>
      <c r="E1123" s="18"/>
      <c r="F1123" s="19" t="s">
        <v>162</v>
      </c>
      <c r="G1123" s="23"/>
      <c r="H1123" s="25">
        <f>SUM(H1124:H1126)</f>
        <v>0</v>
      </c>
    </row>
    <row r="1124" spans="1:8" ht="22.5">
      <c r="A1124" s="26"/>
      <c r="B1124" s="26" t="s">
        <v>420</v>
      </c>
      <c r="C1124" s="96" t="s">
        <v>164</v>
      </c>
      <c r="D1124" s="24" t="s">
        <v>782</v>
      </c>
      <c r="E1124" s="18" t="s">
        <v>13</v>
      </c>
      <c r="F1124" s="19">
        <v>68</v>
      </c>
      <c r="G1124" s="254">
        <v>0</v>
      </c>
      <c r="H1124" s="23">
        <f t="shared" si="28"/>
        <v>0</v>
      </c>
    </row>
    <row r="1125" spans="1:8">
      <c r="A1125" s="26"/>
      <c r="B1125" s="26" t="s">
        <v>422</v>
      </c>
      <c r="C1125" s="96" t="s">
        <v>165</v>
      </c>
      <c r="D1125" s="24" t="s">
        <v>423</v>
      </c>
      <c r="E1125" s="18" t="s">
        <v>12</v>
      </c>
      <c r="F1125" s="19">
        <v>33.6</v>
      </c>
      <c r="G1125" s="254">
        <v>0</v>
      </c>
      <c r="H1125" s="23">
        <f t="shared" si="28"/>
        <v>0</v>
      </c>
    </row>
    <row r="1126" spans="1:8">
      <c r="A1126" s="26"/>
      <c r="B1126" s="26" t="s">
        <v>542</v>
      </c>
      <c r="C1126" s="96" t="s">
        <v>166</v>
      </c>
      <c r="D1126" s="24" t="s">
        <v>673</v>
      </c>
      <c r="E1126" s="18" t="s">
        <v>14</v>
      </c>
      <c r="F1126" s="19">
        <v>8</v>
      </c>
      <c r="G1126" s="254">
        <v>0</v>
      </c>
      <c r="H1126" s="23">
        <f t="shared" si="28"/>
        <v>0</v>
      </c>
    </row>
    <row r="1127" spans="1:8">
      <c r="A1127" s="267">
        <v>5</v>
      </c>
      <c r="B1127" s="267"/>
      <c r="C1127" s="268"/>
      <c r="D1127" s="262" t="s">
        <v>518</v>
      </c>
      <c r="E1127" s="18"/>
      <c r="F1127" s="19" t="s">
        <v>162</v>
      </c>
      <c r="G1127" s="23"/>
      <c r="H1127" s="25">
        <f>SUM(H1128:H1130)</f>
        <v>0</v>
      </c>
    </row>
    <row r="1128" spans="1:8" ht="22.5">
      <c r="A1128" s="26"/>
      <c r="B1128" s="26" t="s">
        <v>30</v>
      </c>
      <c r="C1128" s="96" t="s">
        <v>164</v>
      </c>
      <c r="D1128" s="24" t="s">
        <v>426</v>
      </c>
      <c r="E1128" s="18" t="s">
        <v>12</v>
      </c>
      <c r="F1128" s="19">
        <v>53</v>
      </c>
      <c r="G1128" s="254">
        <v>0</v>
      </c>
      <c r="H1128" s="23">
        <f t="shared" si="28"/>
        <v>0</v>
      </c>
    </row>
    <row r="1129" spans="1:8" ht="33.75">
      <c r="A1129" s="26"/>
      <c r="B1129" s="26" t="s">
        <v>427</v>
      </c>
      <c r="C1129" s="96" t="s">
        <v>165</v>
      </c>
      <c r="D1129" s="24" t="s">
        <v>428</v>
      </c>
      <c r="E1129" s="18" t="s">
        <v>12</v>
      </c>
      <c r="F1129" s="19">
        <v>26.3</v>
      </c>
      <c r="G1129" s="254">
        <v>0</v>
      </c>
      <c r="H1129" s="23">
        <f t="shared" si="28"/>
        <v>0</v>
      </c>
    </row>
    <row r="1130" spans="1:8" ht="22.5">
      <c r="A1130" s="26"/>
      <c r="B1130" s="26" t="s">
        <v>31</v>
      </c>
      <c r="C1130" s="96" t="s">
        <v>166</v>
      </c>
      <c r="D1130" s="24" t="s">
        <v>429</v>
      </c>
      <c r="E1130" s="18" t="s">
        <v>12</v>
      </c>
      <c r="F1130" s="19">
        <v>26.3</v>
      </c>
      <c r="G1130" s="254">
        <v>0</v>
      </c>
      <c r="H1130" s="23">
        <f t="shared" si="28"/>
        <v>0</v>
      </c>
    </row>
    <row r="1131" spans="1:8">
      <c r="A1131" s="267">
        <v>5</v>
      </c>
      <c r="B1131" s="267"/>
      <c r="C1131" s="268"/>
      <c r="D1131" s="262" t="s">
        <v>519</v>
      </c>
      <c r="E1131" s="18"/>
      <c r="F1131" s="19" t="s">
        <v>162</v>
      </c>
      <c r="G1131" s="23"/>
      <c r="H1131" s="25">
        <f>SUM(H1132:H1135)</f>
        <v>0</v>
      </c>
    </row>
    <row r="1132" spans="1:8" ht="45">
      <c r="A1132" s="26"/>
      <c r="B1132" s="26" t="s">
        <v>432</v>
      </c>
      <c r="C1132" s="96" t="s">
        <v>164</v>
      </c>
      <c r="D1132" s="24" t="s">
        <v>433</v>
      </c>
      <c r="E1132" s="18" t="s">
        <v>13</v>
      </c>
      <c r="F1132" s="19">
        <v>13</v>
      </c>
      <c r="G1132" s="254">
        <v>0</v>
      </c>
      <c r="H1132" s="23">
        <f t="shared" si="28"/>
        <v>0</v>
      </c>
    </row>
    <row r="1133" spans="1:8" ht="56.25">
      <c r="A1133" s="26"/>
      <c r="B1133" s="26" t="s">
        <v>434</v>
      </c>
      <c r="C1133" s="96" t="s">
        <v>165</v>
      </c>
      <c r="D1133" s="24" t="s">
        <v>783</v>
      </c>
      <c r="E1133" s="18" t="s">
        <v>13</v>
      </c>
      <c r="F1133" s="19">
        <v>131</v>
      </c>
      <c r="G1133" s="254">
        <v>0</v>
      </c>
      <c r="H1133" s="23">
        <f t="shared" si="28"/>
        <v>0</v>
      </c>
    </row>
    <row r="1134" spans="1:8" ht="56.25">
      <c r="A1134" s="26"/>
      <c r="B1134" s="26" t="s">
        <v>436</v>
      </c>
      <c r="C1134" s="96" t="s">
        <v>166</v>
      </c>
      <c r="D1134" s="24" t="s">
        <v>784</v>
      </c>
      <c r="E1134" s="18" t="s">
        <v>13</v>
      </c>
      <c r="F1134" s="19">
        <v>58</v>
      </c>
      <c r="G1134" s="254">
        <v>0</v>
      </c>
      <c r="H1134" s="23">
        <f t="shared" si="28"/>
        <v>0</v>
      </c>
    </row>
    <row r="1135" spans="1:8" ht="45">
      <c r="A1135" s="26"/>
      <c r="B1135" s="26" t="s">
        <v>438</v>
      </c>
      <c r="C1135" s="96" t="s">
        <v>167</v>
      </c>
      <c r="D1135" s="24" t="s">
        <v>785</v>
      </c>
      <c r="E1135" s="18" t="s">
        <v>13</v>
      </c>
      <c r="F1135" s="19">
        <v>6</v>
      </c>
      <c r="G1135" s="254">
        <v>0</v>
      </c>
      <c r="H1135" s="23">
        <f t="shared" si="28"/>
        <v>0</v>
      </c>
    </row>
    <row r="1136" spans="1:8">
      <c r="A1136" s="263">
        <v>4</v>
      </c>
      <c r="B1136" s="263"/>
      <c r="C1136" s="264"/>
      <c r="D1136" s="260" t="s">
        <v>19</v>
      </c>
      <c r="E1136" s="20"/>
      <c r="F1136" s="21" t="s">
        <v>162</v>
      </c>
      <c r="G1136" s="22"/>
      <c r="H1136" s="52">
        <f>H1137+H1140+H1142+H1144+H1146+H1149</f>
        <v>0</v>
      </c>
    </row>
    <row r="1137" spans="1:8">
      <c r="A1137" s="265">
        <v>5</v>
      </c>
      <c r="B1137" s="265"/>
      <c r="C1137" s="266"/>
      <c r="D1137" s="261" t="s">
        <v>520</v>
      </c>
      <c r="E1137" s="18"/>
      <c r="F1137" s="19" t="s">
        <v>162</v>
      </c>
      <c r="G1137" s="23"/>
      <c r="H1137" s="25">
        <f>SUM(H1138:H1139)</f>
        <v>0</v>
      </c>
    </row>
    <row r="1138" spans="1:8" ht="33.75">
      <c r="A1138" s="26"/>
      <c r="B1138" s="26" t="s">
        <v>440</v>
      </c>
      <c r="C1138" s="96" t="s">
        <v>164</v>
      </c>
      <c r="D1138" s="24" t="s">
        <v>441</v>
      </c>
      <c r="E1138" s="18" t="s">
        <v>14</v>
      </c>
      <c r="F1138" s="19">
        <v>5.5</v>
      </c>
      <c r="G1138" s="254">
        <v>0</v>
      </c>
      <c r="H1138" s="23">
        <f t="shared" si="28"/>
        <v>0</v>
      </c>
    </row>
    <row r="1139" spans="1:8" ht="56.25">
      <c r="A1139" s="26"/>
      <c r="B1139" s="26" t="s">
        <v>442</v>
      </c>
      <c r="C1139" s="96" t="s">
        <v>165</v>
      </c>
      <c r="D1139" s="24" t="s">
        <v>553</v>
      </c>
      <c r="E1139" s="18" t="s">
        <v>14</v>
      </c>
      <c r="F1139" s="19">
        <v>15</v>
      </c>
      <c r="G1139" s="254">
        <v>0</v>
      </c>
      <c r="H1139" s="23">
        <f t="shared" si="28"/>
        <v>0</v>
      </c>
    </row>
    <row r="1140" spans="1:8">
      <c r="A1140" s="265">
        <v>5</v>
      </c>
      <c r="B1140" s="265"/>
      <c r="C1140" s="266"/>
      <c r="D1140" s="261" t="s">
        <v>521</v>
      </c>
      <c r="E1140" s="18"/>
      <c r="F1140" s="19" t="s">
        <v>162</v>
      </c>
      <c r="G1140" s="23"/>
      <c r="H1140" s="25">
        <f>SUM(H1141)</f>
        <v>0</v>
      </c>
    </row>
    <row r="1141" spans="1:8" ht="22.5">
      <c r="A1141" s="26"/>
      <c r="B1141" s="26" t="s">
        <v>444</v>
      </c>
      <c r="C1141" s="96" t="s">
        <v>164</v>
      </c>
      <c r="D1141" s="24" t="s">
        <v>445</v>
      </c>
      <c r="E1141" s="18" t="s">
        <v>13</v>
      </c>
      <c r="F1141" s="19">
        <v>7.5</v>
      </c>
      <c r="G1141" s="254">
        <v>0</v>
      </c>
      <c r="H1141" s="23">
        <f t="shared" si="28"/>
        <v>0</v>
      </c>
    </row>
    <row r="1142" spans="1:8">
      <c r="A1142" s="265">
        <v>5</v>
      </c>
      <c r="B1142" s="265"/>
      <c r="C1142" s="266"/>
      <c r="D1142" s="261" t="s">
        <v>522</v>
      </c>
      <c r="E1142" s="18"/>
      <c r="F1142" s="19" t="s">
        <v>162</v>
      </c>
      <c r="G1142" s="23"/>
      <c r="H1142" s="25">
        <f>SUM(H1143)</f>
        <v>0</v>
      </c>
    </row>
    <row r="1143" spans="1:8" ht="22.5">
      <c r="A1143" s="26"/>
      <c r="B1143" s="26" t="s">
        <v>446</v>
      </c>
      <c r="C1143" s="96" t="s">
        <v>164</v>
      </c>
      <c r="D1143" s="24" t="s">
        <v>786</v>
      </c>
      <c r="E1143" s="18" t="s">
        <v>13</v>
      </c>
      <c r="F1143" s="19">
        <v>27</v>
      </c>
      <c r="G1143" s="254">
        <v>0</v>
      </c>
      <c r="H1143" s="23">
        <f t="shared" si="28"/>
        <v>0</v>
      </c>
    </row>
    <row r="1144" spans="1:8">
      <c r="A1144" s="265">
        <v>5</v>
      </c>
      <c r="B1144" s="265"/>
      <c r="C1144" s="266"/>
      <c r="D1144" s="261" t="s">
        <v>523</v>
      </c>
      <c r="E1144" s="18"/>
      <c r="F1144" s="19" t="s">
        <v>162</v>
      </c>
      <c r="G1144" s="23"/>
      <c r="H1144" s="25">
        <f>SUM(H1145)</f>
        <v>0</v>
      </c>
    </row>
    <row r="1145" spans="1:8" ht="33.75">
      <c r="A1145" s="26"/>
      <c r="B1145" s="26" t="s">
        <v>449</v>
      </c>
      <c r="C1145" s="96" t="s">
        <v>164</v>
      </c>
      <c r="D1145" s="24" t="s">
        <v>555</v>
      </c>
      <c r="E1145" s="18" t="s">
        <v>14</v>
      </c>
      <c r="F1145" s="19">
        <v>13</v>
      </c>
      <c r="G1145" s="254">
        <v>0</v>
      </c>
      <c r="H1145" s="23">
        <f t="shared" si="28"/>
        <v>0</v>
      </c>
    </row>
    <row r="1146" spans="1:8">
      <c r="A1146" s="265">
        <v>5</v>
      </c>
      <c r="B1146" s="265"/>
      <c r="C1146" s="266"/>
      <c r="D1146" s="261" t="s">
        <v>524</v>
      </c>
      <c r="E1146" s="18"/>
      <c r="F1146" s="19" t="s">
        <v>162</v>
      </c>
      <c r="G1146" s="23"/>
      <c r="H1146" s="25">
        <f>SUM(H1147:H1148)</f>
        <v>0</v>
      </c>
    </row>
    <row r="1147" spans="1:8">
      <c r="A1147" s="26"/>
      <c r="B1147" s="26" t="s">
        <v>451</v>
      </c>
      <c r="C1147" s="96" t="s">
        <v>164</v>
      </c>
      <c r="D1147" s="24" t="s">
        <v>21</v>
      </c>
      <c r="E1147" s="18" t="s">
        <v>13</v>
      </c>
      <c r="F1147" s="19">
        <v>60</v>
      </c>
      <c r="G1147" s="254">
        <v>0</v>
      </c>
      <c r="H1147" s="23">
        <f t="shared" si="28"/>
        <v>0</v>
      </c>
    </row>
    <row r="1148" spans="1:8">
      <c r="A1148" s="26"/>
      <c r="B1148" s="26" t="s">
        <v>452</v>
      </c>
      <c r="C1148" s="96" t="s">
        <v>165</v>
      </c>
      <c r="D1148" s="24" t="s">
        <v>22</v>
      </c>
      <c r="E1148" s="18" t="s">
        <v>13</v>
      </c>
      <c r="F1148" s="19">
        <v>60</v>
      </c>
      <c r="G1148" s="254">
        <v>0</v>
      </c>
      <c r="H1148" s="23">
        <f t="shared" si="28"/>
        <v>0</v>
      </c>
    </row>
    <row r="1149" spans="1:8">
      <c r="A1149" s="265">
        <v>5</v>
      </c>
      <c r="B1149" s="265"/>
      <c r="C1149" s="266"/>
      <c r="D1149" s="261" t="s">
        <v>525</v>
      </c>
      <c r="E1149" s="18"/>
      <c r="F1149" s="19" t="s">
        <v>162</v>
      </c>
      <c r="G1149" s="23"/>
      <c r="H1149" s="25">
        <f>SUM(H1150:H1151)</f>
        <v>0</v>
      </c>
    </row>
    <row r="1150" spans="1:8">
      <c r="A1150" s="26"/>
      <c r="B1150" s="26" t="s">
        <v>453</v>
      </c>
      <c r="C1150" s="96" t="s">
        <v>164</v>
      </c>
      <c r="D1150" s="24" t="s">
        <v>454</v>
      </c>
      <c r="E1150" s="18" t="s">
        <v>455</v>
      </c>
      <c r="F1150" s="19">
        <v>20</v>
      </c>
      <c r="G1150" s="254">
        <v>0</v>
      </c>
      <c r="H1150" s="23">
        <f t="shared" si="28"/>
        <v>0</v>
      </c>
    </row>
    <row r="1151" spans="1:8" ht="22.5">
      <c r="A1151" s="26"/>
      <c r="B1151" s="26" t="s">
        <v>456</v>
      </c>
      <c r="C1151" s="96" t="s">
        <v>165</v>
      </c>
      <c r="D1151" s="24" t="s">
        <v>457</v>
      </c>
      <c r="E1151" s="18" t="s">
        <v>455</v>
      </c>
      <c r="F1151" s="19">
        <v>20</v>
      </c>
      <c r="G1151" s="254">
        <v>0</v>
      </c>
      <c r="H1151" s="23">
        <f t="shared" si="28"/>
        <v>0</v>
      </c>
    </row>
    <row r="1152" spans="1:8">
      <c r="A1152" s="263">
        <v>4</v>
      </c>
      <c r="B1152" s="263"/>
      <c r="C1152" s="264"/>
      <c r="D1152" s="260" t="s">
        <v>45</v>
      </c>
      <c r="E1152" s="20"/>
      <c r="F1152" s="21" t="s">
        <v>162</v>
      </c>
      <c r="G1152" s="22"/>
      <c r="H1152" s="52">
        <f>H1153+H1157+H1160+H1166+H1170+H1175+H1178</f>
        <v>0</v>
      </c>
    </row>
    <row r="1153" spans="1:8">
      <c r="A1153" s="265">
        <v>5</v>
      </c>
      <c r="B1153" s="265"/>
      <c r="C1153" s="266"/>
      <c r="D1153" s="261" t="s">
        <v>529</v>
      </c>
      <c r="E1153" s="18"/>
      <c r="F1153" s="19" t="s">
        <v>162</v>
      </c>
      <c r="G1153" s="23"/>
      <c r="H1153" s="25">
        <f>SUM(H1154:H1156)</f>
        <v>0</v>
      </c>
    </row>
    <row r="1154" spans="1:8" ht="33.75">
      <c r="A1154" s="26"/>
      <c r="B1154" s="26" t="s">
        <v>468</v>
      </c>
      <c r="C1154" s="96" t="s">
        <v>164</v>
      </c>
      <c r="D1154" s="24" t="s">
        <v>469</v>
      </c>
      <c r="E1154" s="18" t="s">
        <v>10</v>
      </c>
      <c r="F1154" s="19">
        <v>1</v>
      </c>
      <c r="G1154" s="254">
        <v>0</v>
      </c>
      <c r="H1154" s="23">
        <f t="shared" si="28"/>
        <v>0</v>
      </c>
    </row>
    <row r="1155" spans="1:8">
      <c r="A1155" s="26"/>
      <c r="B1155" s="26" t="s">
        <v>597</v>
      </c>
      <c r="C1155" s="96" t="s">
        <v>165</v>
      </c>
      <c r="D1155" s="24" t="s">
        <v>787</v>
      </c>
      <c r="E1155" s="18" t="s">
        <v>13</v>
      </c>
      <c r="F1155" s="19">
        <v>76</v>
      </c>
      <c r="G1155" s="254">
        <v>0</v>
      </c>
      <c r="H1155" s="23">
        <f t="shared" si="28"/>
        <v>0</v>
      </c>
    </row>
    <row r="1156" spans="1:8" ht="22.5">
      <c r="A1156" s="26"/>
      <c r="B1156" s="26" t="s">
        <v>476</v>
      </c>
      <c r="C1156" s="96" t="s">
        <v>166</v>
      </c>
      <c r="D1156" s="24" t="s">
        <v>676</v>
      </c>
      <c r="E1156" s="18" t="s">
        <v>13</v>
      </c>
      <c r="F1156" s="19">
        <v>13</v>
      </c>
      <c r="G1156" s="254">
        <v>0</v>
      </c>
      <c r="H1156" s="23">
        <f t="shared" si="28"/>
        <v>0</v>
      </c>
    </row>
    <row r="1157" spans="1:8">
      <c r="A1157" s="265">
        <v>5</v>
      </c>
      <c r="B1157" s="265"/>
      <c r="C1157" s="266"/>
      <c r="D1157" s="261" t="s">
        <v>530</v>
      </c>
      <c r="E1157" s="18"/>
      <c r="F1157" s="19" t="s">
        <v>162</v>
      </c>
      <c r="G1157" s="23"/>
      <c r="H1157" s="25">
        <f>SUM(H1158:H1159)</f>
        <v>0</v>
      </c>
    </row>
    <row r="1158" spans="1:8" ht="22.5">
      <c r="A1158" s="26"/>
      <c r="B1158" s="26" t="s">
        <v>480</v>
      </c>
      <c r="C1158" s="96" t="s">
        <v>164</v>
      </c>
      <c r="D1158" s="24" t="s">
        <v>677</v>
      </c>
      <c r="E1158" s="18" t="s">
        <v>15</v>
      </c>
      <c r="F1158" s="19">
        <v>3400</v>
      </c>
      <c r="G1158" s="254">
        <v>0</v>
      </c>
      <c r="H1158" s="23">
        <f t="shared" si="28"/>
        <v>0</v>
      </c>
    </row>
    <row r="1159" spans="1:8" ht="22.5">
      <c r="A1159" s="26"/>
      <c r="B1159" s="26" t="s">
        <v>482</v>
      </c>
      <c r="C1159" s="96" t="s">
        <v>165</v>
      </c>
      <c r="D1159" s="24" t="s">
        <v>483</v>
      </c>
      <c r="E1159" s="18" t="s">
        <v>10</v>
      </c>
      <c r="F1159" s="19">
        <v>1</v>
      </c>
      <c r="G1159" s="254">
        <v>0</v>
      </c>
      <c r="H1159" s="23">
        <f t="shared" si="28"/>
        <v>0</v>
      </c>
    </row>
    <row r="1160" spans="1:8">
      <c r="A1160" s="265">
        <v>5</v>
      </c>
      <c r="B1160" s="265"/>
      <c r="C1160" s="266"/>
      <c r="D1160" s="261" t="s">
        <v>531</v>
      </c>
      <c r="E1160" s="18"/>
      <c r="F1160" s="19" t="s">
        <v>162</v>
      </c>
      <c r="G1160" s="23"/>
      <c r="H1160" s="25">
        <f>SUM(H1161:H1165)</f>
        <v>0</v>
      </c>
    </row>
    <row r="1161" spans="1:8">
      <c r="A1161" s="26"/>
      <c r="B1161" s="26" t="s">
        <v>484</v>
      </c>
      <c r="C1161" s="96" t="s">
        <v>164</v>
      </c>
      <c r="D1161" s="24" t="s">
        <v>485</v>
      </c>
      <c r="E1161" s="18" t="s">
        <v>14</v>
      </c>
      <c r="F1161" s="19">
        <v>1</v>
      </c>
      <c r="G1161" s="254">
        <v>0</v>
      </c>
      <c r="H1161" s="23">
        <f t="shared" si="28"/>
        <v>0</v>
      </c>
    </row>
    <row r="1162" spans="1:8" ht="22.5">
      <c r="A1162" s="26"/>
      <c r="B1162" s="26" t="s">
        <v>546</v>
      </c>
      <c r="C1162" s="96" t="s">
        <v>165</v>
      </c>
      <c r="D1162" s="24" t="s">
        <v>678</v>
      </c>
      <c r="E1162" s="18" t="s">
        <v>14</v>
      </c>
      <c r="F1162" s="19">
        <v>26</v>
      </c>
      <c r="G1162" s="254">
        <v>0</v>
      </c>
      <c r="H1162" s="23">
        <f t="shared" si="28"/>
        <v>0</v>
      </c>
    </row>
    <row r="1163" spans="1:8" ht="22.5">
      <c r="A1163" s="26"/>
      <c r="B1163" s="26" t="s">
        <v>488</v>
      </c>
      <c r="C1163" s="96" t="s">
        <v>166</v>
      </c>
      <c r="D1163" s="24" t="s">
        <v>489</v>
      </c>
      <c r="E1163" s="18" t="s">
        <v>14</v>
      </c>
      <c r="F1163" s="19">
        <v>26</v>
      </c>
      <c r="G1163" s="254">
        <v>0</v>
      </c>
      <c r="H1163" s="23">
        <f t="shared" si="28"/>
        <v>0</v>
      </c>
    </row>
    <row r="1164" spans="1:8" ht="22.5">
      <c r="A1164" s="26"/>
      <c r="B1164" s="26" t="s">
        <v>490</v>
      </c>
      <c r="C1164" s="96" t="s">
        <v>167</v>
      </c>
      <c r="D1164" s="24" t="s">
        <v>491</v>
      </c>
      <c r="E1164" s="18" t="s">
        <v>14</v>
      </c>
      <c r="F1164" s="19">
        <v>26</v>
      </c>
      <c r="G1164" s="254">
        <v>0</v>
      </c>
      <c r="H1164" s="23">
        <f t="shared" si="28"/>
        <v>0</v>
      </c>
    </row>
    <row r="1165" spans="1:8" ht="22.5">
      <c r="A1165" s="26"/>
      <c r="B1165" s="26" t="s">
        <v>492</v>
      </c>
      <c r="C1165" s="96" t="s">
        <v>168</v>
      </c>
      <c r="D1165" s="24" t="s">
        <v>493</v>
      </c>
      <c r="E1165" s="18" t="s">
        <v>12</v>
      </c>
      <c r="F1165" s="19">
        <v>32.200000000000003</v>
      </c>
      <c r="G1165" s="254">
        <v>0</v>
      </c>
      <c r="H1165" s="23">
        <f t="shared" si="28"/>
        <v>0</v>
      </c>
    </row>
    <row r="1166" spans="1:8">
      <c r="A1166" s="267">
        <v>5</v>
      </c>
      <c r="B1166" s="267"/>
      <c r="C1166" s="268"/>
      <c r="D1166" s="262" t="s">
        <v>532</v>
      </c>
      <c r="E1166" s="18"/>
      <c r="F1166" s="19" t="s">
        <v>162</v>
      </c>
      <c r="G1166" s="23"/>
      <c r="H1166" s="25">
        <f>SUM(H1167:H1169)</f>
        <v>0</v>
      </c>
    </row>
    <row r="1167" spans="1:8" ht="56.25">
      <c r="A1167" s="26"/>
      <c r="B1167" s="26" t="s">
        <v>494</v>
      </c>
      <c r="C1167" s="96" t="s">
        <v>164</v>
      </c>
      <c r="D1167" s="24" t="s">
        <v>563</v>
      </c>
      <c r="E1167" s="18" t="s">
        <v>12</v>
      </c>
      <c r="F1167" s="19">
        <v>27</v>
      </c>
      <c r="G1167" s="254">
        <v>0</v>
      </c>
      <c r="H1167" s="23">
        <f t="shared" si="28"/>
        <v>0</v>
      </c>
    </row>
    <row r="1168" spans="1:8" ht="33.75">
      <c r="A1168" s="26"/>
      <c r="B1168" s="26" t="s">
        <v>496</v>
      </c>
      <c r="C1168" s="96" t="s">
        <v>165</v>
      </c>
      <c r="D1168" s="24" t="s">
        <v>497</v>
      </c>
      <c r="E1168" s="18" t="s">
        <v>14</v>
      </c>
      <c r="F1168" s="19">
        <v>1</v>
      </c>
      <c r="G1168" s="254">
        <v>0</v>
      </c>
      <c r="H1168" s="23">
        <f t="shared" ref="H1168:H1183" si="29">IF(ISNUMBER(F1168),ROUND(F1168*G1168,2),"")</f>
        <v>0</v>
      </c>
    </row>
    <row r="1169" spans="1:8">
      <c r="A1169" s="26"/>
      <c r="B1169" s="26" t="s">
        <v>498</v>
      </c>
      <c r="C1169" s="96" t="s">
        <v>166</v>
      </c>
      <c r="D1169" s="24" t="s">
        <v>499</v>
      </c>
      <c r="E1169" s="18" t="s">
        <v>13</v>
      </c>
      <c r="F1169" s="19">
        <v>7</v>
      </c>
      <c r="G1169" s="254">
        <v>0</v>
      </c>
      <c r="H1169" s="23">
        <f t="shared" si="29"/>
        <v>0</v>
      </c>
    </row>
    <row r="1170" spans="1:8">
      <c r="A1170" s="267">
        <v>5</v>
      </c>
      <c r="B1170" s="267"/>
      <c r="C1170" s="268"/>
      <c r="D1170" s="262" t="s">
        <v>924</v>
      </c>
      <c r="E1170" s="18"/>
      <c r="F1170" s="19" t="s">
        <v>162</v>
      </c>
      <c r="G1170" s="23"/>
      <c r="H1170" s="25">
        <f>SUM(H1171:H1174)</f>
        <v>0</v>
      </c>
    </row>
    <row r="1171" spans="1:8" ht="45">
      <c r="A1171" s="26"/>
      <c r="B1171" s="26" t="s">
        <v>570</v>
      </c>
      <c r="C1171" s="96" t="s">
        <v>164</v>
      </c>
      <c r="D1171" s="24" t="s">
        <v>581</v>
      </c>
      <c r="E1171" s="18" t="s">
        <v>13</v>
      </c>
      <c r="F1171" s="19">
        <v>14</v>
      </c>
      <c r="G1171" s="254">
        <v>0</v>
      </c>
      <c r="H1171" s="23">
        <f t="shared" si="29"/>
        <v>0</v>
      </c>
    </row>
    <row r="1172" spans="1:8" ht="67.5">
      <c r="A1172" s="26"/>
      <c r="B1172" s="26" t="s">
        <v>500</v>
      </c>
      <c r="C1172" s="96" t="s">
        <v>165</v>
      </c>
      <c r="D1172" s="24" t="s">
        <v>501</v>
      </c>
      <c r="E1172" s="18" t="s">
        <v>12</v>
      </c>
      <c r="F1172" s="19">
        <v>49</v>
      </c>
      <c r="G1172" s="254">
        <v>0</v>
      </c>
      <c r="H1172" s="23">
        <f t="shared" si="29"/>
        <v>0</v>
      </c>
    </row>
    <row r="1173" spans="1:8" ht="45">
      <c r="A1173" s="26"/>
      <c r="B1173" s="26" t="s">
        <v>502</v>
      </c>
      <c r="C1173" s="96" t="s">
        <v>166</v>
      </c>
      <c r="D1173" s="24" t="s">
        <v>503</v>
      </c>
      <c r="E1173" s="18" t="s">
        <v>12</v>
      </c>
      <c r="F1173" s="19">
        <v>131</v>
      </c>
      <c r="G1173" s="254">
        <v>0</v>
      </c>
      <c r="H1173" s="23">
        <f t="shared" si="29"/>
        <v>0</v>
      </c>
    </row>
    <row r="1174" spans="1:8" ht="33.75">
      <c r="A1174" s="26"/>
      <c r="B1174" s="26" t="s">
        <v>504</v>
      </c>
      <c r="C1174" s="96" t="s">
        <v>167</v>
      </c>
      <c r="D1174" s="24" t="s">
        <v>505</v>
      </c>
      <c r="E1174" s="18" t="s">
        <v>13</v>
      </c>
      <c r="F1174" s="19">
        <v>131</v>
      </c>
      <c r="G1174" s="254">
        <v>0</v>
      </c>
      <c r="H1174" s="23">
        <f t="shared" si="29"/>
        <v>0</v>
      </c>
    </row>
    <row r="1175" spans="1:8">
      <c r="A1175" s="265">
        <v>5</v>
      </c>
      <c r="B1175" s="265"/>
      <c r="C1175" s="266"/>
      <c r="D1175" s="261" t="s">
        <v>534</v>
      </c>
      <c r="E1175" s="18"/>
      <c r="F1175" s="19" t="s">
        <v>162</v>
      </c>
      <c r="G1175" s="23"/>
      <c r="H1175" s="25">
        <f>SUM(H1176:H1177)</f>
        <v>0</v>
      </c>
    </row>
    <row r="1176" spans="1:8" ht="22.5">
      <c r="A1176" s="26"/>
      <c r="B1176" s="26" t="s">
        <v>510</v>
      </c>
      <c r="C1176" s="96" t="s">
        <v>164</v>
      </c>
      <c r="D1176" s="24" t="s">
        <v>511</v>
      </c>
      <c r="E1176" s="18" t="s">
        <v>12</v>
      </c>
      <c r="F1176" s="19">
        <v>33.049999999999997</v>
      </c>
      <c r="G1176" s="254">
        <v>0</v>
      </c>
      <c r="H1176" s="23">
        <f t="shared" si="29"/>
        <v>0</v>
      </c>
    </row>
    <row r="1177" spans="1:8" ht="22.5">
      <c r="A1177" s="26"/>
      <c r="B1177" s="26" t="s">
        <v>39</v>
      </c>
      <c r="C1177" s="96" t="s">
        <v>165</v>
      </c>
      <c r="D1177" s="24" t="s">
        <v>47</v>
      </c>
      <c r="E1177" s="18" t="s">
        <v>10</v>
      </c>
      <c r="F1177" s="19">
        <v>8</v>
      </c>
      <c r="G1177" s="254">
        <v>0</v>
      </c>
      <c r="H1177" s="23">
        <f t="shared" si="29"/>
        <v>0</v>
      </c>
    </row>
    <row r="1178" spans="1:8">
      <c r="A1178" s="265">
        <v>5</v>
      </c>
      <c r="B1178" s="265"/>
      <c r="C1178" s="266"/>
      <c r="D1178" s="261" t="s">
        <v>535</v>
      </c>
      <c r="E1178" s="18"/>
      <c r="F1178" s="19" t="s">
        <v>162</v>
      </c>
      <c r="G1178" s="23"/>
      <c r="H1178" s="25">
        <f>SUM(H1179:H1183)</f>
        <v>0</v>
      </c>
    </row>
    <row r="1179" spans="1:8" ht="22.5">
      <c r="A1179" s="26"/>
      <c r="B1179" s="26" t="s">
        <v>666</v>
      </c>
      <c r="C1179" s="96" t="s">
        <v>164</v>
      </c>
      <c r="D1179" s="24" t="s">
        <v>679</v>
      </c>
      <c r="E1179" s="18" t="s">
        <v>13</v>
      </c>
      <c r="F1179" s="19">
        <v>58</v>
      </c>
      <c r="G1179" s="254">
        <v>0</v>
      </c>
      <c r="H1179" s="23">
        <f t="shared" si="29"/>
        <v>0</v>
      </c>
    </row>
    <row r="1180" spans="1:8" ht="22.5">
      <c r="A1180" s="26"/>
      <c r="B1180" s="26" t="s">
        <v>667</v>
      </c>
      <c r="C1180" s="96" t="s">
        <v>165</v>
      </c>
      <c r="D1180" s="24" t="s">
        <v>680</v>
      </c>
      <c r="E1180" s="18" t="s">
        <v>13</v>
      </c>
      <c r="F1180" s="19">
        <v>58</v>
      </c>
      <c r="G1180" s="254">
        <v>0</v>
      </c>
      <c r="H1180" s="23">
        <f t="shared" si="29"/>
        <v>0</v>
      </c>
    </row>
    <row r="1181" spans="1:8" ht="22.5">
      <c r="A1181" s="26"/>
      <c r="B1181" s="26" t="s">
        <v>668</v>
      </c>
      <c r="C1181" s="96" t="s">
        <v>166</v>
      </c>
      <c r="D1181" s="24" t="s">
        <v>681</v>
      </c>
      <c r="E1181" s="18" t="s">
        <v>13</v>
      </c>
      <c r="F1181" s="19">
        <v>58</v>
      </c>
      <c r="G1181" s="254">
        <v>0</v>
      </c>
      <c r="H1181" s="23">
        <f t="shared" si="29"/>
        <v>0</v>
      </c>
    </row>
    <row r="1182" spans="1:8" ht="33.75">
      <c r="A1182" s="26"/>
      <c r="B1182" s="26" t="s">
        <v>669</v>
      </c>
      <c r="C1182" s="96" t="s">
        <v>167</v>
      </c>
      <c r="D1182" s="24" t="s">
        <v>682</v>
      </c>
      <c r="E1182" s="18" t="s">
        <v>13</v>
      </c>
      <c r="F1182" s="19">
        <v>58</v>
      </c>
      <c r="G1182" s="254">
        <v>0</v>
      </c>
      <c r="H1182" s="23">
        <f t="shared" si="29"/>
        <v>0</v>
      </c>
    </row>
    <row r="1183" spans="1:8" ht="22.5">
      <c r="A1183" s="26"/>
      <c r="B1183" s="26" t="s">
        <v>670</v>
      </c>
      <c r="C1183" s="96" t="s">
        <v>168</v>
      </c>
      <c r="D1183" s="24" t="s">
        <v>513</v>
      </c>
      <c r="E1183" s="18" t="s">
        <v>13</v>
      </c>
      <c r="F1183" s="19">
        <v>58</v>
      </c>
      <c r="G1183" s="254">
        <v>0</v>
      </c>
      <c r="H1183" s="23">
        <f t="shared" si="29"/>
        <v>0</v>
      </c>
    </row>
    <row r="1184" spans="1:8" ht="22.5">
      <c r="A1184" s="82">
        <v>2</v>
      </c>
      <c r="B1184" s="82"/>
      <c r="C1184" s="83"/>
      <c r="D1184" s="116" t="s">
        <v>788</v>
      </c>
      <c r="E1184" s="84"/>
      <c r="F1184" s="85" t="s">
        <v>162</v>
      </c>
      <c r="G1184" s="86"/>
      <c r="H1184" s="87">
        <f>H1185+H1199+H1221+H1224+H1253</f>
        <v>0</v>
      </c>
    </row>
    <row r="1185" spans="1:8">
      <c r="A1185" s="263">
        <v>4</v>
      </c>
      <c r="B1185" s="263"/>
      <c r="C1185" s="264"/>
      <c r="D1185" s="260" t="s">
        <v>6</v>
      </c>
      <c r="E1185" s="20"/>
      <c r="F1185" s="21" t="s">
        <v>162</v>
      </c>
      <c r="G1185" s="22"/>
      <c r="H1185" s="52">
        <f>H1186+H1189+H1194</f>
        <v>0</v>
      </c>
    </row>
    <row r="1186" spans="1:8">
      <c r="A1186" s="265">
        <v>5</v>
      </c>
      <c r="B1186" s="265"/>
      <c r="C1186" s="266"/>
      <c r="D1186" s="261" t="s">
        <v>514</v>
      </c>
      <c r="E1186" s="18"/>
      <c r="F1186" s="19" t="s">
        <v>162</v>
      </c>
      <c r="G1186" s="23"/>
      <c r="H1186" s="25">
        <f>SUM(H1187:H1188)</f>
        <v>0</v>
      </c>
    </row>
    <row r="1187" spans="1:8" ht="22.5">
      <c r="A1187" s="26"/>
      <c r="B1187" s="26" t="s">
        <v>693</v>
      </c>
      <c r="C1187" s="96" t="s">
        <v>164</v>
      </c>
      <c r="D1187" s="24" t="s">
        <v>719</v>
      </c>
      <c r="E1187" s="18" t="s">
        <v>10</v>
      </c>
      <c r="F1187" s="19">
        <v>4</v>
      </c>
      <c r="G1187" s="254">
        <v>0</v>
      </c>
      <c r="H1187" s="23">
        <f t="shared" ref="H1187:H1232" si="30">IF(ISNUMBER(F1187),ROUND(F1187*G1187,2),"")</f>
        <v>0</v>
      </c>
    </row>
    <row r="1188" spans="1:8" ht="22.5">
      <c r="A1188" s="26"/>
      <c r="B1188" s="26" t="s">
        <v>413</v>
      </c>
      <c r="C1188" s="96" t="s">
        <v>165</v>
      </c>
      <c r="D1188" s="24" t="s">
        <v>720</v>
      </c>
      <c r="E1188" s="18" t="s">
        <v>10</v>
      </c>
      <c r="F1188" s="19">
        <v>1</v>
      </c>
      <c r="G1188" s="254">
        <v>0</v>
      </c>
      <c r="H1188" s="23">
        <f t="shared" si="30"/>
        <v>0</v>
      </c>
    </row>
    <row r="1189" spans="1:8">
      <c r="A1189" s="267">
        <v>5</v>
      </c>
      <c r="B1189" s="267"/>
      <c r="C1189" s="268"/>
      <c r="D1189" s="262" t="s">
        <v>515</v>
      </c>
      <c r="E1189" s="18"/>
      <c r="F1189" s="19" t="s">
        <v>162</v>
      </c>
      <c r="G1189" s="23"/>
      <c r="H1189" s="25">
        <f>SUM(H1190:H1193)</f>
        <v>0</v>
      </c>
    </row>
    <row r="1190" spans="1:8" ht="22.5">
      <c r="A1190" s="26"/>
      <c r="B1190" s="26" t="s">
        <v>541</v>
      </c>
      <c r="C1190" s="96" t="s">
        <v>164</v>
      </c>
      <c r="D1190" s="24" t="s">
        <v>18</v>
      </c>
      <c r="E1190" s="18" t="s">
        <v>13</v>
      </c>
      <c r="F1190" s="19">
        <v>100</v>
      </c>
      <c r="G1190" s="254">
        <v>0</v>
      </c>
      <c r="H1190" s="23">
        <f t="shared" si="30"/>
        <v>0</v>
      </c>
    </row>
    <row r="1191" spans="1:8">
      <c r="A1191" s="26"/>
      <c r="B1191" s="26" t="s">
        <v>418</v>
      </c>
      <c r="C1191" s="96" t="s">
        <v>165</v>
      </c>
      <c r="D1191" s="24" t="s">
        <v>549</v>
      </c>
      <c r="E1191" s="18" t="s">
        <v>48</v>
      </c>
      <c r="F1191" s="19">
        <v>24</v>
      </c>
      <c r="G1191" s="254">
        <v>0</v>
      </c>
      <c r="H1191" s="23">
        <f t="shared" si="30"/>
        <v>0</v>
      </c>
    </row>
    <row r="1192" spans="1:8">
      <c r="A1192" s="26"/>
      <c r="B1192" s="26" t="s">
        <v>695</v>
      </c>
      <c r="C1192" s="96" t="s">
        <v>166</v>
      </c>
      <c r="D1192" s="24" t="s">
        <v>722</v>
      </c>
      <c r="E1192" s="18" t="s">
        <v>12</v>
      </c>
      <c r="F1192" s="19">
        <v>18</v>
      </c>
      <c r="G1192" s="254">
        <v>0</v>
      </c>
      <c r="H1192" s="23">
        <f t="shared" si="30"/>
        <v>0</v>
      </c>
    </row>
    <row r="1193" spans="1:8">
      <c r="A1193" s="26"/>
      <c r="B1193" s="26" t="s">
        <v>696</v>
      </c>
      <c r="C1193" s="96" t="s">
        <v>167</v>
      </c>
      <c r="D1193" s="24" t="s">
        <v>723</v>
      </c>
      <c r="E1193" s="18" t="s">
        <v>10</v>
      </c>
      <c r="F1193" s="19">
        <v>2</v>
      </c>
      <c r="G1193" s="254">
        <v>0</v>
      </c>
      <c r="H1193" s="23">
        <f t="shared" si="30"/>
        <v>0</v>
      </c>
    </row>
    <row r="1194" spans="1:8">
      <c r="A1194" s="267">
        <v>5</v>
      </c>
      <c r="B1194" s="267"/>
      <c r="C1194" s="268"/>
      <c r="D1194" s="262" t="s">
        <v>518</v>
      </c>
      <c r="E1194" s="18"/>
      <c r="F1194" s="19" t="s">
        <v>162</v>
      </c>
      <c r="G1194" s="23"/>
      <c r="H1194" s="25">
        <f>SUM(H1195:H1198)</f>
        <v>0</v>
      </c>
    </row>
    <row r="1195" spans="1:8" ht="45">
      <c r="A1195" s="26"/>
      <c r="B1195" s="26" t="s">
        <v>30</v>
      </c>
      <c r="C1195" s="96" t="s">
        <v>164</v>
      </c>
      <c r="D1195" s="24" t="s">
        <v>724</v>
      </c>
      <c r="E1195" s="18" t="s">
        <v>12</v>
      </c>
      <c r="F1195" s="19">
        <v>18</v>
      </c>
      <c r="G1195" s="254">
        <v>0</v>
      </c>
      <c r="H1195" s="23">
        <f t="shared" si="30"/>
        <v>0</v>
      </c>
    </row>
    <row r="1196" spans="1:8" ht="33.75">
      <c r="A1196" s="26"/>
      <c r="B1196" s="26" t="s">
        <v>697</v>
      </c>
      <c r="C1196" s="96" t="s">
        <v>165</v>
      </c>
      <c r="D1196" s="24" t="s">
        <v>725</v>
      </c>
      <c r="E1196" s="18" t="s">
        <v>13</v>
      </c>
      <c r="F1196" s="19">
        <v>18</v>
      </c>
      <c r="G1196" s="254">
        <v>0</v>
      </c>
      <c r="H1196" s="23">
        <f t="shared" si="30"/>
        <v>0</v>
      </c>
    </row>
    <row r="1197" spans="1:8" ht="33.75">
      <c r="A1197" s="26"/>
      <c r="B1197" s="26" t="s">
        <v>427</v>
      </c>
      <c r="C1197" s="96" t="s">
        <v>166</v>
      </c>
      <c r="D1197" s="24" t="s">
        <v>428</v>
      </c>
      <c r="E1197" s="18" t="s">
        <v>12</v>
      </c>
      <c r="F1197" s="19">
        <v>14</v>
      </c>
      <c r="G1197" s="254">
        <v>0</v>
      </c>
      <c r="H1197" s="23">
        <f t="shared" si="30"/>
        <v>0</v>
      </c>
    </row>
    <row r="1198" spans="1:8" ht="22.5">
      <c r="A1198" s="26"/>
      <c r="B1198" s="26" t="s">
        <v>31</v>
      </c>
      <c r="C1198" s="96" t="s">
        <v>167</v>
      </c>
      <c r="D1198" s="24" t="s">
        <v>429</v>
      </c>
      <c r="E1198" s="18" t="s">
        <v>12</v>
      </c>
      <c r="F1198" s="19">
        <v>40</v>
      </c>
      <c r="G1198" s="254">
        <v>0</v>
      </c>
      <c r="H1198" s="23">
        <f t="shared" si="30"/>
        <v>0</v>
      </c>
    </row>
    <row r="1199" spans="1:8">
      <c r="A1199" s="263">
        <v>4</v>
      </c>
      <c r="B1199" s="263"/>
      <c r="C1199" s="264"/>
      <c r="D1199" s="260" t="s">
        <v>19</v>
      </c>
      <c r="E1199" s="20"/>
      <c r="F1199" s="21" t="s">
        <v>162</v>
      </c>
      <c r="G1199" s="22"/>
      <c r="H1199" s="52">
        <f>H1200+H1203+H1206+H1208+H1212+H1215+H1218</f>
        <v>0</v>
      </c>
    </row>
    <row r="1200" spans="1:8">
      <c r="A1200" s="265">
        <v>5</v>
      </c>
      <c r="B1200" s="265"/>
      <c r="C1200" s="266"/>
      <c r="D1200" s="261" t="s">
        <v>520</v>
      </c>
      <c r="E1200" s="18"/>
      <c r="F1200" s="19" t="s">
        <v>162</v>
      </c>
      <c r="G1200" s="23"/>
      <c r="H1200" s="25">
        <f>SUM(H1201:H1202)</f>
        <v>0</v>
      </c>
    </row>
    <row r="1201" spans="1:8" ht="33.75">
      <c r="A1201" s="26"/>
      <c r="B1201" s="26" t="s">
        <v>440</v>
      </c>
      <c r="C1201" s="96" t="s">
        <v>164</v>
      </c>
      <c r="D1201" s="24" t="s">
        <v>726</v>
      </c>
      <c r="E1201" s="18" t="s">
        <v>14</v>
      </c>
      <c r="F1201" s="19">
        <v>100</v>
      </c>
      <c r="G1201" s="254">
        <v>0</v>
      </c>
      <c r="H1201" s="23">
        <f t="shared" si="30"/>
        <v>0</v>
      </c>
    </row>
    <row r="1202" spans="1:8" ht="45">
      <c r="A1202" s="26"/>
      <c r="B1202" s="26" t="s">
        <v>442</v>
      </c>
      <c r="C1202" s="96" t="s">
        <v>165</v>
      </c>
      <c r="D1202" s="24" t="s">
        <v>727</v>
      </c>
      <c r="E1202" s="18" t="s">
        <v>14</v>
      </c>
      <c r="F1202" s="19">
        <v>270</v>
      </c>
      <c r="G1202" s="254">
        <v>0</v>
      </c>
      <c r="H1202" s="23">
        <f t="shared" si="30"/>
        <v>0</v>
      </c>
    </row>
    <row r="1203" spans="1:8">
      <c r="A1203" s="265">
        <v>5</v>
      </c>
      <c r="B1203" s="265"/>
      <c r="C1203" s="266"/>
      <c r="D1203" s="261" t="s">
        <v>521</v>
      </c>
      <c r="E1203" s="18"/>
      <c r="F1203" s="19" t="s">
        <v>162</v>
      </c>
      <c r="G1203" s="23"/>
      <c r="H1203" s="25">
        <f>SUM(H1204:H1205)</f>
        <v>0</v>
      </c>
    </row>
    <row r="1204" spans="1:8" ht="22.5">
      <c r="A1204" s="26"/>
      <c r="B1204" s="26" t="s">
        <v>444</v>
      </c>
      <c r="C1204" s="96" t="s">
        <v>164</v>
      </c>
      <c r="D1204" s="24" t="s">
        <v>728</v>
      </c>
      <c r="E1204" s="18" t="s">
        <v>13</v>
      </c>
      <c r="F1204" s="19">
        <v>180</v>
      </c>
      <c r="G1204" s="254">
        <v>0</v>
      </c>
      <c r="H1204" s="23">
        <f t="shared" si="30"/>
        <v>0</v>
      </c>
    </row>
    <row r="1205" spans="1:8" ht="22.5">
      <c r="A1205" s="26"/>
      <c r="B1205" s="26" t="s">
        <v>444</v>
      </c>
      <c r="C1205" s="96" t="s">
        <v>165</v>
      </c>
      <c r="D1205" s="24" t="s">
        <v>729</v>
      </c>
      <c r="E1205" s="18" t="s">
        <v>13</v>
      </c>
      <c r="F1205" s="19">
        <v>24</v>
      </c>
      <c r="G1205" s="254">
        <v>0</v>
      </c>
      <c r="H1205" s="23">
        <f t="shared" si="30"/>
        <v>0</v>
      </c>
    </row>
    <row r="1206" spans="1:8">
      <c r="A1206" s="265">
        <v>5</v>
      </c>
      <c r="B1206" s="265"/>
      <c r="C1206" s="266"/>
      <c r="D1206" s="261" t="s">
        <v>522</v>
      </c>
      <c r="E1206" s="18"/>
      <c r="F1206" s="19" t="s">
        <v>162</v>
      </c>
      <c r="G1206" s="23"/>
      <c r="H1206" s="25">
        <f>SUM(H1207)</f>
        <v>0</v>
      </c>
    </row>
    <row r="1207" spans="1:8" ht="22.5">
      <c r="A1207" s="26"/>
      <c r="B1207" s="26" t="s">
        <v>446</v>
      </c>
      <c r="C1207" s="96" t="s">
        <v>164</v>
      </c>
      <c r="D1207" s="24" t="s">
        <v>730</v>
      </c>
      <c r="E1207" s="18" t="s">
        <v>13</v>
      </c>
      <c r="F1207" s="19">
        <v>86</v>
      </c>
      <c r="G1207" s="254">
        <v>0</v>
      </c>
      <c r="H1207" s="23">
        <f t="shared" si="30"/>
        <v>0</v>
      </c>
    </row>
    <row r="1208" spans="1:8">
      <c r="A1208" s="265">
        <v>5</v>
      </c>
      <c r="B1208" s="265"/>
      <c r="C1208" s="266"/>
      <c r="D1208" s="261" t="s">
        <v>523</v>
      </c>
      <c r="E1208" s="18"/>
      <c r="F1208" s="19" t="s">
        <v>162</v>
      </c>
      <c r="G1208" s="23"/>
      <c r="H1208" s="25">
        <f>SUM(H1209:H1211)</f>
        <v>0</v>
      </c>
    </row>
    <row r="1209" spans="1:8">
      <c r="A1209" s="26"/>
      <c r="B1209" s="26" t="s">
        <v>698</v>
      </c>
      <c r="C1209" s="96" t="s">
        <v>164</v>
      </c>
      <c r="D1209" s="24" t="s">
        <v>731</v>
      </c>
      <c r="E1209" s="18" t="s">
        <v>14</v>
      </c>
      <c r="F1209" s="19">
        <v>72</v>
      </c>
      <c r="G1209" s="254">
        <v>0</v>
      </c>
      <c r="H1209" s="23">
        <f t="shared" si="30"/>
        <v>0</v>
      </c>
    </row>
    <row r="1210" spans="1:8" ht="22.5">
      <c r="A1210" s="26"/>
      <c r="B1210" s="26" t="s">
        <v>699</v>
      </c>
      <c r="C1210" s="96" t="s">
        <v>165</v>
      </c>
      <c r="D1210" s="24" t="s">
        <v>732</v>
      </c>
      <c r="E1210" s="18" t="s">
        <v>14</v>
      </c>
      <c r="F1210" s="19">
        <v>30</v>
      </c>
      <c r="G1210" s="254">
        <v>0</v>
      </c>
      <c r="H1210" s="23">
        <f t="shared" si="30"/>
        <v>0</v>
      </c>
    </row>
    <row r="1211" spans="1:8" ht="22.5">
      <c r="A1211" s="26"/>
      <c r="B1211" s="26" t="s">
        <v>700</v>
      </c>
      <c r="C1211" s="96" t="s">
        <v>166</v>
      </c>
      <c r="D1211" s="24" t="s">
        <v>790</v>
      </c>
      <c r="E1211" s="18" t="s">
        <v>14</v>
      </c>
      <c r="F1211" s="19">
        <v>40</v>
      </c>
      <c r="G1211" s="254">
        <v>0</v>
      </c>
      <c r="H1211" s="23">
        <f t="shared" si="30"/>
        <v>0</v>
      </c>
    </row>
    <row r="1212" spans="1:8">
      <c r="A1212" s="265">
        <v>5</v>
      </c>
      <c r="B1212" s="265"/>
      <c r="C1212" s="266"/>
      <c r="D1212" s="261" t="s">
        <v>524</v>
      </c>
      <c r="E1212" s="18"/>
      <c r="F1212" s="19" t="s">
        <v>162</v>
      </c>
      <c r="G1212" s="23"/>
      <c r="H1212" s="25">
        <f>SUM(H1213:H1214)</f>
        <v>0</v>
      </c>
    </row>
    <row r="1213" spans="1:8">
      <c r="A1213" s="26"/>
      <c r="B1213" s="26" t="s">
        <v>451</v>
      </c>
      <c r="C1213" s="96" t="s">
        <v>164</v>
      </c>
      <c r="D1213" s="24" t="s">
        <v>21</v>
      </c>
      <c r="E1213" s="18" t="s">
        <v>13</v>
      </c>
      <c r="F1213" s="19">
        <v>100</v>
      </c>
      <c r="G1213" s="254">
        <v>0</v>
      </c>
      <c r="H1213" s="23">
        <f t="shared" si="30"/>
        <v>0</v>
      </c>
    </row>
    <row r="1214" spans="1:8">
      <c r="A1214" s="26"/>
      <c r="B1214" s="26" t="s">
        <v>452</v>
      </c>
      <c r="C1214" s="96" t="s">
        <v>165</v>
      </c>
      <c r="D1214" s="24" t="s">
        <v>22</v>
      </c>
      <c r="E1214" s="18" t="s">
        <v>13</v>
      </c>
      <c r="F1214" s="19">
        <v>100</v>
      </c>
      <c r="G1214" s="254">
        <v>0</v>
      </c>
      <c r="H1214" s="23">
        <f t="shared" si="30"/>
        <v>0</v>
      </c>
    </row>
    <row r="1215" spans="1:8">
      <c r="A1215" s="265">
        <v>5</v>
      </c>
      <c r="B1215" s="265"/>
      <c r="C1215" s="266"/>
      <c r="D1215" s="261" t="s">
        <v>762</v>
      </c>
      <c r="E1215" s="18"/>
      <c r="F1215" s="19" t="s">
        <v>162</v>
      </c>
      <c r="G1215" s="23"/>
      <c r="H1215" s="25">
        <f>SUM(H1216:H1217)</f>
        <v>0</v>
      </c>
    </row>
    <row r="1216" spans="1:8" ht="22.5">
      <c r="A1216" s="26"/>
      <c r="B1216" s="26" t="s">
        <v>702</v>
      </c>
      <c r="C1216" s="96" t="s">
        <v>164</v>
      </c>
      <c r="D1216" s="24" t="s">
        <v>735</v>
      </c>
      <c r="E1216" s="18" t="s">
        <v>13</v>
      </c>
      <c r="F1216" s="19">
        <v>100</v>
      </c>
      <c r="G1216" s="254">
        <v>0</v>
      </c>
      <c r="H1216" s="23">
        <f t="shared" si="30"/>
        <v>0</v>
      </c>
    </row>
    <row r="1217" spans="1:8">
      <c r="A1217" s="26"/>
      <c r="B1217" s="26" t="s">
        <v>703</v>
      </c>
      <c r="C1217" s="96" t="s">
        <v>165</v>
      </c>
      <c r="D1217" s="24" t="s">
        <v>736</v>
      </c>
      <c r="E1217" s="18" t="s">
        <v>13</v>
      </c>
      <c r="F1217" s="19">
        <v>100</v>
      </c>
      <c r="G1217" s="254">
        <v>0</v>
      </c>
      <c r="H1217" s="23">
        <f t="shared" si="30"/>
        <v>0</v>
      </c>
    </row>
    <row r="1218" spans="1:8">
      <c r="A1218" s="265">
        <v>5</v>
      </c>
      <c r="B1218" s="265"/>
      <c r="C1218" s="266"/>
      <c r="D1218" s="261" t="s">
        <v>525</v>
      </c>
      <c r="E1218" s="18"/>
      <c r="F1218" s="19" t="s">
        <v>162</v>
      </c>
      <c r="G1218" s="23"/>
      <c r="H1218" s="25">
        <f>SUM(H1219:H1220)</f>
        <v>0</v>
      </c>
    </row>
    <row r="1219" spans="1:8">
      <c r="A1219" s="26"/>
      <c r="B1219" s="26" t="s">
        <v>453</v>
      </c>
      <c r="C1219" s="96" t="s">
        <v>164</v>
      </c>
      <c r="D1219" s="24" t="s">
        <v>454</v>
      </c>
      <c r="E1219" s="18" t="s">
        <v>455</v>
      </c>
      <c r="F1219" s="19">
        <v>70</v>
      </c>
      <c r="G1219" s="254">
        <v>0</v>
      </c>
      <c r="H1219" s="23">
        <f t="shared" si="30"/>
        <v>0</v>
      </c>
    </row>
    <row r="1220" spans="1:8">
      <c r="A1220" s="26"/>
      <c r="B1220" s="26" t="s">
        <v>456</v>
      </c>
      <c r="C1220" s="96" t="s">
        <v>165</v>
      </c>
      <c r="D1220" s="24" t="s">
        <v>610</v>
      </c>
      <c r="E1220" s="18" t="s">
        <v>455</v>
      </c>
      <c r="F1220" s="19">
        <v>75</v>
      </c>
      <c r="G1220" s="254">
        <v>0</v>
      </c>
      <c r="H1220" s="23">
        <f t="shared" si="30"/>
        <v>0</v>
      </c>
    </row>
    <row r="1221" spans="1:8">
      <c r="A1221" s="263">
        <v>4</v>
      </c>
      <c r="B1221" s="263"/>
      <c r="C1221" s="264"/>
      <c r="D1221" s="260" t="s">
        <v>44</v>
      </c>
      <c r="E1221" s="20"/>
      <c r="F1221" s="21" t="s">
        <v>162</v>
      </c>
      <c r="G1221" s="22"/>
      <c r="H1221" s="52">
        <f>H1222</f>
        <v>0</v>
      </c>
    </row>
    <row r="1222" spans="1:8">
      <c r="A1222" s="265">
        <v>5</v>
      </c>
      <c r="B1222" s="265"/>
      <c r="C1222" s="266"/>
      <c r="D1222" s="261" t="s">
        <v>526</v>
      </c>
      <c r="E1222" s="18"/>
      <c r="F1222" s="19" t="s">
        <v>162</v>
      </c>
      <c r="G1222" s="23"/>
      <c r="H1222" s="25">
        <f>SUM(H1223)</f>
        <v>0</v>
      </c>
    </row>
    <row r="1223" spans="1:8" ht="22.5">
      <c r="A1223" s="26"/>
      <c r="B1223" s="26" t="s">
        <v>706</v>
      </c>
      <c r="C1223" s="96" t="s">
        <v>164</v>
      </c>
      <c r="D1223" s="24" t="s">
        <v>739</v>
      </c>
      <c r="E1223" s="18" t="s">
        <v>13</v>
      </c>
      <c r="F1223" s="19">
        <v>50</v>
      </c>
      <c r="G1223" s="254">
        <v>0</v>
      </c>
      <c r="H1223" s="23">
        <f t="shared" si="30"/>
        <v>0</v>
      </c>
    </row>
    <row r="1224" spans="1:8">
      <c r="A1224" s="263">
        <v>4</v>
      </c>
      <c r="B1224" s="263"/>
      <c r="C1224" s="264"/>
      <c r="D1224" s="260" t="s">
        <v>45</v>
      </c>
      <c r="E1224" s="20"/>
      <c r="F1224" s="21" t="s">
        <v>162</v>
      </c>
      <c r="G1224" s="22"/>
      <c r="H1224" s="52">
        <f>H1225+H1228+H1231+H1239+H1241+H1243+H1246</f>
        <v>0</v>
      </c>
    </row>
    <row r="1225" spans="1:8">
      <c r="A1225" s="265">
        <v>5</v>
      </c>
      <c r="B1225" s="265"/>
      <c r="C1225" s="266"/>
      <c r="D1225" s="261" t="s">
        <v>529</v>
      </c>
      <c r="E1225" s="18"/>
      <c r="F1225" s="19" t="s">
        <v>162</v>
      </c>
      <c r="G1225" s="23"/>
      <c r="H1225" s="25">
        <f>SUM(H1226:H1227)</f>
        <v>0</v>
      </c>
    </row>
    <row r="1226" spans="1:8" ht="22.5">
      <c r="A1226" s="26"/>
      <c r="B1226" s="26" t="s">
        <v>470</v>
      </c>
      <c r="C1226" s="96" t="s">
        <v>164</v>
      </c>
      <c r="D1226" s="24" t="s">
        <v>740</v>
      </c>
      <c r="E1226" s="18" t="s">
        <v>13</v>
      </c>
      <c r="F1226" s="19">
        <v>11</v>
      </c>
      <c r="G1226" s="254">
        <v>0</v>
      </c>
      <c r="H1226" s="23">
        <f t="shared" si="30"/>
        <v>0</v>
      </c>
    </row>
    <row r="1227" spans="1:8" ht="22.5">
      <c r="A1227" s="26"/>
      <c r="B1227" s="26" t="s">
        <v>35</v>
      </c>
      <c r="C1227" s="96" t="s">
        <v>165</v>
      </c>
      <c r="D1227" s="24" t="s">
        <v>791</v>
      </c>
      <c r="E1227" s="18" t="s">
        <v>13</v>
      </c>
      <c r="F1227" s="19">
        <v>66</v>
      </c>
      <c r="G1227" s="254">
        <v>0</v>
      </c>
      <c r="H1227" s="23">
        <f t="shared" si="30"/>
        <v>0</v>
      </c>
    </row>
    <row r="1228" spans="1:8">
      <c r="A1228" s="265">
        <v>5</v>
      </c>
      <c r="B1228" s="265"/>
      <c r="C1228" s="266"/>
      <c r="D1228" s="261" t="s">
        <v>530</v>
      </c>
      <c r="E1228" s="18"/>
      <c r="F1228" s="19" t="s">
        <v>162</v>
      </c>
      <c r="G1228" s="23"/>
      <c r="H1228" s="25">
        <f>SUM(H1229:H1230)</f>
        <v>0</v>
      </c>
    </row>
    <row r="1229" spans="1:8" ht="22.5">
      <c r="A1229" s="26"/>
      <c r="B1229" s="26" t="s">
        <v>480</v>
      </c>
      <c r="C1229" s="96" t="s">
        <v>164</v>
      </c>
      <c r="D1229" s="24" t="s">
        <v>677</v>
      </c>
      <c r="E1229" s="18" t="s">
        <v>15</v>
      </c>
      <c r="F1229" s="19">
        <v>2250</v>
      </c>
      <c r="G1229" s="254">
        <v>0</v>
      </c>
      <c r="H1229" s="23">
        <f t="shared" si="30"/>
        <v>0</v>
      </c>
    </row>
    <row r="1230" spans="1:8" ht="22.5">
      <c r="A1230" s="26"/>
      <c r="B1230" s="26" t="s">
        <v>482</v>
      </c>
      <c r="C1230" s="96" t="s">
        <v>165</v>
      </c>
      <c r="D1230" s="24" t="s">
        <v>744</v>
      </c>
      <c r="E1230" s="18" t="s">
        <v>12</v>
      </c>
      <c r="F1230" s="19">
        <v>30</v>
      </c>
      <c r="G1230" s="254">
        <v>0</v>
      </c>
      <c r="H1230" s="23">
        <f t="shared" si="30"/>
        <v>0</v>
      </c>
    </row>
    <row r="1231" spans="1:8">
      <c r="A1231" s="265">
        <v>5</v>
      </c>
      <c r="B1231" s="265"/>
      <c r="C1231" s="266"/>
      <c r="D1231" s="261" t="s">
        <v>531</v>
      </c>
      <c r="E1231" s="18"/>
      <c r="F1231" s="19" t="s">
        <v>162</v>
      </c>
      <c r="G1231" s="23"/>
      <c r="H1231" s="25">
        <f>SUM(H1232:H1238)</f>
        <v>0</v>
      </c>
    </row>
    <row r="1232" spans="1:8" ht="22.5">
      <c r="A1232" s="26"/>
      <c r="B1232" s="26" t="s">
        <v>484</v>
      </c>
      <c r="C1232" s="96" t="s">
        <v>164</v>
      </c>
      <c r="D1232" s="24" t="s">
        <v>613</v>
      </c>
      <c r="E1232" s="18" t="s">
        <v>14</v>
      </c>
      <c r="F1232" s="19">
        <v>7.4</v>
      </c>
      <c r="G1232" s="254">
        <v>0</v>
      </c>
      <c r="H1232" s="23">
        <f t="shared" si="30"/>
        <v>0</v>
      </c>
    </row>
    <row r="1233" spans="1:8" ht="22.5">
      <c r="A1233" s="26"/>
      <c r="B1233" s="26" t="s">
        <v>708</v>
      </c>
      <c r="C1233" s="96" t="s">
        <v>165</v>
      </c>
      <c r="D1233" s="24" t="s">
        <v>792</v>
      </c>
      <c r="E1233" s="18" t="s">
        <v>14</v>
      </c>
      <c r="F1233" s="19">
        <v>7.3</v>
      </c>
      <c r="G1233" s="254">
        <v>0</v>
      </c>
      <c r="H1233" s="23">
        <f t="shared" ref="H1233:H1255" si="31">IF(ISNUMBER(F1233),ROUND(F1233*G1233,2),"")</f>
        <v>0</v>
      </c>
    </row>
    <row r="1234" spans="1:8" ht="22.5">
      <c r="A1234" s="26"/>
      <c r="B1234" s="26" t="s">
        <v>709</v>
      </c>
      <c r="C1234" s="96" t="s">
        <v>166</v>
      </c>
      <c r="D1234" s="24" t="s">
        <v>793</v>
      </c>
      <c r="E1234" s="18" t="s">
        <v>14</v>
      </c>
      <c r="F1234" s="19">
        <v>26.2</v>
      </c>
      <c r="G1234" s="254">
        <v>0</v>
      </c>
      <c r="H1234" s="23">
        <f t="shared" si="31"/>
        <v>0</v>
      </c>
    </row>
    <row r="1235" spans="1:8" ht="22.5">
      <c r="A1235" s="26"/>
      <c r="B1235" s="26" t="s">
        <v>711</v>
      </c>
      <c r="C1235" s="96" t="s">
        <v>167</v>
      </c>
      <c r="D1235" s="24" t="s">
        <v>748</v>
      </c>
      <c r="E1235" s="18" t="s">
        <v>14</v>
      </c>
      <c r="F1235" s="19">
        <v>7.3</v>
      </c>
      <c r="G1235" s="254">
        <v>0</v>
      </c>
      <c r="H1235" s="23">
        <f t="shared" si="31"/>
        <v>0</v>
      </c>
    </row>
    <row r="1236" spans="1:8" ht="22.5">
      <c r="A1236" s="26"/>
      <c r="B1236" s="26" t="s">
        <v>712</v>
      </c>
      <c r="C1236" s="96" t="s">
        <v>168</v>
      </c>
      <c r="D1236" s="24" t="s">
        <v>749</v>
      </c>
      <c r="E1236" s="18" t="s">
        <v>14</v>
      </c>
      <c r="F1236" s="19">
        <v>26.2</v>
      </c>
      <c r="G1236" s="254">
        <v>0</v>
      </c>
      <c r="H1236" s="23">
        <f t="shared" si="31"/>
        <v>0</v>
      </c>
    </row>
    <row r="1237" spans="1:8" ht="22.5">
      <c r="A1237" s="26"/>
      <c r="B1237" s="26" t="s">
        <v>713</v>
      </c>
      <c r="C1237" s="96" t="s">
        <v>169</v>
      </c>
      <c r="D1237" s="24" t="s">
        <v>750</v>
      </c>
      <c r="E1237" s="18" t="s">
        <v>14</v>
      </c>
      <c r="F1237" s="19">
        <v>26.2</v>
      </c>
      <c r="G1237" s="254">
        <v>0</v>
      </c>
      <c r="H1237" s="23">
        <f t="shared" si="31"/>
        <v>0</v>
      </c>
    </row>
    <row r="1238" spans="1:8" ht="67.5">
      <c r="A1238" s="26"/>
      <c r="B1238" s="26" t="s">
        <v>714</v>
      </c>
      <c r="C1238" s="96" t="s">
        <v>170</v>
      </c>
      <c r="D1238" s="24" t="s">
        <v>751</v>
      </c>
      <c r="E1238" s="18" t="s">
        <v>10</v>
      </c>
      <c r="F1238" s="19">
        <v>14</v>
      </c>
      <c r="G1238" s="254">
        <v>0</v>
      </c>
      <c r="H1238" s="23">
        <f t="shared" si="31"/>
        <v>0</v>
      </c>
    </row>
    <row r="1239" spans="1:8">
      <c r="A1239" s="267">
        <v>5</v>
      </c>
      <c r="B1239" s="267"/>
      <c r="C1239" s="268"/>
      <c r="D1239" s="262" t="s">
        <v>532</v>
      </c>
      <c r="E1239" s="18"/>
      <c r="F1239" s="19" t="s">
        <v>162</v>
      </c>
      <c r="G1239" s="23"/>
      <c r="H1239" s="25">
        <f>SUM(H1240)</f>
        <v>0</v>
      </c>
    </row>
    <row r="1240" spans="1:8">
      <c r="A1240" s="26"/>
      <c r="B1240" s="26" t="s">
        <v>498</v>
      </c>
      <c r="C1240" s="96" t="s">
        <v>164</v>
      </c>
      <c r="D1240" s="24" t="s">
        <v>752</v>
      </c>
      <c r="E1240" s="18" t="s">
        <v>13</v>
      </c>
      <c r="F1240" s="19">
        <v>5.6</v>
      </c>
      <c r="G1240" s="254">
        <v>0</v>
      </c>
      <c r="H1240" s="23">
        <f t="shared" si="31"/>
        <v>0</v>
      </c>
    </row>
    <row r="1241" spans="1:8">
      <c r="A1241" s="267">
        <v>5</v>
      </c>
      <c r="B1241" s="267"/>
      <c r="C1241" s="268"/>
      <c r="D1241" s="262" t="s">
        <v>924</v>
      </c>
      <c r="E1241" s="18"/>
      <c r="F1241" s="19" t="s">
        <v>162</v>
      </c>
      <c r="G1241" s="23"/>
      <c r="H1241" s="25">
        <f>SUM(H1242)</f>
        <v>0</v>
      </c>
    </row>
    <row r="1242" spans="1:8" ht="33.75">
      <c r="A1242" s="26"/>
      <c r="B1242" s="26" t="s">
        <v>715</v>
      </c>
      <c r="C1242" s="96" t="s">
        <v>164</v>
      </c>
      <c r="D1242" s="24" t="s">
        <v>753</v>
      </c>
      <c r="E1242" s="18" t="s">
        <v>13</v>
      </c>
      <c r="F1242" s="19">
        <v>52</v>
      </c>
      <c r="G1242" s="254">
        <v>0</v>
      </c>
      <c r="H1242" s="23">
        <f t="shared" si="31"/>
        <v>0</v>
      </c>
    </row>
    <row r="1243" spans="1:8">
      <c r="A1243" s="265">
        <v>5</v>
      </c>
      <c r="B1243" s="265"/>
      <c r="C1243" s="266"/>
      <c r="D1243" s="261" t="s">
        <v>534</v>
      </c>
      <c r="E1243" s="18"/>
      <c r="F1243" s="19" t="s">
        <v>162</v>
      </c>
      <c r="G1243" s="23"/>
      <c r="H1243" s="25">
        <f>SUM(H1244:H1245)</f>
        <v>0</v>
      </c>
    </row>
    <row r="1244" spans="1:8" ht="33.75">
      <c r="A1244" s="26"/>
      <c r="B1244" s="26" t="s">
        <v>510</v>
      </c>
      <c r="C1244" s="96" t="s">
        <v>164</v>
      </c>
      <c r="D1244" s="24" t="s">
        <v>754</v>
      </c>
      <c r="E1244" s="18" t="s">
        <v>12</v>
      </c>
      <c r="F1244" s="19">
        <v>14.6</v>
      </c>
      <c r="G1244" s="254">
        <v>0</v>
      </c>
      <c r="H1244" s="23">
        <f t="shared" si="31"/>
        <v>0</v>
      </c>
    </row>
    <row r="1245" spans="1:8" ht="22.5">
      <c r="A1245" s="26"/>
      <c r="B1245" s="26" t="s">
        <v>39</v>
      </c>
      <c r="C1245" s="96" t="s">
        <v>165</v>
      </c>
      <c r="D1245" s="24" t="s">
        <v>47</v>
      </c>
      <c r="E1245" s="18" t="s">
        <v>10</v>
      </c>
      <c r="F1245" s="19">
        <v>4</v>
      </c>
      <c r="G1245" s="254">
        <v>0</v>
      </c>
      <c r="H1245" s="23">
        <f t="shared" si="31"/>
        <v>0</v>
      </c>
    </row>
    <row r="1246" spans="1:8">
      <c r="A1246" s="265">
        <v>5</v>
      </c>
      <c r="B1246" s="265"/>
      <c r="C1246" s="266"/>
      <c r="D1246" s="261" t="s">
        <v>535</v>
      </c>
      <c r="E1246" s="18"/>
      <c r="F1246" s="19" t="s">
        <v>162</v>
      </c>
      <c r="G1246" s="23"/>
      <c r="H1246" s="25">
        <f>SUM(H1247:H1252)</f>
        <v>0</v>
      </c>
    </row>
    <row r="1247" spans="1:8" ht="22.5">
      <c r="A1247" s="26"/>
      <c r="B1247" s="26" t="s">
        <v>666</v>
      </c>
      <c r="C1247" s="96" t="s">
        <v>164</v>
      </c>
      <c r="D1247" s="24" t="s">
        <v>755</v>
      </c>
      <c r="E1247" s="18" t="s">
        <v>13</v>
      </c>
      <c r="F1247" s="19">
        <v>24</v>
      </c>
      <c r="G1247" s="254">
        <v>0</v>
      </c>
      <c r="H1247" s="23">
        <f t="shared" si="31"/>
        <v>0</v>
      </c>
    </row>
    <row r="1248" spans="1:8" ht="22.5">
      <c r="A1248" s="26"/>
      <c r="B1248" s="26" t="s">
        <v>667</v>
      </c>
      <c r="C1248" s="96" t="s">
        <v>165</v>
      </c>
      <c r="D1248" s="24" t="s">
        <v>756</v>
      </c>
      <c r="E1248" s="18" t="s">
        <v>13</v>
      </c>
      <c r="F1248" s="19">
        <v>24</v>
      </c>
      <c r="G1248" s="254">
        <v>0</v>
      </c>
      <c r="H1248" s="23">
        <f t="shared" si="31"/>
        <v>0</v>
      </c>
    </row>
    <row r="1249" spans="1:8" ht="22.5">
      <c r="A1249" s="26"/>
      <c r="B1249" s="26" t="s">
        <v>668</v>
      </c>
      <c r="C1249" s="96" t="s">
        <v>166</v>
      </c>
      <c r="D1249" s="24" t="s">
        <v>757</v>
      </c>
      <c r="E1249" s="18" t="s">
        <v>13</v>
      </c>
      <c r="F1249" s="19">
        <v>24</v>
      </c>
      <c r="G1249" s="254">
        <v>0</v>
      </c>
      <c r="H1249" s="23">
        <f t="shared" si="31"/>
        <v>0</v>
      </c>
    </row>
    <row r="1250" spans="1:8" ht="33.75">
      <c r="A1250" s="26"/>
      <c r="B1250" s="26" t="s">
        <v>669</v>
      </c>
      <c r="C1250" s="96" t="s">
        <v>167</v>
      </c>
      <c r="D1250" s="24" t="s">
        <v>758</v>
      </c>
      <c r="E1250" s="18" t="s">
        <v>13</v>
      </c>
      <c r="F1250" s="19">
        <v>24</v>
      </c>
      <c r="G1250" s="254">
        <v>0</v>
      </c>
      <c r="H1250" s="23">
        <f t="shared" si="31"/>
        <v>0</v>
      </c>
    </row>
    <row r="1251" spans="1:8" ht="22.5">
      <c r="A1251" s="26"/>
      <c r="B1251" s="26" t="s">
        <v>716</v>
      </c>
      <c r="C1251" s="96" t="s">
        <v>168</v>
      </c>
      <c r="D1251" s="24" t="s">
        <v>759</v>
      </c>
      <c r="E1251" s="18" t="s">
        <v>13</v>
      </c>
      <c r="F1251" s="19">
        <v>24</v>
      </c>
      <c r="G1251" s="254">
        <v>0</v>
      </c>
      <c r="H1251" s="23">
        <f t="shared" si="31"/>
        <v>0</v>
      </c>
    </row>
    <row r="1252" spans="1:8" ht="22.5">
      <c r="A1252" s="26"/>
      <c r="B1252" s="26" t="s">
        <v>789</v>
      </c>
      <c r="C1252" s="96" t="s">
        <v>169</v>
      </c>
      <c r="D1252" s="24" t="s">
        <v>760</v>
      </c>
      <c r="E1252" s="18" t="s">
        <v>12</v>
      </c>
      <c r="F1252" s="19">
        <v>11.2</v>
      </c>
      <c r="G1252" s="254">
        <v>0</v>
      </c>
      <c r="H1252" s="23">
        <f t="shared" si="31"/>
        <v>0</v>
      </c>
    </row>
    <row r="1253" spans="1:8">
      <c r="A1253" s="263">
        <v>4</v>
      </c>
      <c r="B1253" s="263"/>
      <c r="C1253" s="264"/>
      <c r="D1253" s="260" t="s">
        <v>46</v>
      </c>
      <c r="E1253" s="20"/>
      <c r="F1253" s="21" t="s">
        <v>162</v>
      </c>
      <c r="G1253" s="22"/>
      <c r="H1253" s="52">
        <f>H1254</f>
        <v>0</v>
      </c>
    </row>
    <row r="1254" spans="1:8">
      <c r="A1254" s="265">
        <v>5</v>
      </c>
      <c r="B1254" s="265"/>
      <c r="C1254" s="266"/>
      <c r="D1254" s="261" t="s">
        <v>765</v>
      </c>
      <c r="E1254" s="18"/>
      <c r="F1254" s="19" t="s">
        <v>162</v>
      </c>
      <c r="G1254" s="23"/>
      <c r="H1254" s="25">
        <f>SUM(H1255)</f>
        <v>0</v>
      </c>
    </row>
    <row r="1255" spans="1:8" ht="33.75">
      <c r="A1255" s="26"/>
      <c r="B1255" s="26" t="s">
        <v>718</v>
      </c>
      <c r="C1255" s="96" t="s">
        <v>164</v>
      </c>
      <c r="D1255" s="24" t="s">
        <v>761</v>
      </c>
      <c r="E1255" s="18" t="s">
        <v>12</v>
      </c>
      <c r="F1255" s="19">
        <v>10</v>
      </c>
      <c r="G1255" s="254">
        <v>0</v>
      </c>
      <c r="H1255" s="23">
        <f t="shared" si="31"/>
        <v>0</v>
      </c>
    </row>
    <row r="1256" spans="1:8">
      <c r="A1256" s="82">
        <v>2</v>
      </c>
      <c r="B1256" s="82"/>
      <c r="C1256" s="83"/>
      <c r="D1256" s="116" t="s">
        <v>794</v>
      </c>
      <c r="E1256" s="84"/>
      <c r="F1256" s="85" t="s">
        <v>162</v>
      </c>
      <c r="G1256" s="86"/>
      <c r="H1256" s="87">
        <f>H1257+H1275+H1292+H1302</f>
        <v>0</v>
      </c>
    </row>
    <row r="1257" spans="1:8">
      <c r="A1257" s="263">
        <v>4</v>
      </c>
      <c r="B1257" s="263"/>
      <c r="C1257" s="264"/>
      <c r="D1257" s="260" t="s">
        <v>6</v>
      </c>
      <c r="E1257" s="20"/>
      <c r="F1257" s="21" t="s">
        <v>162</v>
      </c>
      <c r="G1257" s="22"/>
      <c r="H1257" s="52">
        <f>H1258+H1261+H1266+H1270</f>
        <v>0</v>
      </c>
    </row>
    <row r="1258" spans="1:8">
      <c r="A1258" s="265">
        <v>5</v>
      </c>
      <c r="B1258" s="265"/>
      <c r="C1258" s="266"/>
      <c r="D1258" s="261" t="s">
        <v>514</v>
      </c>
      <c r="E1258" s="18"/>
      <c r="F1258" s="19" t="s">
        <v>162</v>
      </c>
      <c r="G1258" s="23"/>
      <c r="H1258" s="25">
        <f>SUM(H1259:H1260)</f>
        <v>0</v>
      </c>
    </row>
    <row r="1259" spans="1:8" ht="22.5">
      <c r="A1259" s="26"/>
      <c r="B1259" s="26" t="s">
        <v>413</v>
      </c>
      <c r="C1259" s="96" t="s">
        <v>164</v>
      </c>
      <c r="D1259" s="24" t="s">
        <v>414</v>
      </c>
      <c r="E1259" s="18" t="s">
        <v>10</v>
      </c>
      <c r="F1259" s="19">
        <v>1</v>
      </c>
      <c r="G1259" s="254">
        <v>0</v>
      </c>
      <c r="H1259" s="23">
        <f t="shared" ref="H1259:H1319" si="32">IF(ISNUMBER(F1259),ROUND(F1259*G1259,2),"")</f>
        <v>0</v>
      </c>
    </row>
    <row r="1260" spans="1:8" ht="22.5">
      <c r="A1260" s="26"/>
      <c r="B1260" s="26" t="s">
        <v>28</v>
      </c>
      <c r="C1260" s="96" t="s">
        <v>165</v>
      </c>
      <c r="D1260" s="24" t="s">
        <v>415</v>
      </c>
      <c r="E1260" s="18" t="s">
        <v>10</v>
      </c>
      <c r="F1260" s="19">
        <v>1</v>
      </c>
      <c r="G1260" s="254">
        <v>0</v>
      </c>
      <c r="H1260" s="23">
        <f t="shared" si="32"/>
        <v>0</v>
      </c>
    </row>
    <row r="1261" spans="1:8">
      <c r="A1261" s="267">
        <v>5</v>
      </c>
      <c r="B1261" s="267"/>
      <c r="C1261" s="268"/>
      <c r="D1261" s="262" t="s">
        <v>515</v>
      </c>
      <c r="E1261" s="18"/>
      <c r="F1261" s="19" t="s">
        <v>162</v>
      </c>
      <c r="G1261" s="23"/>
      <c r="H1261" s="25">
        <f>SUM(H1262:H1265)</f>
        <v>0</v>
      </c>
    </row>
    <row r="1262" spans="1:8" ht="22.5">
      <c r="A1262" s="26"/>
      <c r="B1262" s="26" t="s">
        <v>420</v>
      </c>
      <c r="C1262" s="96" t="s">
        <v>164</v>
      </c>
      <c r="D1262" s="24" t="s">
        <v>782</v>
      </c>
      <c r="E1262" s="18" t="s">
        <v>13</v>
      </c>
      <c r="F1262" s="19">
        <v>54</v>
      </c>
      <c r="G1262" s="254">
        <v>0</v>
      </c>
      <c r="H1262" s="23">
        <f t="shared" si="32"/>
        <v>0</v>
      </c>
    </row>
    <row r="1263" spans="1:8">
      <c r="A1263" s="26"/>
      <c r="B1263" s="26" t="s">
        <v>422</v>
      </c>
      <c r="C1263" s="96" t="s">
        <v>165</v>
      </c>
      <c r="D1263" s="24" t="s">
        <v>423</v>
      </c>
      <c r="E1263" s="18" t="s">
        <v>12</v>
      </c>
      <c r="F1263" s="19">
        <v>10.6</v>
      </c>
      <c r="G1263" s="254">
        <v>0</v>
      </c>
      <c r="H1263" s="23">
        <f t="shared" si="32"/>
        <v>0</v>
      </c>
    </row>
    <row r="1264" spans="1:8" ht="22.5">
      <c r="A1264" s="26"/>
      <c r="B1264" s="26" t="s">
        <v>565</v>
      </c>
      <c r="C1264" s="96" t="s">
        <v>166</v>
      </c>
      <c r="D1264" s="24" t="s">
        <v>796</v>
      </c>
      <c r="E1264" s="18" t="s">
        <v>14</v>
      </c>
      <c r="F1264" s="19">
        <v>1.5</v>
      </c>
      <c r="G1264" s="254">
        <v>0</v>
      </c>
      <c r="H1264" s="23">
        <f t="shared" si="32"/>
        <v>0</v>
      </c>
    </row>
    <row r="1265" spans="1:8">
      <c r="A1265" s="26"/>
      <c r="B1265" s="26" t="s">
        <v>542</v>
      </c>
      <c r="C1265" s="96" t="s">
        <v>167</v>
      </c>
      <c r="D1265" s="24" t="s">
        <v>673</v>
      </c>
      <c r="E1265" s="18" t="s">
        <v>14</v>
      </c>
      <c r="F1265" s="19">
        <v>2.5</v>
      </c>
      <c r="G1265" s="254">
        <v>0</v>
      </c>
      <c r="H1265" s="23">
        <f t="shared" si="32"/>
        <v>0</v>
      </c>
    </row>
    <row r="1266" spans="1:8">
      <c r="A1266" s="267">
        <v>5</v>
      </c>
      <c r="B1266" s="267"/>
      <c r="C1266" s="268"/>
      <c r="D1266" s="262" t="s">
        <v>518</v>
      </c>
      <c r="E1266" s="18"/>
      <c r="F1266" s="19" t="s">
        <v>162</v>
      </c>
      <c r="G1266" s="23"/>
      <c r="H1266" s="25">
        <f>SUM(H1267:H1269)</f>
        <v>0</v>
      </c>
    </row>
    <row r="1267" spans="1:8" ht="22.5">
      <c r="A1267" s="26"/>
      <c r="B1267" s="26" t="s">
        <v>30</v>
      </c>
      <c r="C1267" s="96" t="s">
        <v>164</v>
      </c>
      <c r="D1267" s="24" t="s">
        <v>426</v>
      </c>
      <c r="E1267" s="18" t="s">
        <v>12</v>
      </c>
      <c r="F1267" s="19">
        <v>32</v>
      </c>
      <c r="G1267" s="254">
        <v>0</v>
      </c>
      <c r="H1267" s="23">
        <f t="shared" si="32"/>
        <v>0</v>
      </c>
    </row>
    <row r="1268" spans="1:8" ht="33.75">
      <c r="A1268" s="26"/>
      <c r="B1268" s="26" t="s">
        <v>427</v>
      </c>
      <c r="C1268" s="96" t="s">
        <v>165</v>
      </c>
      <c r="D1268" s="24" t="s">
        <v>428</v>
      </c>
      <c r="E1268" s="18" t="s">
        <v>12</v>
      </c>
      <c r="F1268" s="19">
        <v>16</v>
      </c>
      <c r="G1268" s="254">
        <v>0</v>
      </c>
      <c r="H1268" s="23">
        <f t="shared" si="32"/>
        <v>0</v>
      </c>
    </row>
    <row r="1269" spans="1:8" ht="22.5">
      <c r="A1269" s="26"/>
      <c r="B1269" s="26" t="s">
        <v>31</v>
      </c>
      <c r="C1269" s="96" t="s">
        <v>166</v>
      </c>
      <c r="D1269" s="24" t="s">
        <v>429</v>
      </c>
      <c r="E1269" s="18" t="s">
        <v>12</v>
      </c>
      <c r="F1269" s="19">
        <v>16</v>
      </c>
      <c r="G1269" s="254">
        <v>0</v>
      </c>
      <c r="H1269" s="23">
        <f t="shared" si="32"/>
        <v>0</v>
      </c>
    </row>
    <row r="1270" spans="1:8">
      <c r="A1270" s="267">
        <v>5</v>
      </c>
      <c r="B1270" s="267"/>
      <c r="C1270" s="268"/>
      <c r="D1270" s="262" t="s">
        <v>519</v>
      </c>
      <c r="E1270" s="18"/>
      <c r="F1270" s="19" t="s">
        <v>162</v>
      </c>
      <c r="G1270" s="23"/>
      <c r="H1270" s="25">
        <f>SUM(H1271:H1274)</f>
        <v>0</v>
      </c>
    </row>
    <row r="1271" spans="1:8" ht="45">
      <c r="A1271" s="26"/>
      <c r="B1271" s="26" t="s">
        <v>432</v>
      </c>
      <c r="C1271" s="96" t="s">
        <v>164</v>
      </c>
      <c r="D1271" s="24" t="s">
        <v>433</v>
      </c>
      <c r="E1271" s="18" t="s">
        <v>13</v>
      </c>
      <c r="F1271" s="19">
        <v>9</v>
      </c>
      <c r="G1271" s="254">
        <v>0</v>
      </c>
      <c r="H1271" s="23">
        <f t="shared" si="32"/>
        <v>0</v>
      </c>
    </row>
    <row r="1272" spans="1:8" ht="56.25">
      <c r="A1272" s="26"/>
      <c r="B1272" s="26" t="s">
        <v>434</v>
      </c>
      <c r="C1272" s="96" t="s">
        <v>165</v>
      </c>
      <c r="D1272" s="24" t="s">
        <v>435</v>
      </c>
      <c r="E1272" s="18" t="s">
        <v>13</v>
      </c>
      <c r="F1272" s="19">
        <v>90</v>
      </c>
      <c r="G1272" s="254">
        <v>0</v>
      </c>
      <c r="H1272" s="23">
        <f t="shared" si="32"/>
        <v>0</v>
      </c>
    </row>
    <row r="1273" spans="1:8" ht="45">
      <c r="A1273" s="26"/>
      <c r="B1273" s="26" t="s">
        <v>436</v>
      </c>
      <c r="C1273" s="96" t="s">
        <v>166</v>
      </c>
      <c r="D1273" s="24" t="s">
        <v>797</v>
      </c>
      <c r="E1273" s="18" t="s">
        <v>13</v>
      </c>
      <c r="F1273" s="19">
        <v>45</v>
      </c>
      <c r="G1273" s="254">
        <v>0</v>
      </c>
      <c r="H1273" s="23">
        <f t="shared" si="32"/>
        <v>0</v>
      </c>
    </row>
    <row r="1274" spans="1:8" ht="45">
      <c r="A1274" s="26"/>
      <c r="B1274" s="26" t="s">
        <v>438</v>
      </c>
      <c r="C1274" s="96" t="s">
        <v>167</v>
      </c>
      <c r="D1274" s="24" t="s">
        <v>798</v>
      </c>
      <c r="E1274" s="18" t="s">
        <v>13</v>
      </c>
      <c r="F1274" s="19">
        <v>9</v>
      </c>
      <c r="G1274" s="254">
        <v>0</v>
      </c>
      <c r="H1274" s="23">
        <f t="shared" si="32"/>
        <v>0</v>
      </c>
    </row>
    <row r="1275" spans="1:8">
      <c r="A1275" s="263">
        <v>4</v>
      </c>
      <c r="B1275" s="263"/>
      <c r="C1275" s="264"/>
      <c r="D1275" s="260" t="s">
        <v>19</v>
      </c>
      <c r="E1275" s="20"/>
      <c r="F1275" s="21" t="s">
        <v>162</v>
      </c>
      <c r="G1275" s="22"/>
      <c r="H1275" s="52">
        <f>H1276+H1279+H1281+H1284+H1286+H1289</f>
        <v>0</v>
      </c>
    </row>
    <row r="1276" spans="1:8">
      <c r="A1276" s="265">
        <v>5</v>
      </c>
      <c r="B1276" s="265"/>
      <c r="C1276" s="266"/>
      <c r="D1276" s="261" t="s">
        <v>520</v>
      </c>
      <c r="E1276" s="18"/>
      <c r="F1276" s="19" t="s">
        <v>162</v>
      </c>
      <c r="G1276" s="23"/>
      <c r="H1276" s="25">
        <f>SUM(H1277:H1278)</f>
        <v>0</v>
      </c>
    </row>
    <row r="1277" spans="1:8" ht="33.75">
      <c r="A1277" s="26"/>
      <c r="B1277" s="26" t="s">
        <v>440</v>
      </c>
      <c r="C1277" s="96" t="s">
        <v>164</v>
      </c>
      <c r="D1277" s="24" t="s">
        <v>441</v>
      </c>
      <c r="E1277" s="18" t="s">
        <v>14</v>
      </c>
      <c r="F1277" s="19">
        <v>5.5</v>
      </c>
      <c r="G1277" s="254">
        <v>0</v>
      </c>
      <c r="H1277" s="23">
        <f t="shared" si="32"/>
        <v>0</v>
      </c>
    </row>
    <row r="1278" spans="1:8" ht="45">
      <c r="A1278" s="26"/>
      <c r="B1278" s="26" t="s">
        <v>442</v>
      </c>
      <c r="C1278" s="96" t="s">
        <v>165</v>
      </c>
      <c r="D1278" s="24" t="s">
        <v>799</v>
      </c>
      <c r="E1278" s="18" t="s">
        <v>14</v>
      </c>
      <c r="F1278" s="19">
        <v>30</v>
      </c>
      <c r="G1278" s="254">
        <v>0</v>
      </c>
      <c r="H1278" s="23">
        <f t="shared" si="32"/>
        <v>0</v>
      </c>
    </row>
    <row r="1279" spans="1:8">
      <c r="A1279" s="265">
        <v>5</v>
      </c>
      <c r="B1279" s="265"/>
      <c r="C1279" s="266"/>
      <c r="D1279" s="261" t="s">
        <v>521</v>
      </c>
      <c r="E1279" s="18"/>
      <c r="F1279" s="19" t="s">
        <v>162</v>
      </c>
      <c r="G1279" s="23"/>
      <c r="H1279" s="25">
        <f>SUM(H1280)</f>
        <v>0</v>
      </c>
    </row>
    <row r="1280" spans="1:8" ht="22.5">
      <c r="A1280" s="26"/>
      <c r="B1280" s="26" t="s">
        <v>444</v>
      </c>
      <c r="C1280" s="96" t="s">
        <v>164</v>
      </c>
      <c r="D1280" s="24" t="s">
        <v>800</v>
      </c>
      <c r="E1280" s="18" t="s">
        <v>13</v>
      </c>
      <c r="F1280" s="19">
        <v>7.5</v>
      </c>
      <c r="G1280" s="254">
        <v>0</v>
      </c>
      <c r="H1280" s="23">
        <f t="shared" si="32"/>
        <v>0</v>
      </c>
    </row>
    <row r="1281" spans="1:8">
      <c r="A1281" s="265">
        <v>5</v>
      </c>
      <c r="B1281" s="265"/>
      <c r="C1281" s="266"/>
      <c r="D1281" s="261" t="s">
        <v>522</v>
      </c>
      <c r="E1281" s="18"/>
      <c r="F1281" s="19" t="s">
        <v>162</v>
      </c>
      <c r="G1281" s="23"/>
      <c r="H1281" s="25">
        <f>SUM(H1282:H1283)</f>
        <v>0</v>
      </c>
    </row>
    <row r="1282" spans="1:8" ht="33.75">
      <c r="A1282" s="26"/>
      <c r="B1282" s="26" t="s">
        <v>446</v>
      </c>
      <c r="C1282" s="96" t="s">
        <v>164</v>
      </c>
      <c r="D1282" s="24" t="s">
        <v>447</v>
      </c>
      <c r="E1282" s="18" t="s">
        <v>13</v>
      </c>
      <c r="F1282" s="19">
        <v>13</v>
      </c>
      <c r="G1282" s="254">
        <v>0</v>
      </c>
      <c r="H1282" s="23">
        <f t="shared" si="32"/>
        <v>0</v>
      </c>
    </row>
    <row r="1283" spans="1:8">
      <c r="A1283" s="26"/>
      <c r="B1283" s="26" t="s">
        <v>448</v>
      </c>
      <c r="C1283" s="96" t="s">
        <v>165</v>
      </c>
      <c r="D1283" s="24" t="s">
        <v>20</v>
      </c>
      <c r="E1283" s="18" t="s">
        <v>13</v>
      </c>
      <c r="F1283" s="19">
        <v>104</v>
      </c>
      <c r="G1283" s="254">
        <v>0</v>
      </c>
      <c r="H1283" s="23">
        <f t="shared" si="32"/>
        <v>0</v>
      </c>
    </row>
    <row r="1284" spans="1:8">
      <c r="A1284" s="265">
        <v>5</v>
      </c>
      <c r="B1284" s="265"/>
      <c r="C1284" s="266"/>
      <c r="D1284" s="261" t="s">
        <v>523</v>
      </c>
      <c r="E1284" s="18"/>
      <c r="F1284" s="19" t="s">
        <v>162</v>
      </c>
      <c r="G1284" s="23"/>
      <c r="H1284" s="25">
        <f>SUM(H1285)</f>
        <v>0</v>
      </c>
    </row>
    <row r="1285" spans="1:8" ht="33.75">
      <c r="A1285" s="26"/>
      <c r="B1285" s="26" t="s">
        <v>449</v>
      </c>
      <c r="C1285" s="96" t="s">
        <v>164</v>
      </c>
      <c r="D1285" s="24" t="s">
        <v>555</v>
      </c>
      <c r="E1285" s="18" t="s">
        <v>14</v>
      </c>
      <c r="F1285" s="19">
        <v>25</v>
      </c>
      <c r="G1285" s="254">
        <v>0</v>
      </c>
      <c r="H1285" s="23">
        <f t="shared" si="32"/>
        <v>0</v>
      </c>
    </row>
    <row r="1286" spans="1:8">
      <c r="A1286" s="265">
        <v>5</v>
      </c>
      <c r="B1286" s="265"/>
      <c r="C1286" s="266"/>
      <c r="D1286" s="261" t="s">
        <v>524</v>
      </c>
      <c r="E1286" s="18"/>
      <c r="F1286" s="19" t="s">
        <v>162</v>
      </c>
      <c r="G1286" s="23"/>
      <c r="H1286" s="25">
        <f>SUM(H1287:H1288)</f>
        <v>0</v>
      </c>
    </row>
    <row r="1287" spans="1:8">
      <c r="A1287" s="26"/>
      <c r="B1287" s="26" t="s">
        <v>451</v>
      </c>
      <c r="C1287" s="96" t="s">
        <v>164</v>
      </c>
      <c r="D1287" s="24" t="s">
        <v>21</v>
      </c>
      <c r="E1287" s="18" t="s">
        <v>13</v>
      </c>
      <c r="F1287" s="19">
        <v>67</v>
      </c>
      <c r="G1287" s="254">
        <v>0</v>
      </c>
      <c r="H1287" s="23">
        <f t="shared" si="32"/>
        <v>0</v>
      </c>
    </row>
    <row r="1288" spans="1:8">
      <c r="A1288" s="26"/>
      <c r="B1288" s="26" t="s">
        <v>452</v>
      </c>
      <c r="C1288" s="96" t="s">
        <v>165</v>
      </c>
      <c r="D1288" s="24" t="s">
        <v>22</v>
      </c>
      <c r="E1288" s="18" t="s">
        <v>13</v>
      </c>
      <c r="F1288" s="19">
        <v>67</v>
      </c>
      <c r="G1288" s="254">
        <v>0</v>
      </c>
      <c r="H1288" s="23">
        <f t="shared" si="32"/>
        <v>0</v>
      </c>
    </row>
    <row r="1289" spans="1:8">
      <c r="A1289" s="265">
        <v>5</v>
      </c>
      <c r="B1289" s="265"/>
      <c r="C1289" s="266"/>
      <c r="D1289" s="261" t="s">
        <v>525</v>
      </c>
      <c r="E1289" s="18"/>
      <c r="F1289" s="19" t="s">
        <v>162</v>
      </c>
      <c r="G1289" s="23"/>
      <c r="H1289" s="25">
        <f>SUM(H1290:H1291)</f>
        <v>0</v>
      </c>
    </row>
    <row r="1290" spans="1:8">
      <c r="A1290" s="26"/>
      <c r="B1290" s="26" t="s">
        <v>453</v>
      </c>
      <c r="C1290" s="96" t="s">
        <v>164</v>
      </c>
      <c r="D1290" s="24" t="s">
        <v>454</v>
      </c>
      <c r="E1290" s="18" t="s">
        <v>455</v>
      </c>
      <c r="F1290" s="19">
        <v>11.5</v>
      </c>
      <c r="G1290" s="254">
        <v>0</v>
      </c>
      <c r="H1290" s="23">
        <f t="shared" si="32"/>
        <v>0</v>
      </c>
    </row>
    <row r="1291" spans="1:8" ht="22.5">
      <c r="A1291" s="26"/>
      <c r="B1291" s="26" t="s">
        <v>456</v>
      </c>
      <c r="C1291" s="96" t="s">
        <v>165</v>
      </c>
      <c r="D1291" s="24" t="s">
        <v>457</v>
      </c>
      <c r="E1291" s="18" t="s">
        <v>455</v>
      </c>
      <c r="F1291" s="19">
        <v>11.5</v>
      </c>
      <c r="G1291" s="254">
        <v>0</v>
      </c>
      <c r="H1291" s="23">
        <f t="shared" si="32"/>
        <v>0</v>
      </c>
    </row>
    <row r="1292" spans="1:8">
      <c r="A1292" s="263">
        <v>4</v>
      </c>
      <c r="B1292" s="263"/>
      <c r="C1292" s="264"/>
      <c r="D1292" s="260" t="s">
        <v>44</v>
      </c>
      <c r="E1292" s="20"/>
      <c r="F1292" s="21" t="s">
        <v>162</v>
      </c>
      <c r="G1292" s="22"/>
      <c r="H1292" s="52">
        <f>H1293+H1297+H1300</f>
        <v>0</v>
      </c>
    </row>
    <row r="1293" spans="1:8">
      <c r="A1293" s="265">
        <v>5</v>
      </c>
      <c r="B1293" s="265"/>
      <c r="C1293" s="266"/>
      <c r="D1293" s="261" t="s">
        <v>526</v>
      </c>
      <c r="E1293" s="18"/>
      <c r="F1293" s="19" t="s">
        <v>162</v>
      </c>
      <c r="G1293" s="23"/>
      <c r="H1293" s="25">
        <f>SUM(H1294:H1296)</f>
        <v>0</v>
      </c>
    </row>
    <row r="1294" spans="1:8" ht="33.75">
      <c r="A1294" s="26"/>
      <c r="B1294" s="26" t="s">
        <v>544</v>
      </c>
      <c r="C1294" s="96" t="s">
        <v>164</v>
      </c>
      <c r="D1294" s="24" t="s">
        <v>556</v>
      </c>
      <c r="E1294" s="18" t="s">
        <v>13</v>
      </c>
      <c r="F1294" s="19">
        <v>1.5</v>
      </c>
      <c r="G1294" s="254">
        <v>0</v>
      </c>
      <c r="H1294" s="23">
        <f t="shared" si="32"/>
        <v>0</v>
      </c>
    </row>
    <row r="1295" spans="1:8" ht="22.5">
      <c r="A1295" s="26"/>
      <c r="B1295" s="26" t="s">
        <v>545</v>
      </c>
      <c r="C1295" s="96" t="s">
        <v>165</v>
      </c>
      <c r="D1295" s="24" t="s">
        <v>651</v>
      </c>
      <c r="E1295" s="18" t="s">
        <v>13</v>
      </c>
      <c r="F1295" s="19">
        <v>60</v>
      </c>
      <c r="G1295" s="254">
        <v>0</v>
      </c>
      <c r="H1295" s="23">
        <f t="shared" si="32"/>
        <v>0</v>
      </c>
    </row>
    <row r="1296" spans="1:8" ht="33.75">
      <c r="A1296" s="26"/>
      <c r="B1296" s="26" t="s">
        <v>644</v>
      </c>
      <c r="C1296" s="96" t="s">
        <v>166</v>
      </c>
      <c r="D1296" s="24" t="s">
        <v>652</v>
      </c>
      <c r="E1296" s="18" t="s">
        <v>12</v>
      </c>
      <c r="F1296" s="19">
        <v>10</v>
      </c>
      <c r="G1296" s="254">
        <v>0</v>
      </c>
      <c r="H1296" s="23">
        <f t="shared" si="32"/>
        <v>0</v>
      </c>
    </row>
    <row r="1297" spans="1:8">
      <c r="A1297" s="265">
        <v>5</v>
      </c>
      <c r="B1297" s="265"/>
      <c r="C1297" s="266"/>
      <c r="D1297" s="261" t="s">
        <v>527</v>
      </c>
      <c r="E1297" s="18"/>
      <c r="F1297" s="19" t="s">
        <v>162</v>
      </c>
      <c r="G1297" s="23"/>
      <c r="H1297" s="25">
        <f>SUM(H1298:H1299)</f>
        <v>0</v>
      </c>
    </row>
    <row r="1298" spans="1:8" ht="33.75">
      <c r="A1298" s="26"/>
      <c r="B1298" s="26" t="s">
        <v>462</v>
      </c>
      <c r="C1298" s="96" t="s">
        <v>164</v>
      </c>
      <c r="D1298" s="24" t="s">
        <v>463</v>
      </c>
      <c r="E1298" s="18" t="s">
        <v>12</v>
      </c>
      <c r="F1298" s="19">
        <v>23</v>
      </c>
      <c r="G1298" s="254">
        <v>0</v>
      </c>
      <c r="H1298" s="23">
        <f t="shared" si="32"/>
        <v>0</v>
      </c>
    </row>
    <row r="1299" spans="1:8" ht="22.5">
      <c r="A1299" s="26"/>
      <c r="B1299" s="26" t="s">
        <v>464</v>
      </c>
      <c r="C1299" s="96" t="s">
        <v>165</v>
      </c>
      <c r="D1299" s="24" t="s">
        <v>465</v>
      </c>
      <c r="E1299" s="18" t="s">
        <v>10</v>
      </c>
      <c r="F1299" s="19">
        <v>2</v>
      </c>
      <c r="G1299" s="254">
        <v>0</v>
      </c>
      <c r="H1299" s="23">
        <f t="shared" si="32"/>
        <v>0</v>
      </c>
    </row>
    <row r="1300" spans="1:8">
      <c r="A1300" s="265">
        <v>5</v>
      </c>
      <c r="B1300" s="265"/>
      <c r="C1300" s="266"/>
      <c r="D1300" s="261" t="s">
        <v>528</v>
      </c>
      <c r="E1300" s="18"/>
      <c r="F1300" s="19" t="s">
        <v>162</v>
      </c>
      <c r="G1300" s="23"/>
      <c r="H1300" s="25">
        <f>SUM(H1301)</f>
        <v>0</v>
      </c>
    </row>
    <row r="1301" spans="1:8" ht="22.5">
      <c r="A1301" s="26"/>
      <c r="B1301" s="26" t="s">
        <v>466</v>
      </c>
      <c r="C1301" s="96" t="s">
        <v>164</v>
      </c>
      <c r="D1301" s="24" t="s">
        <v>559</v>
      </c>
      <c r="E1301" s="18" t="s">
        <v>10</v>
      </c>
      <c r="F1301" s="19">
        <v>2</v>
      </c>
      <c r="G1301" s="254">
        <v>0</v>
      </c>
      <c r="H1301" s="23">
        <f t="shared" si="32"/>
        <v>0</v>
      </c>
    </row>
    <row r="1302" spans="1:8">
      <c r="A1302" s="263">
        <v>4</v>
      </c>
      <c r="B1302" s="263"/>
      <c r="C1302" s="264"/>
      <c r="D1302" s="260" t="s">
        <v>45</v>
      </c>
      <c r="E1302" s="20"/>
      <c r="F1302" s="21" t="s">
        <v>162</v>
      </c>
      <c r="G1302" s="22"/>
      <c r="H1302" s="52">
        <f>H1303+H1307+H1310+H1316+H1320+H1326+H1329</f>
        <v>0</v>
      </c>
    </row>
    <row r="1303" spans="1:8">
      <c r="A1303" s="265">
        <v>5</v>
      </c>
      <c r="B1303" s="265"/>
      <c r="C1303" s="266"/>
      <c r="D1303" s="261" t="s">
        <v>529</v>
      </c>
      <c r="E1303" s="18"/>
      <c r="F1303" s="19" t="s">
        <v>162</v>
      </c>
      <c r="G1303" s="23"/>
      <c r="H1303" s="25">
        <f>SUM(H1304:H1306)</f>
        <v>0</v>
      </c>
    </row>
    <row r="1304" spans="1:8" ht="33.75">
      <c r="A1304" s="26"/>
      <c r="B1304" s="26" t="s">
        <v>468</v>
      </c>
      <c r="C1304" s="96" t="s">
        <v>164</v>
      </c>
      <c r="D1304" s="24" t="s">
        <v>469</v>
      </c>
      <c r="E1304" s="18" t="s">
        <v>10</v>
      </c>
      <c r="F1304" s="19">
        <v>1</v>
      </c>
      <c r="G1304" s="254">
        <v>0</v>
      </c>
      <c r="H1304" s="23">
        <f t="shared" si="32"/>
        <v>0</v>
      </c>
    </row>
    <row r="1305" spans="1:8">
      <c r="A1305" s="26"/>
      <c r="B1305" s="26" t="s">
        <v>597</v>
      </c>
      <c r="C1305" s="96" t="s">
        <v>165</v>
      </c>
      <c r="D1305" s="24" t="s">
        <v>801</v>
      </c>
      <c r="E1305" s="18" t="s">
        <v>13</v>
      </c>
      <c r="F1305" s="19">
        <v>40</v>
      </c>
      <c r="G1305" s="254">
        <v>0</v>
      </c>
      <c r="H1305" s="23">
        <f t="shared" si="32"/>
        <v>0</v>
      </c>
    </row>
    <row r="1306" spans="1:8" ht="22.5">
      <c r="A1306" s="26"/>
      <c r="B1306" s="26" t="s">
        <v>476</v>
      </c>
      <c r="C1306" s="96" t="s">
        <v>166</v>
      </c>
      <c r="D1306" s="24" t="s">
        <v>676</v>
      </c>
      <c r="E1306" s="18" t="s">
        <v>13</v>
      </c>
      <c r="F1306" s="19">
        <v>10.5</v>
      </c>
      <c r="G1306" s="254">
        <v>0</v>
      </c>
      <c r="H1306" s="23">
        <f t="shared" si="32"/>
        <v>0</v>
      </c>
    </row>
    <row r="1307" spans="1:8">
      <c r="A1307" s="265">
        <v>5</v>
      </c>
      <c r="B1307" s="265"/>
      <c r="C1307" s="266"/>
      <c r="D1307" s="261" t="s">
        <v>530</v>
      </c>
      <c r="E1307" s="18"/>
      <c r="F1307" s="19" t="s">
        <v>162</v>
      </c>
      <c r="G1307" s="23"/>
      <c r="H1307" s="25">
        <f>SUM(H1308:H1309)</f>
        <v>0</v>
      </c>
    </row>
    <row r="1308" spans="1:8" ht="22.5">
      <c r="A1308" s="26"/>
      <c r="B1308" s="26" t="s">
        <v>480</v>
      </c>
      <c r="C1308" s="96" t="s">
        <v>164</v>
      </c>
      <c r="D1308" s="24" t="s">
        <v>802</v>
      </c>
      <c r="E1308" s="18" t="s">
        <v>15</v>
      </c>
      <c r="F1308" s="19">
        <v>1450</v>
      </c>
      <c r="G1308" s="254">
        <v>0</v>
      </c>
      <c r="H1308" s="23">
        <f t="shared" si="32"/>
        <v>0</v>
      </c>
    </row>
    <row r="1309" spans="1:8" ht="22.5">
      <c r="A1309" s="26"/>
      <c r="B1309" s="26" t="s">
        <v>482</v>
      </c>
      <c r="C1309" s="96" t="s">
        <v>165</v>
      </c>
      <c r="D1309" s="24" t="s">
        <v>483</v>
      </c>
      <c r="E1309" s="18" t="s">
        <v>10</v>
      </c>
      <c r="F1309" s="19">
        <v>1</v>
      </c>
      <c r="G1309" s="254">
        <v>0</v>
      </c>
      <c r="H1309" s="23">
        <f t="shared" si="32"/>
        <v>0</v>
      </c>
    </row>
    <row r="1310" spans="1:8">
      <c r="A1310" s="265">
        <v>5</v>
      </c>
      <c r="B1310" s="265"/>
      <c r="C1310" s="266"/>
      <c r="D1310" s="261" t="s">
        <v>531</v>
      </c>
      <c r="E1310" s="18"/>
      <c r="F1310" s="19" t="s">
        <v>162</v>
      </c>
      <c r="G1310" s="23"/>
      <c r="H1310" s="25">
        <f>SUM(H1311:H1315)</f>
        <v>0</v>
      </c>
    </row>
    <row r="1311" spans="1:8">
      <c r="A1311" s="26"/>
      <c r="B1311" s="26" t="s">
        <v>484</v>
      </c>
      <c r="C1311" s="96" t="s">
        <v>164</v>
      </c>
      <c r="D1311" s="24" t="s">
        <v>485</v>
      </c>
      <c r="E1311" s="18" t="s">
        <v>14</v>
      </c>
      <c r="F1311" s="19">
        <v>1</v>
      </c>
      <c r="G1311" s="254">
        <v>0</v>
      </c>
      <c r="H1311" s="23">
        <f t="shared" si="32"/>
        <v>0</v>
      </c>
    </row>
    <row r="1312" spans="1:8" ht="22.5">
      <c r="A1312" s="26"/>
      <c r="B1312" s="26" t="s">
        <v>546</v>
      </c>
      <c r="C1312" s="96" t="s">
        <v>165</v>
      </c>
      <c r="D1312" s="24" t="s">
        <v>803</v>
      </c>
      <c r="E1312" s="18" t="s">
        <v>14</v>
      </c>
      <c r="F1312" s="19">
        <v>11</v>
      </c>
      <c r="G1312" s="254">
        <v>0</v>
      </c>
      <c r="H1312" s="23">
        <f t="shared" si="32"/>
        <v>0</v>
      </c>
    </row>
    <row r="1313" spans="1:8" ht="22.5">
      <c r="A1313" s="26"/>
      <c r="B1313" s="26" t="s">
        <v>488</v>
      </c>
      <c r="C1313" s="96" t="s">
        <v>166</v>
      </c>
      <c r="D1313" s="24" t="s">
        <v>489</v>
      </c>
      <c r="E1313" s="18" t="s">
        <v>14</v>
      </c>
      <c r="F1313" s="19">
        <v>11</v>
      </c>
      <c r="G1313" s="254">
        <v>0</v>
      </c>
      <c r="H1313" s="23">
        <f t="shared" si="32"/>
        <v>0</v>
      </c>
    </row>
    <row r="1314" spans="1:8" ht="22.5">
      <c r="A1314" s="26"/>
      <c r="B1314" s="26" t="s">
        <v>490</v>
      </c>
      <c r="C1314" s="96" t="s">
        <v>167</v>
      </c>
      <c r="D1314" s="24" t="s">
        <v>491</v>
      </c>
      <c r="E1314" s="18" t="s">
        <v>14</v>
      </c>
      <c r="F1314" s="19">
        <v>11</v>
      </c>
      <c r="G1314" s="254">
        <v>0</v>
      </c>
      <c r="H1314" s="23">
        <f t="shared" si="32"/>
        <v>0</v>
      </c>
    </row>
    <row r="1315" spans="1:8" ht="22.5">
      <c r="A1315" s="26"/>
      <c r="B1315" s="26" t="s">
        <v>492</v>
      </c>
      <c r="C1315" s="96" t="s">
        <v>168</v>
      </c>
      <c r="D1315" s="24" t="s">
        <v>493</v>
      </c>
      <c r="E1315" s="18" t="s">
        <v>12</v>
      </c>
      <c r="F1315" s="19">
        <v>14</v>
      </c>
      <c r="G1315" s="254">
        <v>0</v>
      </c>
      <c r="H1315" s="23">
        <f t="shared" si="32"/>
        <v>0</v>
      </c>
    </row>
    <row r="1316" spans="1:8">
      <c r="A1316" s="267">
        <v>5</v>
      </c>
      <c r="B1316" s="267"/>
      <c r="C1316" s="268"/>
      <c r="D1316" s="262" t="s">
        <v>532</v>
      </c>
      <c r="E1316" s="18"/>
      <c r="F1316" s="19" t="s">
        <v>162</v>
      </c>
      <c r="G1316" s="23"/>
      <c r="H1316" s="25">
        <f>SUM(H1317:H1319)</f>
        <v>0</v>
      </c>
    </row>
    <row r="1317" spans="1:8" ht="45">
      <c r="A1317" s="26"/>
      <c r="B1317" s="26" t="s">
        <v>494</v>
      </c>
      <c r="C1317" s="96" t="s">
        <v>164</v>
      </c>
      <c r="D1317" s="24" t="s">
        <v>804</v>
      </c>
      <c r="E1317" s="18" t="s">
        <v>12</v>
      </c>
      <c r="F1317" s="19">
        <v>45</v>
      </c>
      <c r="G1317" s="254">
        <v>0</v>
      </c>
      <c r="H1317" s="23">
        <f t="shared" si="32"/>
        <v>0</v>
      </c>
    </row>
    <row r="1318" spans="1:8" ht="22.5">
      <c r="A1318" s="26"/>
      <c r="B1318" s="26" t="s">
        <v>496</v>
      </c>
      <c r="C1318" s="96" t="s">
        <v>165</v>
      </c>
      <c r="D1318" s="24" t="s">
        <v>805</v>
      </c>
      <c r="E1318" s="18" t="s">
        <v>14</v>
      </c>
      <c r="F1318" s="19">
        <v>2</v>
      </c>
      <c r="G1318" s="254">
        <v>0</v>
      </c>
      <c r="H1318" s="23">
        <f t="shared" si="32"/>
        <v>0</v>
      </c>
    </row>
    <row r="1319" spans="1:8">
      <c r="A1319" s="26"/>
      <c r="B1319" s="26" t="s">
        <v>498</v>
      </c>
      <c r="C1319" s="96" t="s">
        <v>166</v>
      </c>
      <c r="D1319" s="24" t="s">
        <v>499</v>
      </c>
      <c r="E1319" s="18" t="s">
        <v>13</v>
      </c>
      <c r="F1319" s="19">
        <v>3</v>
      </c>
      <c r="G1319" s="254">
        <v>0</v>
      </c>
      <c r="H1319" s="23">
        <f t="shared" si="32"/>
        <v>0</v>
      </c>
    </row>
    <row r="1320" spans="1:8">
      <c r="A1320" s="267">
        <v>5</v>
      </c>
      <c r="B1320" s="267"/>
      <c r="C1320" s="268"/>
      <c r="D1320" s="262" t="s">
        <v>924</v>
      </c>
      <c r="E1320" s="18"/>
      <c r="F1320" s="19" t="s">
        <v>162</v>
      </c>
      <c r="G1320" s="23"/>
      <c r="H1320" s="25">
        <f>SUM(H1321:H1325)</f>
        <v>0</v>
      </c>
    </row>
    <row r="1321" spans="1:8" ht="45">
      <c r="A1321" s="26"/>
      <c r="B1321" s="26" t="s">
        <v>570</v>
      </c>
      <c r="C1321" s="96" t="s">
        <v>164</v>
      </c>
      <c r="D1321" s="24" t="s">
        <v>581</v>
      </c>
      <c r="E1321" s="18" t="s">
        <v>13</v>
      </c>
      <c r="F1321" s="19">
        <v>8.5</v>
      </c>
      <c r="G1321" s="254">
        <v>0</v>
      </c>
      <c r="H1321" s="23">
        <f t="shared" ref="H1321:H1330" si="33">IF(ISNUMBER(F1321),ROUND(F1321*G1321,2),"")</f>
        <v>0</v>
      </c>
    </row>
    <row r="1322" spans="1:8" ht="56.25">
      <c r="A1322" s="26"/>
      <c r="B1322" s="26" t="s">
        <v>500</v>
      </c>
      <c r="C1322" s="96" t="s">
        <v>165</v>
      </c>
      <c r="D1322" s="24" t="s">
        <v>806</v>
      </c>
      <c r="E1322" s="18" t="s">
        <v>12</v>
      </c>
      <c r="F1322" s="19">
        <v>45</v>
      </c>
      <c r="G1322" s="254">
        <v>0</v>
      </c>
      <c r="H1322" s="23">
        <f t="shared" si="33"/>
        <v>0</v>
      </c>
    </row>
    <row r="1323" spans="1:8" ht="45">
      <c r="A1323" s="26"/>
      <c r="B1323" s="26" t="s">
        <v>502</v>
      </c>
      <c r="C1323" s="96" t="s">
        <v>166</v>
      </c>
      <c r="D1323" s="24" t="s">
        <v>807</v>
      </c>
      <c r="E1323" s="18" t="s">
        <v>12</v>
      </c>
      <c r="F1323" s="19">
        <v>90</v>
      </c>
      <c r="G1323" s="254">
        <v>0</v>
      </c>
      <c r="H1323" s="23">
        <f t="shared" si="33"/>
        <v>0</v>
      </c>
    </row>
    <row r="1324" spans="1:8" ht="45">
      <c r="A1324" s="26"/>
      <c r="B1324" s="26" t="s">
        <v>795</v>
      </c>
      <c r="C1324" s="96" t="s">
        <v>167</v>
      </c>
      <c r="D1324" s="24" t="s">
        <v>808</v>
      </c>
      <c r="E1324" s="18" t="s">
        <v>13</v>
      </c>
      <c r="F1324" s="19">
        <v>31</v>
      </c>
      <c r="G1324" s="254">
        <v>0</v>
      </c>
      <c r="H1324" s="23">
        <f t="shared" si="33"/>
        <v>0</v>
      </c>
    </row>
    <row r="1325" spans="1:8" ht="33.75">
      <c r="A1325" s="26"/>
      <c r="B1325" s="26" t="s">
        <v>504</v>
      </c>
      <c r="C1325" s="96" t="s">
        <v>168</v>
      </c>
      <c r="D1325" s="24" t="s">
        <v>505</v>
      </c>
      <c r="E1325" s="18" t="s">
        <v>13</v>
      </c>
      <c r="F1325" s="19">
        <v>90</v>
      </c>
      <c r="G1325" s="254">
        <v>0</v>
      </c>
      <c r="H1325" s="23">
        <f t="shared" si="33"/>
        <v>0</v>
      </c>
    </row>
    <row r="1326" spans="1:8">
      <c r="A1326" s="265">
        <v>5</v>
      </c>
      <c r="B1326" s="265"/>
      <c r="C1326" s="266"/>
      <c r="D1326" s="261" t="s">
        <v>534</v>
      </c>
      <c r="E1326" s="18"/>
      <c r="F1326" s="19" t="s">
        <v>162</v>
      </c>
      <c r="G1326" s="23"/>
      <c r="H1326" s="25">
        <f>SUM(H1327:H1328)</f>
        <v>0</v>
      </c>
    </row>
    <row r="1327" spans="1:8" ht="22.5">
      <c r="A1327" s="26"/>
      <c r="B1327" s="26" t="s">
        <v>510</v>
      </c>
      <c r="C1327" s="96" t="s">
        <v>164</v>
      </c>
      <c r="D1327" s="24" t="s">
        <v>511</v>
      </c>
      <c r="E1327" s="18" t="s">
        <v>12</v>
      </c>
      <c r="F1327" s="19">
        <v>14.8</v>
      </c>
      <c r="G1327" s="254">
        <v>0</v>
      </c>
      <c r="H1327" s="23">
        <f t="shared" si="33"/>
        <v>0</v>
      </c>
    </row>
    <row r="1328" spans="1:8" ht="22.5">
      <c r="A1328" s="26"/>
      <c r="B1328" s="26" t="s">
        <v>39</v>
      </c>
      <c r="C1328" s="96" t="s">
        <v>165</v>
      </c>
      <c r="D1328" s="24" t="s">
        <v>47</v>
      </c>
      <c r="E1328" s="18" t="s">
        <v>10</v>
      </c>
      <c r="F1328" s="19">
        <v>8</v>
      </c>
      <c r="G1328" s="254">
        <v>0</v>
      </c>
      <c r="H1328" s="23">
        <f t="shared" si="33"/>
        <v>0</v>
      </c>
    </row>
    <row r="1329" spans="1:8">
      <c r="A1329" s="265">
        <v>5</v>
      </c>
      <c r="B1329" s="265"/>
      <c r="C1329" s="266"/>
      <c r="D1329" s="261" t="s">
        <v>535</v>
      </c>
      <c r="E1329" s="18"/>
      <c r="F1329" s="19" t="s">
        <v>162</v>
      </c>
      <c r="G1329" s="23"/>
      <c r="H1329" s="25">
        <f>SUM(H1330)</f>
        <v>0</v>
      </c>
    </row>
    <row r="1330" spans="1:8" ht="22.5">
      <c r="A1330" s="26"/>
      <c r="B1330" s="26" t="s">
        <v>670</v>
      </c>
      <c r="C1330" s="96" t="s">
        <v>164</v>
      </c>
      <c r="D1330" s="24" t="s">
        <v>513</v>
      </c>
      <c r="E1330" s="18" t="s">
        <v>13</v>
      </c>
      <c r="F1330" s="19">
        <v>32</v>
      </c>
      <c r="G1330" s="254">
        <v>0</v>
      </c>
      <c r="H1330" s="23">
        <f t="shared" si="33"/>
        <v>0</v>
      </c>
    </row>
    <row r="1331" spans="1:8" ht="22.5">
      <c r="A1331" s="82">
        <v>2</v>
      </c>
      <c r="B1331" s="82"/>
      <c r="C1331" s="83"/>
      <c r="D1331" s="116" t="s">
        <v>809</v>
      </c>
      <c r="E1331" s="84"/>
      <c r="F1331" s="85" t="s">
        <v>162</v>
      </c>
      <c r="G1331" s="86"/>
      <c r="H1331" s="87">
        <f>H1332+H1346+H1368+H1371+H1400</f>
        <v>0</v>
      </c>
    </row>
    <row r="1332" spans="1:8">
      <c r="A1332" s="263">
        <v>4</v>
      </c>
      <c r="B1332" s="263"/>
      <c r="C1332" s="264"/>
      <c r="D1332" s="260" t="s">
        <v>6</v>
      </c>
      <c r="E1332" s="20"/>
      <c r="F1332" s="21" t="s">
        <v>162</v>
      </c>
      <c r="G1332" s="22"/>
      <c r="H1332" s="52">
        <f>H1333+H1336+H1341</f>
        <v>0</v>
      </c>
    </row>
    <row r="1333" spans="1:8">
      <c r="A1333" s="265">
        <v>5</v>
      </c>
      <c r="B1333" s="265"/>
      <c r="C1333" s="266"/>
      <c r="D1333" s="261" t="s">
        <v>514</v>
      </c>
      <c r="E1333" s="18"/>
      <c r="F1333" s="19" t="s">
        <v>162</v>
      </c>
      <c r="G1333" s="23"/>
      <c r="H1333" s="25">
        <f>SUM(H1334:H1335)</f>
        <v>0</v>
      </c>
    </row>
    <row r="1334" spans="1:8" ht="22.5">
      <c r="A1334" s="26"/>
      <c r="B1334" s="26" t="s">
        <v>693</v>
      </c>
      <c r="C1334" s="96" t="s">
        <v>164</v>
      </c>
      <c r="D1334" s="24" t="s">
        <v>719</v>
      </c>
      <c r="E1334" s="18" t="s">
        <v>10</v>
      </c>
      <c r="F1334" s="19">
        <v>4</v>
      </c>
      <c r="G1334" s="254">
        <v>0</v>
      </c>
      <c r="H1334" s="23">
        <f t="shared" ref="H1334:H1379" si="34">IF(ISNUMBER(F1334),ROUND(F1334*G1334,2),"")</f>
        <v>0</v>
      </c>
    </row>
    <row r="1335" spans="1:8" ht="22.5">
      <c r="A1335" s="26"/>
      <c r="B1335" s="26" t="s">
        <v>413</v>
      </c>
      <c r="C1335" s="96" t="s">
        <v>165</v>
      </c>
      <c r="D1335" s="24" t="s">
        <v>720</v>
      </c>
      <c r="E1335" s="18" t="s">
        <v>10</v>
      </c>
      <c r="F1335" s="19">
        <v>1</v>
      </c>
      <c r="G1335" s="254">
        <v>0</v>
      </c>
      <c r="H1335" s="23">
        <f t="shared" si="34"/>
        <v>0</v>
      </c>
    </row>
    <row r="1336" spans="1:8">
      <c r="A1336" s="267">
        <v>5</v>
      </c>
      <c r="B1336" s="267"/>
      <c r="C1336" s="268"/>
      <c r="D1336" s="262" t="s">
        <v>515</v>
      </c>
      <c r="E1336" s="18"/>
      <c r="F1336" s="19" t="s">
        <v>162</v>
      </c>
      <c r="G1336" s="23"/>
      <c r="H1336" s="25">
        <f>SUM(H1337:H1340)</f>
        <v>0</v>
      </c>
    </row>
    <row r="1337" spans="1:8" ht="22.5">
      <c r="A1337" s="26"/>
      <c r="B1337" s="26" t="s">
        <v>541</v>
      </c>
      <c r="C1337" s="96" t="s">
        <v>164</v>
      </c>
      <c r="D1337" s="24" t="s">
        <v>18</v>
      </c>
      <c r="E1337" s="18" t="s">
        <v>13</v>
      </c>
      <c r="F1337" s="19">
        <v>100</v>
      </c>
      <c r="G1337" s="254">
        <v>0</v>
      </c>
      <c r="H1337" s="23">
        <f t="shared" si="34"/>
        <v>0</v>
      </c>
    </row>
    <row r="1338" spans="1:8">
      <c r="A1338" s="26"/>
      <c r="B1338" s="26" t="s">
        <v>418</v>
      </c>
      <c r="C1338" s="96" t="s">
        <v>165</v>
      </c>
      <c r="D1338" s="24" t="s">
        <v>549</v>
      </c>
      <c r="E1338" s="18" t="s">
        <v>48</v>
      </c>
      <c r="F1338" s="19">
        <v>24</v>
      </c>
      <c r="G1338" s="254">
        <v>0</v>
      </c>
      <c r="H1338" s="23">
        <f t="shared" si="34"/>
        <v>0</v>
      </c>
    </row>
    <row r="1339" spans="1:8">
      <c r="A1339" s="26"/>
      <c r="B1339" s="26" t="s">
        <v>695</v>
      </c>
      <c r="C1339" s="96" t="s">
        <v>166</v>
      </c>
      <c r="D1339" s="24" t="s">
        <v>722</v>
      </c>
      <c r="E1339" s="18" t="s">
        <v>12</v>
      </c>
      <c r="F1339" s="19">
        <v>18</v>
      </c>
      <c r="G1339" s="254">
        <v>0</v>
      </c>
      <c r="H1339" s="23">
        <f t="shared" si="34"/>
        <v>0</v>
      </c>
    </row>
    <row r="1340" spans="1:8">
      <c r="A1340" s="26"/>
      <c r="B1340" s="26" t="s">
        <v>696</v>
      </c>
      <c r="C1340" s="96" t="s">
        <v>167</v>
      </c>
      <c r="D1340" s="24" t="s">
        <v>723</v>
      </c>
      <c r="E1340" s="18" t="s">
        <v>10</v>
      </c>
      <c r="F1340" s="19">
        <v>2</v>
      </c>
      <c r="G1340" s="254">
        <v>0</v>
      </c>
      <c r="H1340" s="23">
        <f t="shared" si="34"/>
        <v>0</v>
      </c>
    </row>
    <row r="1341" spans="1:8">
      <c r="A1341" s="267">
        <v>5</v>
      </c>
      <c r="B1341" s="267"/>
      <c r="C1341" s="268"/>
      <c r="D1341" s="262" t="s">
        <v>518</v>
      </c>
      <c r="E1341" s="18"/>
      <c r="F1341" s="19" t="s">
        <v>162</v>
      </c>
      <c r="G1341" s="23"/>
      <c r="H1341" s="25">
        <f>SUM(H1342:H1345)</f>
        <v>0</v>
      </c>
    </row>
    <row r="1342" spans="1:8" ht="45">
      <c r="A1342" s="26"/>
      <c r="B1342" s="26" t="s">
        <v>30</v>
      </c>
      <c r="C1342" s="96" t="s">
        <v>164</v>
      </c>
      <c r="D1342" s="24" t="s">
        <v>724</v>
      </c>
      <c r="E1342" s="18" t="s">
        <v>12</v>
      </c>
      <c r="F1342" s="19">
        <v>18</v>
      </c>
      <c r="G1342" s="254">
        <v>0</v>
      </c>
      <c r="H1342" s="23">
        <f t="shared" si="34"/>
        <v>0</v>
      </c>
    </row>
    <row r="1343" spans="1:8" ht="33.75">
      <c r="A1343" s="26"/>
      <c r="B1343" s="26" t="s">
        <v>697</v>
      </c>
      <c r="C1343" s="96" t="s">
        <v>165</v>
      </c>
      <c r="D1343" s="24" t="s">
        <v>725</v>
      </c>
      <c r="E1343" s="18" t="s">
        <v>13</v>
      </c>
      <c r="F1343" s="19">
        <v>18</v>
      </c>
      <c r="G1343" s="254">
        <v>0</v>
      </c>
      <c r="H1343" s="23">
        <f t="shared" si="34"/>
        <v>0</v>
      </c>
    </row>
    <row r="1344" spans="1:8" ht="33.75">
      <c r="A1344" s="26"/>
      <c r="B1344" s="26" t="s">
        <v>427</v>
      </c>
      <c r="C1344" s="96" t="s">
        <v>166</v>
      </c>
      <c r="D1344" s="24" t="s">
        <v>428</v>
      </c>
      <c r="E1344" s="18" t="s">
        <v>12</v>
      </c>
      <c r="F1344" s="19">
        <v>14</v>
      </c>
      <c r="G1344" s="254">
        <v>0</v>
      </c>
      <c r="H1344" s="23">
        <f t="shared" si="34"/>
        <v>0</v>
      </c>
    </row>
    <row r="1345" spans="1:8" ht="22.5">
      <c r="A1345" s="26"/>
      <c r="B1345" s="26" t="s">
        <v>31</v>
      </c>
      <c r="C1345" s="96" t="s">
        <v>167</v>
      </c>
      <c r="D1345" s="24" t="s">
        <v>429</v>
      </c>
      <c r="E1345" s="18" t="s">
        <v>12</v>
      </c>
      <c r="F1345" s="19">
        <v>40</v>
      </c>
      <c r="G1345" s="254">
        <v>0</v>
      </c>
      <c r="H1345" s="23">
        <f t="shared" si="34"/>
        <v>0</v>
      </c>
    </row>
    <row r="1346" spans="1:8">
      <c r="A1346" s="263">
        <v>4</v>
      </c>
      <c r="B1346" s="263"/>
      <c r="C1346" s="264"/>
      <c r="D1346" s="260" t="s">
        <v>19</v>
      </c>
      <c r="E1346" s="20"/>
      <c r="F1346" s="21" t="s">
        <v>162</v>
      </c>
      <c r="G1346" s="22"/>
      <c r="H1346" s="52">
        <f>H1347+H1350+H1353+H1355+H1359+H1362+H1365</f>
        <v>0</v>
      </c>
    </row>
    <row r="1347" spans="1:8">
      <c r="A1347" s="265">
        <v>5</v>
      </c>
      <c r="B1347" s="265"/>
      <c r="C1347" s="266"/>
      <c r="D1347" s="261" t="s">
        <v>520</v>
      </c>
      <c r="E1347" s="18"/>
      <c r="F1347" s="19" t="s">
        <v>162</v>
      </c>
      <c r="G1347" s="23"/>
      <c r="H1347" s="25">
        <f>SUM(H1348:H1349)</f>
        <v>0</v>
      </c>
    </row>
    <row r="1348" spans="1:8" ht="33.75">
      <c r="A1348" s="26"/>
      <c r="B1348" s="26" t="s">
        <v>440</v>
      </c>
      <c r="C1348" s="96" t="s">
        <v>164</v>
      </c>
      <c r="D1348" s="24" t="s">
        <v>726</v>
      </c>
      <c r="E1348" s="18" t="s">
        <v>14</v>
      </c>
      <c r="F1348" s="19">
        <v>100</v>
      </c>
      <c r="G1348" s="254">
        <v>0</v>
      </c>
      <c r="H1348" s="23">
        <f t="shared" si="34"/>
        <v>0</v>
      </c>
    </row>
    <row r="1349" spans="1:8" ht="45">
      <c r="A1349" s="26"/>
      <c r="B1349" s="26" t="s">
        <v>442</v>
      </c>
      <c r="C1349" s="96" t="s">
        <v>165</v>
      </c>
      <c r="D1349" s="24" t="s">
        <v>727</v>
      </c>
      <c r="E1349" s="18" t="s">
        <v>14</v>
      </c>
      <c r="F1349" s="19">
        <v>270</v>
      </c>
      <c r="G1349" s="254">
        <v>0</v>
      </c>
      <c r="H1349" s="23">
        <f t="shared" si="34"/>
        <v>0</v>
      </c>
    </row>
    <row r="1350" spans="1:8">
      <c r="A1350" s="265">
        <v>5</v>
      </c>
      <c r="B1350" s="265"/>
      <c r="C1350" s="266"/>
      <c r="D1350" s="261" t="s">
        <v>521</v>
      </c>
      <c r="E1350" s="18"/>
      <c r="F1350" s="19" t="s">
        <v>162</v>
      </c>
      <c r="G1350" s="23"/>
      <c r="H1350" s="25">
        <f>SUM(H1351:H1352)</f>
        <v>0</v>
      </c>
    </row>
    <row r="1351" spans="1:8" ht="22.5">
      <c r="A1351" s="26"/>
      <c r="B1351" s="26" t="s">
        <v>444</v>
      </c>
      <c r="C1351" s="96" t="s">
        <v>164</v>
      </c>
      <c r="D1351" s="24" t="s">
        <v>728</v>
      </c>
      <c r="E1351" s="18" t="s">
        <v>13</v>
      </c>
      <c r="F1351" s="19">
        <v>180</v>
      </c>
      <c r="G1351" s="254">
        <v>0</v>
      </c>
      <c r="H1351" s="23">
        <f t="shared" si="34"/>
        <v>0</v>
      </c>
    </row>
    <row r="1352" spans="1:8" ht="22.5">
      <c r="A1352" s="26"/>
      <c r="B1352" s="26" t="s">
        <v>444</v>
      </c>
      <c r="C1352" s="96" t="s">
        <v>165</v>
      </c>
      <c r="D1352" s="24" t="s">
        <v>729</v>
      </c>
      <c r="E1352" s="18" t="s">
        <v>13</v>
      </c>
      <c r="F1352" s="19">
        <v>22</v>
      </c>
      <c r="G1352" s="254">
        <v>0</v>
      </c>
      <c r="H1352" s="23">
        <f t="shared" si="34"/>
        <v>0</v>
      </c>
    </row>
    <row r="1353" spans="1:8">
      <c r="A1353" s="265">
        <v>5</v>
      </c>
      <c r="B1353" s="265"/>
      <c r="C1353" s="266"/>
      <c r="D1353" s="261" t="s">
        <v>522</v>
      </c>
      <c r="E1353" s="18"/>
      <c r="F1353" s="19" t="s">
        <v>162</v>
      </c>
      <c r="G1353" s="23"/>
      <c r="H1353" s="25">
        <f>SUM(H1354)</f>
        <v>0</v>
      </c>
    </row>
    <row r="1354" spans="1:8" ht="22.5">
      <c r="A1354" s="26"/>
      <c r="B1354" s="26" t="s">
        <v>446</v>
      </c>
      <c r="C1354" s="96" t="s">
        <v>164</v>
      </c>
      <c r="D1354" s="24" t="s">
        <v>730</v>
      </c>
      <c r="E1354" s="18" t="s">
        <v>13</v>
      </c>
      <c r="F1354" s="19">
        <v>78</v>
      </c>
      <c r="G1354" s="254">
        <v>0</v>
      </c>
      <c r="H1354" s="23">
        <f t="shared" si="34"/>
        <v>0</v>
      </c>
    </row>
    <row r="1355" spans="1:8">
      <c r="A1355" s="265">
        <v>5</v>
      </c>
      <c r="B1355" s="265"/>
      <c r="C1355" s="266"/>
      <c r="D1355" s="261" t="s">
        <v>523</v>
      </c>
      <c r="E1355" s="18"/>
      <c r="F1355" s="19" t="s">
        <v>162</v>
      </c>
      <c r="G1355" s="23"/>
      <c r="H1355" s="25">
        <f>SUM(H1356:H1358)</f>
        <v>0</v>
      </c>
    </row>
    <row r="1356" spans="1:8">
      <c r="A1356" s="26"/>
      <c r="B1356" s="26" t="s">
        <v>698</v>
      </c>
      <c r="C1356" s="96" t="s">
        <v>164</v>
      </c>
      <c r="D1356" s="24" t="s">
        <v>731</v>
      </c>
      <c r="E1356" s="18" t="s">
        <v>14</v>
      </c>
      <c r="F1356" s="19">
        <v>40</v>
      </c>
      <c r="G1356" s="254">
        <v>0</v>
      </c>
      <c r="H1356" s="23">
        <f t="shared" si="34"/>
        <v>0</v>
      </c>
    </row>
    <row r="1357" spans="1:8" ht="22.5">
      <c r="A1357" s="26"/>
      <c r="B1357" s="26" t="s">
        <v>699</v>
      </c>
      <c r="C1357" s="96" t="s">
        <v>165</v>
      </c>
      <c r="D1357" s="24" t="s">
        <v>732</v>
      </c>
      <c r="E1357" s="18" t="s">
        <v>14</v>
      </c>
      <c r="F1357" s="19">
        <v>16</v>
      </c>
      <c r="G1357" s="254">
        <v>0</v>
      </c>
      <c r="H1357" s="23">
        <f t="shared" si="34"/>
        <v>0</v>
      </c>
    </row>
    <row r="1358" spans="1:8" ht="22.5">
      <c r="A1358" s="26"/>
      <c r="B1358" s="26" t="s">
        <v>700</v>
      </c>
      <c r="C1358" s="96" t="s">
        <v>166</v>
      </c>
      <c r="D1358" s="24" t="s">
        <v>790</v>
      </c>
      <c r="E1358" s="18" t="s">
        <v>14</v>
      </c>
      <c r="F1358" s="19">
        <v>40</v>
      </c>
      <c r="G1358" s="254">
        <v>0</v>
      </c>
      <c r="H1358" s="23">
        <f t="shared" si="34"/>
        <v>0</v>
      </c>
    </row>
    <row r="1359" spans="1:8">
      <c r="A1359" s="265">
        <v>5</v>
      </c>
      <c r="B1359" s="265"/>
      <c r="C1359" s="266"/>
      <c r="D1359" s="261" t="s">
        <v>524</v>
      </c>
      <c r="E1359" s="18"/>
      <c r="F1359" s="19" t="s">
        <v>162</v>
      </c>
      <c r="G1359" s="23"/>
      <c r="H1359" s="25">
        <f>SUM(H1360:H1361)</f>
        <v>0</v>
      </c>
    </row>
    <row r="1360" spans="1:8">
      <c r="A1360" s="26"/>
      <c r="B1360" s="26" t="s">
        <v>451</v>
      </c>
      <c r="C1360" s="96" t="s">
        <v>164</v>
      </c>
      <c r="D1360" s="24" t="s">
        <v>21</v>
      </c>
      <c r="E1360" s="18" t="s">
        <v>13</v>
      </c>
      <c r="F1360" s="19">
        <v>100</v>
      </c>
      <c r="G1360" s="254">
        <v>0</v>
      </c>
      <c r="H1360" s="23">
        <f t="shared" si="34"/>
        <v>0</v>
      </c>
    </row>
    <row r="1361" spans="1:8">
      <c r="A1361" s="26"/>
      <c r="B1361" s="26" t="s">
        <v>452</v>
      </c>
      <c r="C1361" s="96" t="s">
        <v>165</v>
      </c>
      <c r="D1361" s="24" t="s">
        <v>22</v>
      </c>
      <c r="E1361" s="18" t="s">
        <v>13</v>
      </c>
      <c r="F1361" s="19">
        <v>100</v>
      </c>
      <c r="G1361" s="254">
        <v>0</v>
      </c>
      <c r="H1361" s="23">
        <f t="shared" si="34"/>
        <v>0</v>
      </c>
    </row>
    <row r="1362" spans="1:8">
      <c r="A1362" s="265">
        <v>5</v>
      </c>
      <c r="B1362" s="265"/>
      <c r="C1362" s="266"/>
      <c r="D1362" s="261" t="s">
        <v>762</v>
      </c>
      <c r="E1362" s="18"/>
      <c r="F1362" s="19" t="s">
        <v>162</v>
      </c>
      <c r="G1362" s="23"/>
      <c r="H1362" s="25">
        <f>SUM(H1363:H1364)</f>
        <v>0</v>
      </c>
    </row>
    <row r="1363" spans="1:8" ht="22.5">
      <c r="A1363" s="26"/>
      <c r="B1363" s="26" t="s">
        <v>702</v>
      </c>
      <c r="C1363" s="96" t="s">
        <v>164</v>
      </c>
      <c r="D1363" s="24" t="s">
        <v>735</v>
      </c>
      <c r="E1363" s="18" t="s">
        <v>13</v>
      </c>
      <c r="F1363" s="19">
        <v>90</v>
      </c>
      <c r="G1363" s="254">
        <v>0</v>
      </c>
      <c r="H1363" s="23">
        <f t="shared" si="34"/>
        <v>0</v>
      </c>
    </row>
    <row r="1364" spans="1:8">
      <c r="A1364" s="26"/>
      <c r="B1364" s="26" t="s">
        <v>703</v>
      </c>
      <c r="C1364" s="96" t="s">
        <v>165</v>
      </c>
      <c r="D1364" s="24" t="s">
        <v>736</v>
      </c>
      <c r="E1364" s="18" t="s">
        <v>13</v>
      </c>
      <c r="F1364" s="19">
        <v>90</v>
      </c>
      <c r="G1364" s="254">
        <v>0</v>
      </c>
      <c r="H1364" s="23">
        <f t="shared" si="34"/>
        <v>0</v>
      </c>
    </row>
    <row r="1365" spans="1:8">
      <c r="A1365" s="265">
        <v>5</v>
      </c>
      <c r="B1365" s="265"/>
      <c r="C1365" s="266"/>
      <c r="D1365" s="261" t="s">
        <v>525</v>
      </c>
      <c r="E1365" s="18"/>
      <c r="F1365" s="19" t="s">
        <v>162</v>
      </c>
      <c r="G1365" s="23"/>
      <c r="H1365" s="25">
        <f>SUM(H1366:H1367)</f>
        <v>0</v>
      </c>
    </row>
    <row r="1366" spans="1:8">
      <c r="A1366" s="26"/>
      <c r="B1366" s="26" t="s">
        <v>453</v>
      </c>
      <c r="C1366" s="96" t="s">
        <v>164</v>
      </c>
      <c r="D1366" s="24" t="s">
        <v>454</v>
      </c>
      <c r="E1366" s="18" t="s">
        <v>455</v>
      </c>
      <c r="F1366" s="19">
        <v>90</v>
      </c>
      <c r="G1366" s="254">
        <v>0</v>
      </c>
      <c r="H1366" s="23">
        <f t="shared" si="34"/>
        <v>0</v>
      </c>
    </row>
    <row r="1367" spans="1:8">
      <c r="A1367" s="26"/>
      <c r="B1367" s="26" t="s">
        <v>456</v>
      </c>
      <c r="C1367" s="96" t="s">
        <v>165</v>
      </c>
      <c r="D1367" s="24" t="s">
        <v>610</v>
      </c>
      <c r="E1367" s="18" t="s">
        <v>455</v>
      </c>
      <c r="F1367" s="19">
        <v>90</v>
      </c>
      <c r="G1367" s="254">
        <v>0</v>
      </c>
      <c r="H1367" s="23">
        <f t="shared" si="34"/>
        <v>0</v>
      </c>
    </row>
    <row r="1368" spans="1:8">
      <c r="A1368" s="263">
        <v>4</v>
      </c>
      <c r="B1368" s="263"/>
      <c r="C1368" s="264"/>
      <c r="D1368" s="260" t="s">
        <v>44</v>
      </c>
      <c r="E1368" s="20"/>
      <c r="F1368" s="21" t="s">
        <v>162</v>
      </c>
      <c r="G1368" s="22"/>
      <c r="H1368" s="52">
        <f>H1369</f>
        <v>0</v>
      </c>
    </row>
    <row r="1369" spans="1:8">
      <c r="A1369" s="265">
        <v>5</v>
      </c>
      <c r="B1369" s="265"/>
      <c r="C1369" s="266"/>
      <c r="D1369" s="261" t="s">
        <v>526</v>
      </c>
      <c r="E1369" s="18"/>
      <c r="F1369" s="19" t="s">
        <v>162</v>
      </c>
      <c r="G1369" s="23"/>
      <c r="H1369" s="25">
        <f>SUM(H1370)</f>
        <v>0</v>
      </c>
    </row>
    <row r="1370" spans="1:8" ht="22.5">
      <c r="A1370" s="26"/>
      <c r="B1370" s="26" t="s">
        <v>706</v>
      </c>
      <c r="C1370" s="96" t="s">
        <v>164</v>
      </c>
      <c r="D1370" s="24" t="s">
        <v>739</v>
      </c>
      <c r="E1370" s="18" t="s">
        <v>13</v>
      </c>
      <c r="F1370" s="19">
        <v>50</v>
      </c>
      <c r="G1370" s="254">
        <v>0</v>
      </c>
      <c r="H1370" s="23">
        <f t="shared" si="34"/>
        <v>0</v>
      </c>
    </row>
    <row r="1371" spans="1:8">
      <c r="A1371" s="263">
        <v>4</v>
      </c>
      <c r="B1371" s="263"/>
      <c r="C1371" s="264"/>
      <c r="D1371" s="260" t="s">
        <v>45</v>
      </c>
      <c r="E1371" s="20"/>
      <c r="F1371" s="21" t="s">
        <v>162</v>
      </c>
      <c r="G1371" s="22"/>
      <c r="H1371" s="52">
        <f>H1372+H1375+H1378+H1386+H1388+H1390+H1393</f>
        <v>0</v>
      </c>
    </row>
    <row r="1372" spans="1:8">
      <c r="A1372" s="265">
        <v>5</v>
      </c>
      <c r="B1372" s="265"/>
      <c r="C1372" s="266"/>
      <c r="D1372" s="261" t="s">
        <v>529</v>
      </c>
      <c r="E1372" s="18"/>
      <c r="F1372" s="19" t="s">
        <v>162</v>
      </c>
      <c r="G1372" s="23"/>
      <c r="H1372" s="25">
        <f>SUM(H1373:H1374)</f>
        <v>0</v>
      </c>
    </row>
    <row r="1373" spans="1:8" ht="22.5">
      <c r="A1373" s="26"/>
      <c r="B1373" s="26" t="s">
        <v>470</v>
      </c>
      <c r="C1373" s="96" t="s">
        <v>164</v>
      </c>
      <c r="D1373" s="24" t="s">
        <v>740</v>
      </c>
      <c r="E1373" s="18" t="s">
        <v>13</v>
      </c>
      <c r="F1373" s="19">
        <v>8</v>
      </c>
      <c r="G1373" s="254">
        <v>0</v>
      </c>
      <c r="H1373" s="23">
        <f t="shared" si="34"/>
        <v>0</v>
      </c>
    </row>
    <row r="1374" spans="1:8" ht="22.5">
      <c r="A1374" s="26"/>
      <c r="B1374" s="26" t="s">
        <v>35</v>
      </c>
      <c r="C1374" s="96" t="s">
        <v>165</v>
      </c>
      <c r="D1374" s="24" t="s">
        <v>791</v>
      </c>
      <c r="E1374" s="18" t="s">
        <v>13</v>
      </c>
      <c r="F1374" s="19">
        <v>52</v>
      </c>
      <c r="G1374" s="254">
        <v>0</v>
      </c>
      <c r="H1374" s="23">
        <f t="shared" si="34"/>
        <v>0</v>
      </c>
    </row>
    <row r="1375" spans="1:8">
      <c r="A1375" s="265">
        <v>5</v>
      </c>
      <c r="B1375" s="265"/>
      <c r="C1375" s="266"/>
      <c r="D1375" s="261" t="s">
        <v>530</v>
      </c>
      <c r="E1375" s="18"/>
      <c r="F1375" s="19" t="s">
        <v>162</v>
      </c>
      <c r="G1375" s="23"/>
      <c r="H1375" s="25">
        <f>SUM(H1376:H1377)</f>
        <v>0</v>
      </c>
    </row>
    <row r="1376" spans="1:8" ht="22.5">
      <c r="A1376" s="26"/>
      <c r="B1376" s="26" t="s">
        <v>480</v>
      </c>
      <c r="C1376" s="96" t="s">
        <v>164</v>
      </c>
      <c r="D1376" s="24" t="s">
        <v>802</v>
      </c>
      <c r="E1376" s="18" t="s">
        <v>15</v>
      </c>
      <c r="F1376" s="19">
        <v>1220</v>
      </c>
      <c r="G1376" s="254">
        <v>0</v>
      </c>
      <c r="H1376" s="23">
        <f t="shared" si="34"/>
        <v>0</v>
      </c>
    </row>
    <row r="1377" spans="1:8" ht="22.5">
      <c r="A1377" s="26"/>
      <c r="B1377" s="26" t="s">
        <v>482</v>
      </c>
      <c r="C1377" s="96" t="s">
        <v>165</v>
      </c>
      <c r="D1377" s="24" t="s">
        <v>744</v>
      </c>
      <c r="E1377" s="18" t="s">
        <v>12</v>
      </c>
      <c r="F1377" s="19">
        <v>30</v>
      </c>
      <c r="G1377" s="254">
        <v>0</v>
      </c>
      <c r="H1377" s="23">
        <f t="shared" si="34"/>
        <v>0</v>
      </c>
    </row>
    <row r="1378" spans="1:8">
      <c r="A1378" s="265">
        <v>5</v>
      </c>
      <c r="B1378" s="265"/>
      <c r="C1378" s="266"/>
      <c r="D1378" s="261" t="s">
        <v>531</v>
      </c>
      <c r="E1378" s="18"/>
      <c r="F1378" s="19" t="s">
        <v>162</v>
      </c>
      <c r="G1378" s="23"/>
      <c r="H1378" s="25">
        <f>SUM(H1379:H1385)</f>
        <v>0</v>
      </c>
    </row>
    <row r="1379" spans="1:8" ht="22.5">
      <c r="A1379" s="26"/>
      <c r="B1379" s="26" t="s">
        <v>484</v>
      </c>
      <c r="C1379" s="96" t="s">
        <v>164</v>
      </c>
      <c r="D1379" s="24" t="s">
        <v>613</v>
      </c>
      <c r="E1379" s="18" t="s">
        <v>14</v>
      </c>
      <c r="F1379" s="19">
        <v>7</v>
      </c>
      <c r="G1379" s="254">
        <v>0</v>
      </c>
      <c r="H1379" s="23">
        <f t="shared" si="34"/>
        <v>0</v>
      </c>
    </row>
    <row r="1380" spans="1:8" ht="22.5">
      <c r="A1380" s="26"/>
      <c r="B1380" s="26" t="s">
        <v>708</v>
      </c>
      <c r="C1380" s="96" t="s">
        <v>165</v>
      </c>
      <c r="D1380" s="24" t="s">
        <v>792</v>
      </c>
      <c r="E1380" s="18" t="s">
        <v>14</v>
      </c>
      <c r="F1380" s="19">
        <v>5.8</v>
      </c>
      <c r="G1380" s="254">
        <v>0</v>
      </c>
      <c r="H1380" s="23">
        <f t="shared" ref="H1380:H1402" si="35">IF(ISNUMBER(F1380),ROUND(F1380*G1380,2),"")</f>
        <v>0</v>
      </c>
    </row>
    <row r="1381" spans="1:8" ht="22.5">
      <c r="A1381" s="26"/>
      <c r="B1381" s="26" t="s">
        <v>709</v>
      </c>
      <c r="C1381" s="96" t="s">
        <v>166</v>
      </c>
      <c r="D1381" s="24" t="s">
        <v>793</v>
      </c>
      <c r="E1381" s="18" t="s">
        <v>14</v>
      </c>
      <c r="F1381" s="19">
        <v>20.5</v>
      </c>
      <c r="G1381" s="254">
        <v>0</v>
      </c>
      <c r="H1381" s="23">
        <f t="shared" si="35"/>
        <v>0</v>
      </c>
    </row>
    <row r="1382" spans="1:8" ht="22.5">
      <c r="A1382" s="26"/>
      <c r="B1382" s="26" t="s">
        <v>711</v>
      </c>
      <c r="C1382" s="96" t="s">
        <v>167</v>
      </c>
      <c r="D1382" s="24" t="s">
        <v>748</v>
      </c>
      <c r="E1382" s="18" t="s">
        <v>14</v>
      </c>
      <c r="F1382" s="19">
        <v>5.8</v>
      </c>
      <c r="G1382" s="254">
        <v>0</v>
      </c>
      <c r="H1382" s="23">
        <f t="shared" si="35"/>
        <v>0</v>
      </c>
    </row>
    <row r="1383" spans="1:8" ht="22.5">
      <c r="A1383" s="26"/>
      <c r="B1383" s="26" t="s">
        <v>712</v>
      </c>
      <c r="C1383" s="96" t="s">
        <v>168</v>
      </c>
      <c r="D1383" s="24" t="s">
        <v>749</v>
      </c>
      <c r="E1383" s="18" t="s">
        <v>14</v>
      </c>
      <c r="F1383" s="19">
        <v>20.5</v>
      </c>
      <c r="G1383" s="254">
        <v>0</v>
      </c>
      <c r="H1383" s="23">
        <f t="shared" si="35"/>
        <v>0</v>
      </c>
    </row>
    <row r="1384" spans="1:8" ht="22.5">
      <c r="A1384" s="26"/>
      <c r="B1384" s="26" t="s">
        <v>713</v>
      </c>
      <c r="C1384" s="96" t="s">
        <v>169</v>
      </c>
      <c r="D1384" s="24" t="s">
        <v>750</v>
      </c>
      <c r="E1384" s="18" t="s">
        <v>14</v>
      </c>
      <c r="F1384" s="19">
        <v>20.5</v>
      </c>
      <c r="G1384" s="254">
        <v>0</v>
      </c>
      <c r="H1384" s="23">
        <f t="shared" si="35"/>
        <v>0</v>
      </c>
    </row>
    <row r="1385" spans="1:8" ht="67.5">
      <c r="A1385" s="26"/>
      <c r="B1385" s="26" t="s">
        <v>714</v>
      </c>
      <c r="C1385" s="96" t="s">
        <v>170</v>
      </c>
      <c r="D1385" s="24" t="s">
        <v>751</v>
      </c>
      <c r="E1385" s="18" t="s">
        <v>10</v>
      </c>
      <c r="F1385" s="19">
        <v>14</v>
      </c>
      <c r="G1385" s="254">
        <v>0</v>
      </c>
      <c r="H1385" s="23">
        <f t="shared" si="35"/>
        <v>0</v>
      </c>
    </row>
    <row r="1386" spans="1:8">
      <c r="A1386" s="267">
        <v>5</v>
      </c>
      <c r="B1386" s="267"/>
      <c r="C1386" s="268"/>
      <c r="D1386" s="262" t="s">
        <v>532</v>
      </c>
      <c r="E1386" s="18"/>
      <c r="F1386" s="19" t="s">
        <v>162</v>
      </c>
      <c r="G1386" s="23"/>
      <c r="H1386" s="25">
        <f>SUM(H1387)</f>
        <v>0</v>
      </c>
    </row>
    <row r="1387" spans="1:8">
      <c r="A1387" s="26"/>
      <c r="B1387" s="26" t="s">
        <v>498</v>
      </c>
      <c r="C1387" s="96" t="s">
        <v>164</v>
      </c>
      <c r="D1387" s="24" t="s">
        <v>752</v>
      </c>
      <c r="E1387" s="18" t="s">
        <v>13</v>
      </c>
      <c r="F1387" s="19">
        <v>5.3</v>
      </c>
      <c r="G1387" s="254">
        <v>0</v>
      </c>
      <c r="H1387" s="23">
        <f t="shared" si="35"/>
        <v>0</v>
      </c>
    </row>
    <row r="1388" spans="1:8">
      <c r="A1388" s="267">
        <v>5</v>
      </c>
      <c r="B1388" s="267"/>
      <c r="C1388" s="268"/>
      <c r="D1388" s="262" t="s">
        <v>924</v>
      </c>
      <c r="E1388" s="18"/>
      <c r="F1388" s="19" t="s">
        <v>162</v>
      </c>
      <c r="G1388" s="23"/>
      <c r="H1388" s="25">
        <f>SUM(H1389)</f>
        <v>0</v>
      </c>
    </row>
    <row r="1389" spans="1:8" ht="33.75">
      <c r="A1389" s="26"/>
      <c r="B1389" s="26" t="s">
        <v>715</v>
      </c>
      <c r="C1389" s="96" t="s">
        <v>164</v>
      </c>
      <c r="D1389" s="24" t="s">
        <v>810</v>
      </c>
      <c r="E1389" s="18" t="s">
        <v>13</v>
      </c>
      <c r="F1389" s="19">
        <v>48</v>
      </c>
      <c r="G1389" s="254">
        <v>0</v>
      </c>
      <c r="H1389" s="23">
        <f t="shared" si="35"/>
        <v>0</v>
      </c>
    </row>
    <row r="1390" spans="1:8">
      <c r="A1390" s="265">
        <v>5</v>
      </c>
      <c r="B1390" s="265"/>
      <c r="C1390" s="266"/>
      <c r="D1390" s="261" t="s">
        <v>534</v>
      </c>
      <c r="E1390" s="18"/>
      <c r="F1390" s="19" t="s">
        <v>162</v>
      </c>
      <c r="G1390" s="23"/>
      <c r="H1390" s="25">
        <f>SUM(H1391:H1392)</f>
        <v>0</v>
      </c>
    </row>
    <row r="1391" spans="1:8" ht="33.75">
      <c r="A1391" s="26"/>
      <c r="B1391" s="26" t="s">
        <v>510</v>
      </c>
      <c r="C1391" s="96" t="s">
        <v>164</v>
      </c>
      <c r="D1391" s="24" t="s">
        <v>754</v>
      </c>
      <c r="E1391" s="18" t="s">
        <v>12</v>
      </c>
      <c r="F1391" s="19">
        <v>11</v>
      </c>
      <c r="G1391" s="254">
        <v>0</v>
      </c>
      <c r="H1391" s="23">
        <f t="shared" si="35"/>
        <v>0</v>
      </c>
    </row>
    <row r="1392" spans="1:8" ht="22.5">
      <c r="A1392" s="26"/>
      <c r="B1392" s="26" t="s">
        <v>39</v>
      </c>
      <c r="C1392" s="96" t="s">
        <v>165</v>
      </c>
      <c r="D1392" s="24" t="s">
        <v>47</v>
      </c>
      <c r="E1392" s="18" t="s">
        <v>10</v>
      </c>
      <c r="F1392" s="19">
        <v>4</v>
      </c>
      <c r="G1392" s="254">
        <v>0</v>
      </c>
      <c r="H1392" s="23">
        <f t="shared" si="35"/>
        <v>0</v>
      </c>
    </row>
    <row r="1393" spans="1:8">
      <c r="A1393" s="265">
        <v>5</v>
      </c>
      <c r="B1393" s="265"/>
      <c r="C1393" s="266"/>
      <c r="D1393" s="261" t="s">
        <v>535</v>
      </c>
      <c r="E1393" s="18"/>
      <c r="F1393" s="19" t="s">
        <v>162</v>
      </c>
      <c r="G1393" s="23"/>
      <c r="H1393" s="25">
        <f>SUM(H1394:H1399)</f>
        <v>0</v>
      </c>
    </row>
    <row r="1394" spans="1:8" ht="22.5">
      <c r="A1394" s="26"/>
      <c r="B1394" s="26" t="s">
        <v>666</v>
      </c>
      <c r="C1394" s="96" t="s">
        <v>164</v>
      </c>
      <c r="D1394" s="24" t="s">
        <v>755</v>
      </c>
      <c r="E1394" s="18" t="s">
        <v>13</v>
      </c>
      <c r="F1394" s="19">
        <v>24</v>
      </c>
      <c r="G1394" s="254">
        <v>0</v>
      </c>
      <c r="H1394" s="23">
        <f t="shared" si="35"/>
        <v>0</v>
      </c>
    </row>
    <row r="1395" spans="1:8" ht="22.5">
      <c r="A1395" s="26"/>
      <c r="B1395" s="26" t="s">
        <v>667</v>
      </c>
      <c r="C1395" s="96" t="s">
        <v>165</v>
      </c>
      <c r="D1395" s="24" t="s">
        <v>756</v>
      </c>
      <c r="E1395" s="18" t="s">
        <v>13</v>
      </c>
      <c r="F1395" s="19">
        <v>24</v>
      </c>
      <c r="G1395" s="254">
        <v>0</v>
      </c>
      <c r="H1395" s="23">
        <f t="shared" si="35"/>
        <v>0</v>
      </c>
    </row>
    <row r="1396" spans="1:8" ht="22.5">
      <c r="A1396" s="26"/>
      <c r="B1396" s="26" t="s">
        <v>668</v>
      </c>
      <c r="C1396" s="96" t="s">
        <v>166</v>
      </c>
      <c r="D1396" s="24" t="s">
        <v>757</v>
      </c>
      <c r="E1396" s="18" t="s">
        <v>13</v>
      </c>
      <c r="F1396" s="19">
        <v>24</v>
      </c>
      <c r="G1396" s="254">
        <v>0</v>
      </c>
      <c r="H1396" s="23">
        <f t="shared" si="35"/>
        <v>0</v>
      </c>
    </row>
    <row r="1397" spans="1:8" ht="33.75">
      <c r="A1397" s="26"/>
      <c r="B1397" s="26" t="s">
        <v>669</v>
      </c>
      <c r="C1397" s="96" t="s">
        <v>167</v>
      </c>
      <c r="D1397" s="24" t="s">
        <v>758</v>
      </c>
      <c r="E1397" s="18" t="s">
        <v>13</v>
      </c>
      <c r="F1397" s="19">
        <v>24</v>
      </c>
      <c r="G1397" s="254">
        <v>0</v>
      </c>
      <c r="H1397" s="23">
        <f t="shared" si="35"/>
        <v>0</v>
      </c>
    </row>
    <row r="1398" spans="1:8" ht="22.5">
      <c r="A1398" s="26"/>
      <c r="B1398" s="26" t="s">
        <v>716</v>
      </c>
      <c r="C1398" s="96" t="s">
        <v>168</v>
      </c>
      <c r="D1398" s="24" t="s">
        <v>759</v>
      </c>
      <c r="E1398" s="18"/>
      <c r="F1398" s="19">
        <v>24</v>
      </c>
      <c r="G1398" s="254">
        <v>0</v>
      </c>
      <c r="H1398" s="23">
        <f t="shared" si="35"/>
        <v>0</v>
      </c>
    </row>
    <row r="1399" spans="1:8" ht="22.5">
      <c r="A1399" s="26"/>
      <c r="B1399" s="26" t="s">
        <v>789</v>
      </c>
      <c r="C1399" s="96" t="s">
        <v>169</v>
      </c>
      <c r="D1399" s="24" t="s">
        <v>760</v>
      </c>
      <c r="E1399" s="18" t="s">
        <v>12</v>
      </c>
      <c r="F1399" s="19">
        <v>11.2</v>
      </c>
      <c r="G1399" s="254">
        <v>0</v>
      </c>
      <c r="H1399" s="23">
        <f t="shared" si="35"/>
        <v>0</v>
      </c>
    </row>
    <row r="1400" spans="1:8">
      <c r="A1400" s="263">
        <v>4</v>
      </c>
      <c r="B1400" s="263"/>
      <c r="C1400" s="264"/>
      <c r="D1400" s="260" t="s">
        <v>46</v>
      </c>
      <c r="E1400" s="20"/>
      <c r="F1400" s="21" t="s">
        <v>162</v>
      </c>
      <c r="G1400" s="22"/>
      <c r="H1400" s="52">
        <f>H1401</f>
        <v>0</v>
      </c>
    </row>
    <row r="1401" spans="1:8">
      <c r="A1401" s="265">
        <v>5</v>
      </c>
      <c r="B1401" s="265"/>
      <c r="C1401" s="266"/>
      <c r="D1401" s="261" t="s">
        <v>765</v>
      </c>
      <c r="E1401" s="18"/>
      <c r="F1401" s="19" t="s">
        <v>162</v>
      </c>
      <c r="G1401" s="23"/>
      <c r="H1401" s="25">
        <f>SUM(H1402)</f>
        <v>0</v>
      </c>
    </row>
    <row r="1402" spans="1:8" ht="33.75">
      <c r="A1402" s="26"/>
      <c r="B1402" s="26" t="s">
        <v>718</v>
      </c>
      <c r="C1402" s="96" t="s">
        <v>164</v>
      </c>
      <c r="D1402" s="24" t="s">
        <v>761</v>
      </c>
      <c r="E1402" s="18" t="s">
        <v>12</v>
      </c>
      <c r="F1402" s="19">
        <v>10</v>
      </c>
      <c r="G1402" s="254">
        <v>0</v>
      </c>
      <c r="H1402" s="23">
        <f t="shared" si="35"/>
        <v>0</v>
      </c>
    </row>
    <row r="1403" spans="1:8" ht="22.5">
      <c r="A1403" s="82">
        <v>2</v>
      </c>
      <c r="B1403" s="82"/>
      <c r="C1403" s="83"/>
      <c r="D1403" s="116" t="s">
        <v>811</v>
      </c>
      <c r="E1403" s="84"/>
      <c r="F1403" s="85" t="s">
        <v>162</v>
      </c>
      <c r="G1403" s="86"/>
      <c r="H1403" s="87">
        <f>H1404+H1417+H1431+H1435</f>
        <v>0</v>
      </c>
    </row>
    <row r="1404" spans="1:8">
      <c r="A1404" s="263">
        <v>4</v>
      </c>
      <c r="B1404" s="263"/>
      <c r="C1404" s="264"/>
      <c r="D1404" s="260" t="s">
        <v>6</v>
      </c>
      <c r="E1404" s="20"/>
      <c r="F1404" s="21" t="s">
        <v>162</v>
      </c>
      <c r="G1404" s="22"/>
      <c r="H1404" s="52">
        <f>H1405+H1408+H1412</f>
        <v>0</v>
      </c>
    </row>
    <row r="1405" spans="1:8">
      <c r="A1405" s="265">
        <v>5</v>
      </c>
      <c r="B1405" s="265"/>
      <c r="C1405" s="266"/>
      <c r="D1405" s="261" t="s">
        <v>514</v>
      </c>
      <c r="E1405" s="18"/>
      <c r="F1405" s="19" t="s">
        <v>162</v>
      </c>
      <c r="G1405" s="23"/>
      <c r="H1405" s="25">
        <f>SUM(H1406:H1407)</f>
        <v>0</v>
      </c>
    </row>
    <row r="1406" spans="1:8" ht="22.5">
      <c r="A1406" s="26"/>
      <c r="B1406" s="26" t="s">
        <v>693</v>
      </c>
      <c r="C1406" s="96" t="s">
        <v>164</v>
      </c>
      <c r="D1406" s="24" t="s">
        <v>719</v>
      </c>
      <c r="E1406" s="18" t="s">
        <v>10</v>
      </c>
      <c r="F1406" s="19">
        <v>3</v>
      </c>
      <c r="G1406" s="254">
        <v>0</v>
      </c>
      <c r="H1406" s="23">
        <f t="shared" ref="H1406:H1438" si="36">IF(ISNUMBER(F1406),ROUND(F1406*G1406,2),"")</f>
        <v>0</v>
      </c>
    </row>
    <row r="1407" spans="1:8" ht="22.5">
      <c r="A1407" s="26"/>
      <c r="B1407" s="26" t="s">
        <v>413</v>
      </c>
      <c r="C1407" s="96" t="s">
        <v>165</v>
      </c>
      <c r="D1407" s="24" t="s">
        <v>814</v>
      </c>
      <c r="E1407" s="18" t="s">
        <v>10</v>
      </c>
      <c r="F1407" s="19">
        <v>1</v>
      </c>
      <c r="G1407" s="254">
        <v>0</v>
      </c>
      <c r="H1407" s="23">
        <f t="shared" si="36"/>
        <v>0</v>
      </c>
    </row>
    <row r="1408" spans="1:8">
      <c r="A1408" s="267">
        <v>5</v>
      </c>
      <c r="B1408" s="267"/>
      <c r="C1408" s="268"/>
      <c r="D1408" s="262" t="s">
        <v>515</v>
      </c>
      <c r="E1408" s="18"/>
      <c r="F1408" s="19" t="s">
        <v>162</v>
      </c>
      <c r="G1408" s="23"/>
      <c r="H1408" s="25">
        <f>SUM(H1409:H1411)</f>
        <v>0</v>
      </c>
    </row>
    <row r="1409" spans="1:8" ht="22.5">
      <c r="A1409" s="26"/>
      <c r="B1409" s="26" t="s">
        <v>694</v>
      </c>
      <c r="C1409" s="96" t="s">
        <v>164</v>
      </c>
      <c r="D1409" s="24" t="s">
        <v>815</v>
      </c>
      <c r="E1409" s="18" t="s">
        <v>13</v>
      </c>
      <c r="F1409" s="19">
        <v>3</v>
      </c>
      <c r="G1409" s="254">
        <v>0</v>
      </c>
      <c r="H1409" s="23">
        <f t="shared" si="36"/>
        <v>0</v>
      </c>
    </row>
    <row r="1410" spans="1:8">
      <c r="A1410" s="26"/>
      <c r="B1410" s="26" t="s">
        <v>695</v>
      </c>
      <c r="C1410" s="96" t="s">
        <v>165</v>
      </c>
      <c r="D1410" s="24" t="s">
        <v>722</v>
      </c>
      <c r="E1410" s="18" t="s">
        <v>12</v>
      </c>
      <c r="F1410" s="19">
        <v>10</v>
      </c>
      <c r="G1410" s="254">
        <v>0</v>
      </c>
      <c r="H1410" s="23">
        <f t="shared" si="36"/>
        <v>0</v>
      </c>
    </row>
    <row r="1411" spans="1:8">
      <c r="A1411" s="26"/>
      <c r="B1411" s="26" t="s">
        <v>696</v>
      </c>
      <c r="C1411" s="96" t="s">
        <v>166</v>
      </c>
      <c r="D1411" s="24" t="s">
        <v>723</v>
      </c>
      <c r="E1411" s="18" t="s">
        <v>10</v>
      </c>
      <c r="F1411" s="19">
        <v>2</v>
      </c>
      <c r="G1411" s="254">
        <v>0</v>
      </c>
      <c r="H1411" s="23">
        <f t="shared" si="36"/>
        <v>0</v>
      </c>
    </row>
    <row r="1412" spans="1:8">
      <c r="A1412" s="267">
        <v>5</v>
      </c>
      <c r="B1412" s="267"/>
      <c r="C1412" s="268"/>
      <c r="D1412" s="262" t="s">
        <v>518</v>
      </c>
      <c r="E1412" s="18"/>
      <c r="F1412" s="19" t="s">
        <v>162</v>
      </c>
      <c r="G1412" s="23"/>
      <c r="H1412" s="25">
        <f>SUM(H1413:H1416)</f>
        <v>0</v>
      </c>
    </row>
    <row r="1413" spans="1:8" ht="22.5">
      <c r="A1413" s="26"/>
      <c r="B1413" s="26" t="s">
        <v>30</v>
      </c>
      <c r="C1413" s="96" t="s">
        <v>165</v>
      </c>
      <c r="D1413" s="24" t="s">
        <v>816</v>
      </c>
      <c r="E1413" s="18" t="s">
        <v>12</v>
      </c>
      <c r="F1413" s="19">
        <v>15</v>
      </c>
      <c r="G1413" s="254">
        <v>0</v>
      </c>
      <c r="H1413" s="23">
        <f t="shared" si="36"/>
        <v>0</v>
      </c>
    </row>
    <row r="1414" spans="1:8" ht="22.5">
      <c r="A1414" s="26"/>
      <c r="B1414" s="26" t="s">
        <v>697</v>
      </c>
      <c r="C1414" s="96" t="s">
        <v>166</v>
      </c>
      <c r="D1414" s="24" t="s">
        <v>817</v>
      </c>
      <c r="E1414" s="18" t="s">
        <v>12</v>
      </c>
      <c r="F1414" s="19">
        <v>5</v>
      </c>
      <c r="G1414" s="254">
        <v>0</v>
      </c>
      <c r="H1414" s="23">
        <f t="shared" si="36"/>
        <v>0</v>
      </c>
    </row>
    <row r="1415" spans="1:8" ht="33.75">
      <c r="A1415" s="26"/>
      <c r="B1415" s="26" t="s">
        <v>427</v>
      </c>
      <c r="C1415" s="96" t="s">
        <v>167</v>
      </c>
      <c r="D1415" s="24" t="s">
        <v>428</v>
      </c>
      <c r="E1415" s="18" t="s">
        <v>12</v>
      </c>
      <c r="F1415" s="19">
        <v>15</v>
      </c>
      <c r="G1415" s="254">
        <v>0</v>
      </c>
      <c r="H1415" s="23">
        <f t="shared" si="36"/>
        <v>0</v>
      </c>
    </row>
    <row r="1416" spans="1:8" ht="22.5">
      <c r="A1416" s="26"/>
      <c r="B1416" s="26" t="s">
        <v>31</v>
      </c>
      <c r="C1416" s="96" t="s">
        <v>168</v>
      </c>
      <c r="D1416" s="24" t="s">
        <v>429</v>
      </c>
      <c r="E1416" s="18" t="s">
        <v>12</v>
      </c>
      <c r="F1416" s="19">
        <v>15</v>
      </c>
      <c r="G1416" s="254">
        <v>0</v>
      </c>
      <c r="H1416" s="23">
        <f t="shared" si="36"/>
        <v>0</v>
      </c>
    </row>
    <row r="1417" spans="1:8">
      <c r="A1417" s="263">
        <v>4</v>
      </c>
      <c r="B1417" s="263"/>
      <c r="C1417" s="264"/>
      <c r="D1417" s="260" t="s">
        <v>19</v>
      </c>
      <c r="E1417" s="20"/>
      <c r="F1417" s="21" t="s">
        <v>162</v>
      </c>
      <c r="G1417" s="22"/>
      <c r="H1417" s="52">
        <f>H1418+H1421+H1423+H1425+H1428</f>
        <v>0</v>
      </c>
    </row>
    <row r="1418" spans="1:8">
      <c r="A1418" s="265">
        <v>5</v>
      </c>
      <c r="B1418" s="265"/>
      <c r="C1418" s="266"/>
      <c r="D1418" s="261" t="s">
        <v>520</v>
      </c>
      <c r="E1418" s="18"/>
      <c r="F1418" s="19" t="s">
        <v>162</v>
      </c>
      <c r="G1418" s="23"/>
      <c r="H1418" s="25">
        <f>SUM(H1419:H1420)</f>
        <v>0</v>
      </c>
    </row>
    <row r="1419" spans="1:8" ht="33.75">
      <c r="A1419" s="26"/>
      <c r="B1419" s="26" t="s">
        <v>440</v>
      </c>
      <c r="C1419" s="96" t="s">
        <v>164</v>
      </c>
      <c r="D1419" s="24" t="s">
        <v>726</v>
      </c>
      <c r="E1419" s="18" t="s">
        <v>13</v>
      </c>
      <c r="F1419" s="19">
        <v>25</v>
      </c>
      <c r="G1419" s="254">
        <v>0</v>
      </c>
      <c r="H1419" s="23">
        <f t="shared" si="36"/>
        <v>0</v>
      </c>
    </row>
    <row r="1420" spans="1:8" ht="33.75">
      <c r="A1420" s="26"/>
      <c r="B1420" s="26" t="s">
        <v>442</v>
      </c>
      <c r="C1420" s="96" t="s">
        <v>165</v>
      </c>
      <c r="D1420" s="24" t="s">
        <v>818</v>
      </c>
      <c r="E1420" s="18" t="s">
        <v>14</v>
      </c>
      <c r="F1420" s="19">
        <v>25</v>
      </c>
      <c r="G1420" s="254">
        <v>0</v>
      </c>
      <c r="H1420" s="23">
        <f t="shared" si="36"/>
        <v>0</v>
      </c>
    </row>
    <row r="1421" spans="1:8">
      <c r="A1421" s="265">
        <v>5</v>
      </c>
      <c r="B1421" s="265"/>
      <c r="C1421" s="266"/>
      <c r="D1421" s="261" t="s">
        <v>521</v>
      </c>
      <c r="E1421" s="18"/>
      <c r="F1421" s="19" t="s">
        <v>162</v>
      </c>
      <c r="G1421" s="23"/>
      <c r="H1421" s="25">
        <f>SUM(H1422)</f>
        <v>0</v>
      </c>
    </row>
    <row r="1422" spans="1:8" ht="22.5">
      <c r="A1422" s="26"/>
      <c r="B1422" s="26" t="s">
        <v>444</v>
      </c>
      <c r="C1422" s="96" t="s">
        <v>164</v>
      </c>
      <c r="D1422" s="24" t="s">
        <v>819</v>
      </c>
      <c r="E1422" s="18" t="s">
        <v>13</v>
      </c>
      <c r="F1422" s="19">
        <v>8</v>
      </c>
      <c r="G1422" s="254">
        <v>0</v>
      </c>
      <c r="H1422" s="23">
        <f t="shared" si="36"/>
        <v>0</v>
      </c>
    </row>
    <row r="1423" spans="1:8">
      <c r="A1423" s="265">
        <v>5</v>
      </c>
      <c r="B1423" s="265"/>
      <c r="C1423" s="266"/>
      <c r="D1423" s="261" t="s">
        <v>523</v>
      </c>
      <c r="E1423" s="18"/>
      <c r="F1423" s="19" t="s">
        <v>162</v>
      </c>
      <c r="G1423" s="23"/>
      <c r="H1423" s="25">
        <f>SUM(H1424)</f>
        <v>0</v>
      </c>
    </row>
    <row r="1424" spans="1:8" ht="22.5">
      <c r="A1424" s="26"/>
      <c r="B1424" s="26" t="s">
        <v>699</v>
      </c>
      <c r="C1424" s="96" t="s">
        <v>164</v>
      </c>
      <c r="D1424" s="24" t="s">
        <v>820</v>
      </c>
      <c r="E1424" s="18" t="s">
        <v>14</v>
      </c>
      <c r="F1424" s="19">
        <v>30</v>
      </c>
      <c r="G1424" s="254">
        <v>0</v>
      </c>
      <c r="H1424" s="23">
        <f t="shared" si="36"/>
        <v>0</v>
      </c>
    </row>
    <row r="1425" spans="1:8">
      <c r="A1425" s="265">
        <v>5</v>
      </c>
      <c r="B1425" s="265"/>
      <c r="C1425" s="266"/>
      <c r="D1425" s="261" t="s">
        <v>524</v>
      </c>
      <c r="E1425" s="18"/>
      <c r="F1425" s="19" t="s">
        <v>162</v>
      </c>
      <c r="G1425" s="23"/>
      <c r="H1425" s="25">
        <f>SUM(H1426:H1427)</f>
        <v>0</v>
      </c>
    </row>
    <row r="1426" spans="1:8">
      <c r="A1426" s="26"/>
      <c r="B1426" s="26" t="s">
        <v>451</v>
      </c>
      <c r="C1426" s="96" t="s">
        <v>164</v>
      </c>
      <c r="D1426" s="24" t="s">
        <v>21</v>
      </c>
      <c r="E1426" s="18" t="s">
        <v>13</v>
      </c>
      <c r="F1426" s="19">
        <v>25</v>
      </c>
      <c r="G1426" s="254">
        <v>0</v>
      </c>
      <c r="H1426" s="23">
        <f t="shared" si="36"/>
        <v>0</v>
      </c>
    </row>
    <row r="1427" spans="1:8">
      <c r="A1427" s="26"/>
      <c r="B1427" s="26" t="s">
        <v>452</v>
      </c>
      <c r="C1427" s="96" t="s">
        <v>165</v>
      </c>
      <c r="D1427" s="24" t="s">
        <v>22</v>
      </c>
      <c r="E1427" s="18" t="s">
        <v>13</v>
      </c>
      <c r="F1427" s="19">
        <v>25</v>
      </c>
      <c r="G1427" s="254">
        <v>0</v>
      </c>
      <c r="H1427" s="23">
        <f t="shared" si="36"/>
        <v>0</v>
      </c>
    </row>
    <row r="1428" spans="1:8">
      <c r="A1428" s="265">
        <v>5</v>
      </c>
      <c r="B1428" s="265"/>
      <c r="C1428" s="266"/>
      <c r="D1428" s="261" t="s">
        <v>762</v>
      </c>
      <c r="E1428" s="18"/>
      <c r="F1428" s="19" t="s">
        <v>162</v>
      </c>
      <c r="G1428" s="23"/>
      <c r="H1428" s="25">
        <f>SUM(H1429:H1430)</f>
        <v>0</v>
      </c>
    </row>
    <row r="1429" spans="1:8" ht="22.5">
      <c r="A1429" s="26"/>
      <c r="B1429" s="26" t="s">
        <v>702</v>
      </c>
      <c r="C1429" s="96" t="s">
        <v>164</v>
      </c>
      <c r="D1429" s="24" t="s">
        <v>821</v>
      </c>
      <c r="E1429" s="18" t="s">
        <v>13</v>
      </c>
      <c r="F1429" s="19">
        <v>50</v>
      </c>
      <c r="G1429" s="254">
        <v>0</v>
      </c>
      <c r="H1429" s="23">
        <f t="shared" si="36"/>
        <v>0</v>
      </c>
    </row>
    <row r="1430" spans="1:8">
      <c r="A1430" s="26"/>
      <c r="B1430" s="26" t="s">
        <v>703</v>
      </c>
      <c r="C1430" s="96" t="s">
        <v>165</v>
      </c>
      <c r="D1430" s="24" t="s">
        <v>736</v>
      </c>
      <c r="E1430" s="18" t="s">
        <v>13</v>
      </c>
      <c r="F1430" s="19">
        <v>25</v>
      </c>
      <c r="G1430" s="254">
        <v>0</v>
      </c>
      <c r="H1430" s="23">
        <f t="shared" si="36"/>
        <v>0</v>
      </c>
    </row>
    <row r="1431" spans="1:8">
      <c r="A1431" s="263">
        <v>4</v>
      </c>
      <c r="B1431" s="263"/>
      <c r="C1431" s="264"/>
      <c r="D1431" s="260" t="s">
        <v>763</v>
      </c>
      <c r="E1431" s="20"/>
      <c r="F1431" s="21" t="s">
        <v>162</v>
      </c>
      <c r="G1431" s="22"/>
      <c r="H1431" s="52">
        <f>H1432</f>
        <v>0</v>
      </c>
    </row>
    <row r="1432" spans="1:8">
      <c r="A1432" s="265">
        <v>5</v>
      </c>
      <c r="B1432" s="265"/>
      <c r="C1432" s="266"/>
      <c r="D1432" s="261" t="s">
        <v>764</v>
      </c>
      <c r="E1432" s="18"/>
      <c r="F1432" s="19" t="s">
        <v>162</v>
      </c>
      <c r="G1432" s="23"/>
      <c r="H1432" s="25">
        <f>SUM(H1433:H1434)</f>
        <v>0</v>
      </c>
    </row>
    <row r="1433" spans="1:8" ht="22.5">
      <c r="A1433" s="26"/>
      <c r="B1433" s="26" t="s">
        <v>704</v>
      </c>
      <c r="C1433" s="96" t="s">
        <v>164</v>
      </c>
      <c r="D1433" s="24" t="s">
        <v>737</v>
      </c>
      <c r="E1433" s="18" t="s">
        <v>13</v>
      </c>
      <c r="F1433" s="19">
        <v>25</v>
      </c>
      <c r="G1433" s="254">
        <v>0</v>
      </c>
      <c r="H1433" s="23">
        <f t="shared" si="36"/>
        <v>0</v>
      </c>
    </row>
    <row r="1434" spans="1:8" ht="22.5">
      <c r="A1434" s="26"/>
      <c r="B1434" s="26" t="s">
        <v>705</v>
      </c>
      <c r="C1434" s="96" t="s">
        <v>165</v>
      </c>
      <c r="D1434" s="24" t="s">
        <v>738</v>
      </c>
      <c r="E1434" s="18" t="s">
        <v>13</v>
      </c>
      <c r="F1434" s="19">
        <v>25</v>
      </c>
      <c r="G1434" s="254">
        <v>0</v>
      </c>
      <c r="H1434" s="23">
        <f t="shared" si="36"/>
        <v>0</v>
      </c>
    </row>
    <row r="1435" spans="1:8">
      <c r="A1435" s="263">
        <v>4</v>
      </c>
      <c r="B1435" s="263"/>
      <c r="C1435" s="264"/>
      <c r="D1435" s="260" t="s">
        <v>44</v>
      </c>
      <c r="E1435" s="20"/>
      <c r="F1435" s="21" t="s">
        <v>162</v>
      </c>
      <c r="G1435" s="22"/>
      <c r="H1435" s="52">
        <f>H1436</f>
        <v>0</v>
      </c>
    </row>
    <row r="1436" spans="1:8">
      <c r="A1436" s="265">
        <v>5</v>
      </c>
      <c r="B1436" s="265"/>
      <c r="C1436" s="266"/>
      <c r="D1436" s="261" t="s">
        <v>527</v>
      </c>
      <c r="E1436" s="18"/>
      <c r="F1436" s="19" t="s">
        <v>162</v>
      </c>
      <c r="G1436" s="23"/>
      <c r="H1436" s="25">
        <f>SUM(H1437:H1438)</f>
        <v>0</v>
      </c>
    </row>
    <row r="1437" spans="1:8" ht="22.5">
      <c r="A1437" s="26"/>
      <c r="B1437" s="26" t="s">
        <v>812</v>
      </c>
      <c r="C1437" s="96" t="s">
        <v>164</v>
      </c>
      <c r="D1437" s="24" t="s">
        <v>822</v>
      </c>
      <c r="E1437" s="18" t="s">
        <v>10</v>
      </c>
      <c r="F1437" s="19">
        <v>2</v>
      </c>
      <c r="G1437" s="254">
        <v>0</v>
      </c>
      <c r="H1437" s="23">
        <f t="shared" si="36"/>
        <v>0</v>
      </c>
    </row>
    <row r="1438" spans="1:8" ht="22.5">
      <c r="A1438" s="26"/>
      <c r="B1438" s="26" t="s">
        <v>813</v>
      </c>
      <c r="C1438" s="96" t="s">
        <v>165</v>
      </c>
      <c r="D1438" s="24" t="s">
        <v>823</v>
      </c>
      <c r="E1438" s="18" t="s">
        <v>10</v>
      </c>
      <c r="F1438" s="19">
        <v>2</v>
      </c>
      <c r="G1438" s="254">
        <v>0</v>
      </c>
      <c r="H1438" s="23">
        <f t="shared" si="36"/>
        <v>0</v>
      </c>
    </row>
    <row r="1439" spans="1:8" ht="22.5">
      <c r="A1439" s="82">
        <v>2</v>
      </c>
      <c r="B1439" s="82"/>
      <c r="C1439" s="83"/>
      <c r="D1439" s="116" t="s">
        <v>824</v>
      </c>
      <c r="E1439" s="84"/>
      <c r="F1439" s="85" t="s">
        <v>162</v>
      </c>
      <c r="G1439" s="86"/>
      <c r="H1439" s="87">
        <f>H1440+H1454+H1476+H1479+H1508</f>
        <v>0</v>
      </c>
    </row>
    <row r="1440" spans="1:8">
      <c r="A1440" s="263">
        <v>4</v>
      </c>
      <c r="B1440" s="263"/>
      <c r="C1440" s="264"/>
      <c r="D1440" s="260" t="s">
        <v>6</v>
      </c>
      <c r="E1440" s="20"/>
      <c r="F1440" s="21" t="s">
        <v>162</v>
      </c>
      <c r="G1440" s="22"/>
      <c r="H1440" s="52">
        <f>H1441+H1444+H1449</f>
        <v>0</v>
      </c>
    </row>
    <row r="1441" spans="1:8">
      <c r="A1441" s="265">
        <v>5</v>
      </c>
      <c r="B1441" s="265"/>
      <c r="C1441" s="266"/>
      <c r="D1441" s="261" t="s">
        <v>514</v>
      </c>
      <c r="E1441" s="18"/>
      <c r="F1441" s="19" t="s">
        <v>162</v>
      </c>
      <c r="G1441" s="23"/>
      <c r="H1441" s="25">
        <f>SUM(H1442:H1443)</f>
        <v>0</v>
      </c>
    </row>
    <row r="1442" spans="1:8" ht="22.5">
      <c r="A1442" s="26"/>
      <c r="B1442" s="26" t="s">
        <v>693</v>
      </c>
      <c r="C1442" s="96" t="s">
        <v>164</v>
      </c>
      <c r="D1442" s="24" t="s">
        <v>719</v>
      </c>
      <c r="E1442" s="18" t="s">
        <v>10</v>
      </c>
      <c r="F1442" s="19">
        <v>4</v>
      </c>
      <c r="G1442" s="254">
        <v>0</v>
      </c>
      <c r="H1442" s="23">
        <f t="shared" ref="H1442:H1487" si="37">IF(ISNUMBER(F1442),ROUND(F1442*G1442,2),"")</f>
        <v>0</v>
      </c>
    </row>
    <row r="1443" spans="1:8" ht="22.5">
      <c r="A1443" s="26"/>
      <c r="B1443" s="26" t="s">
        <v>413</v>
      </c>
      <c r="C1443" s="96" t="s">
        <v>165</v>
      </c>
      <c r="D1443" s="24" t="s">
        <v>720</v>
      </c>
      <c r="E1443" s="18" t="s">
        <v>10</v>
      </c>
      <c r="F1443" s="19">
        <v>1</v>
      </c>
      <c r="G1443" s="254">
        <v>0</v>
      </c>
      <c r="H1443" s="23">
        <f t="shared" si="37"/>
        <v>0</v>
      </c>
    </row>
    <row r="1444" spans="1:8">
      <c r="A1444" s="267">
        <v>5</v>
      </c>
      <c r="B1444" s="267"/>
      <c r="C1444" s="268"/>
      <c r="D1444" s="262" t="s">
        <v>515</v>
      </c>
      <c r="E1444" s="18"/>
      <c r="F1444" s="19" t="s">
        <v>162</v>
      </c>
      <c r="G1444" s="23"/>
      <c r="H1444" s="25">
        <f>SUM(H1445:H1448)</f>
        <v>0</v>
      </c>
    </row>
    <row r="1445" spans="1:8" ht="22.5">
      <c r="A1445" s="26"/>
      <c r="B1445" s="26" t="s">
        <v>541</v>
      </c>
      <c r="C1445" s="96" t="s">
        <v>164</v>
      </c>
      <c r="D1445" s="24" t="s">
        <v>18</v>
      </c>
      <c r="E1445" s="18" t="s">
        <v>13</v>
      </c>
      <c r="F1445" s="19">
        <v>100</v>
      </c>
      <c r="G1445" s="254">
        <v>0</v>
      </c>
      <c r="H1445" s="23">
        <f t="shared" si="37"/>
        <v>0</v>
      </c>
    </row>
    <row r="1446" spans="1:8">
      <c r="A1446" s="26"/>
      <c r="B1446" s="26" t="s">
        <v>418</v>
      </c>
      <c r="C1446" s="96" t="s">
        <v>165</v>
      </c>
      <c r="D1446" s="24" t="s">
        <v>549</v>
      </c>
      <c r="E1446" s="18" t="s">
        <v>48</v>
      </c>
      <c r="F1446" s="19">
        <v>24</v>
      </c>
      <c r="G1446" s="254">
        <v>0</v>
      </c>
      <c r="H1446" s="23">
        <f t="shared" si="37"/>
        <v>0</v>
      </c>
    </row>
    <row r="1447" spans="1:8">
      <c r="A1447" s="26"/>
      <c r="B1447" s="26" t="s">
        <v>695</v>
      </c>
      <c r="C1447" s="96" t="s">
        <v>166</v>
      </c>
      <c r="D1447" s="24" t="s">
        <v>722</v>
      </c>
      <c r="E1447" s="18" t="s">
        <v>12</v>
      </c>
      <c r="F1447" s="19">
        <v>12</v>
      </c>
      <c r="G1447" s="254">
        <v>0</v>
      </c>
      <c r="H1447" s="23">
        <f t="shared" si="37"/>
        <v>0</v>
      </c>
    </row>
    <row r="1448" spans="1:8">
      <c r="A1448" s="26"/>
      <c r="B1448" s="26" t="s">
        <v>696</v>
      </c>
      <c r="C1448" s="96" t="s">
        <v>167</v>
      </c>
      <c r="D1448" s="24" t="s">
        <v>723</v>
      </c>
      <c r="E1448" s="18" t="s">
        <v>10</v>
      </c>
      <c r="F1448" s="19">
        <v>1</v>
      </c>
      <c r="G1448" s="254">
        <v>0</v>
      </c>
      <c r="H1448" s="23">
        <f t="shared" si="37"/>
        <v>0</v>
      </c>
    </row>
    <row r="1449" spans="1:8">
      <c r="A1449" s="267">
        <v>5</v>
      </c>
      <c r="B1449" s="267"/>
      <c r="C1449" s="268"/>
      <c r="D1449" s="262" t="s">
        <v>518</v>
      </c>
      <c r="E1449" s="18"/>
      <c r="F1449" s="19" t="s">
        <v>162</v>
      </c>
      <c r="G1449" s="23"/>
      <c r="H1449" s="25">
        <f>SUM(H1450:H1453)</f>
        <v>0</v>
      </c>
    </row>
    <row r="1450" spans="1:8" ht="45">
      <c r="A1450" s="26"/>
      <c r="B1450" s="26" t="s">
        <v>30</v>
      </c>
      <c r="C1450" s="96" t="s">
        <v>164</v>
      </c>
      <c r="D1450" s="24" t="s">
        <v>724</v>
      </c>
      <c r="E1450" s="18" t="s">
        <v>12</v>
      </c>
      <c r="F1450" s="19">
        <v>18</v>
      </c>
      <c r="G1450" s="254">
        <v>0</v>
      </c>
      <c r="H1450" s="23">
        <f t="shared" si="37"/>
        <v>0</v>
      </c>
    </row>
    <row r="1451" spans="1:8" ht="33.75">
      <c r="A1451" s="26"/>
      <c r="B1451" s="26" t="s">
        <v>697</v>
      </c>
      <c r="C1451" s="96" t="s">
        <v>165</v>
      </c>
      <c r="D1451" s="24" t="s">
        <v>725</v>
      </c>
      <c r="E1451" s="18" t="s">
        <v>13</v>
      </c>
      <c r="F1451" s="19">
        <v>18</v>
      </c>
      <c r="G1451" s="254">
        <v>0</v>
      </c>
      <c r="H1451" s="23">
        <f t="shared" si="37"/>
        <v>0</v>
      </c>
    </row>
    <row r="1452" spans="1:8" ht="33.75">
      <c r="A1452" s="26"/>
      <c r="B1452" s="26" t="s">
        <v>427</v>
      </c>
      <c r="C1452" s="96" t="s">
        <v>166</v>
      </c>
      <c r="D1452" s="24" t="s">
        <v>428</v>
      </c>
      <c r="E1452" s="18" t="s">
        <v>12</v>
      </c>
      <c r="F1452" s="19">
        <v>14</v>
      </c>
      <c r="G1452" s="254">
        <v>0</v>
      </c>
      <c r="H1452" s="23">
        <f t="shared" si="37"/>
        <v>0</v>
      </c>
    </row>
    <row r="1453" spans="1:8" ht="22.5">
      <c r="A1453" s="26"/>
      <c r="B1453" s="26" t="s">
        <v>31</v>
      </c>
      <c r="C1453" s="96" t="s">
        <v>167</v>
      </c>
      <c r="D1453" s="24" t="s">
        <v>429</v>
      </c>
      <c r="E1453" s="18" t="s">
        <v>12</v>
      </c>
      <c r="F1453" s="19">
        <v>40</v>
      </c>
      <c r="G1453" s="254">
        <v>0</v>
      </c>
      <c r="H1453" s="23">
        <f t="shared" si="37"/>
        <v>0</v>
      </c>
    </row>
    <row r="1454" spans="1:8">
      <c r="A1454" s="263">
        <v>4</v>
      </c>
      <c r="B1454" s="263"/>
      <c r="C1454" s="264"/>
      <c r="D1454" s="260" t="s">
        <v>19</v>
      </c>
      <c r="E1454" s="20"/>
      <c r="F1454" s="21" t="s">
        <v>162</v>
      </c>
      <c r="G1454" s="22"/>
      <c r="H1454" s="52">
        <f>H1455+H1458+H1461+H1463+H1467+H1470+H1473</f>
        <v>0</v>
      </c>
    </row>
    <row r="1455" spans="1:8">
      <c r="A1455" s="265">
        <v>5</v>
      </c>
      <c r="B1455" s="265"/>
      <c r="C1455" s="266"/>
      <c r="D1455" s="261" t="s">
        <v>520</v>
      </c>
      <c r="E1455" s="18"/>
      <c r="F1455" s="19" t="s">
        <v>162</v>
      </c>
      <c r="G1455" s="23"/>
      <c r="H1455" s="25">
        <f>SUM(H1456:H1457)</f>
        <v>0</v>
      </c>
    </row>
    <row r="1456" spans="1:8" ht="33.75">
      <c r="A1456" s="26"/>
      <c r="B1456" s="26" t="s">
        <v>440</v>
      </c>
      <c r="C1456" s="96" t="s">
        <v>164</v>
      </c>
      <c r="D1456" s="24" t="s">
        <v>726</v>
      </c>
      <c r="E1456" s="18" t="s">
        <v>13</v>
      </c>
      <c r="F1456" s="19">
        <v>100</v>
      </c>
      <c r="G1456" s="254">
        <v>0</v>
      </c>
      <c r="H1456" s="23">
        <f t="shared" si="37"/>
        <v>0</v>
      </c>
    </row>
    <row r="1457" spans="1:8" ht="45">
      <c r="A1457" s="26"/>
      <c r="B1457" s="26" t="s">
        <v>442</v>
      </c>
      <c r="C1457" s="96" t="s">
        <v>165</v>
      </c>
      <c r="D1457" s="24" t="s">
        <v>727</v>
      </c>
      <c r="E1457" s="18" t="s">
        <v>14</v>
      </c>
      <c r="F1457" s="19">
        <v>190</v>
      </c>
      <c r="G1457" s="254">
        <v>0</v>
      </c>
      <c r="H1457" s="23">
        <f t="shared" si="37"/>
        <v>0</v>
      </c>
    </row>
    <row r="1458" spans="1:8">
      <c r="A1458" s="265">
        <v>5</v>
      </c>
      <c r="B1458" s="265"/>
      <c r="C1458" s="266"/>
      <c r="D1458" s="261" t="s">
        <v>521</v>
      </c>
      <c r="E1458" s="18"/>
      <c r="F1458" s="19" t="s">
        <v>162</v>
      </c>
      <c r="G1458" s="23"/>
      <c r="H1458" s="25">
        <f>SUM(H1459:H1460)</f>
        <v>0</v>
      </c>
    </row>
    <row r="1459" spans="1:8" ht="22.5">
      <c r="A1459" s="26"/>
      <c r="B1459" s="26" t="s">
        <v>444</v>
      </c>
      <c r="C1459" s="96" t="s">
        <v>164</v>
      </c>
      <c r="D1459" s="24" t="s">
        <v>728</v>
      </c>
      <c r="E1459" s="18" t="s">
        <v>13</v>
      </c>
      <c r="F1459" s="19">
        <v>91</v>
      </c>
      <c r="G1459" s="254">
        <v>0</v>
      </c>
      <c r="H1459" s="23">
        <f t="shared" si="37"/>
        <v>0</v>
      </c>
    </row>
    <row r="1460" spans="1:8" ht="22.5">
      <c r="A1460" s="26"/>
      <c r="B1460" s="26" t="s">
        <v>444</v>
      </c>
      <c r="C1460" s="96" t="s">
        <v>165</v>
      </c>
      <c r="D1460" s="24" t="s">
        <v>729</v>
      </c>
      <c r="E1460" s="18" t="s">
        <v>13</v>
      </c>
      <c r="F1460" s="19">
        <v>13</v>
      </c>
      <c r="G1460" s="254">
        <v>0</v>
      </c>
      <c r="H1460" s="23">
        <f t="shared" si="37"/>
        <v>0</v>
      </c>
    </row>
    <row r="1461" spans="1:8">
      <c r="A1461" s="265">
        <v>5</v>
      </c>
      <c r="B1461" s="265"/>
      <c r="C1461" s="266"/>
      <c r="D1461" s="261" t="s">
        <v>522</v>
      </c>
      <c r="E1461" s="18"/>
      <c r="F1461" s="19" t="s">
        <v>162</v>
      </c>
      <c r="G1461" s="23"/>
      <c r="H1461" s="25">
        <f>SUM(H1462)</f>
        <v>0</v>
      </c>
    </row>
    <row r="1462" spans="1:8" ht="22.5">
      <c r="A1462" s="26"/>
      <c r="B1462" s="26" t="s">
        <v>446</v>
      </c>
      <c r="C1462" s="96" t="s">
        <v>164</v>
      </c>
      <c r="D1462" s="24" t="s">
        <v>730</v>
      </c>
      <c r="E1462" s="18" t="s">
        <v>13</v>
      </c>
      <c r="F1462" s="19">
        <v>62</v>
      </c>
      <c r="G1462" s="254">
        <v>0</v>
      </c>
      <c r="H1462" s="23">
        <f t="shared" si="37"/>
        <v>0</v>
      </c>
    </row>
    <row r="1463" spans="1:8">
      <c r="A1463" s="265">
        <v>5</v>
      </c>
      <c r="B1463" s="265"/>
      <c r="C1463" s="266"/>
      <c r="D1463" s="261" t="s">
        <v>523</v>
      </c>
      <c r="E1463" s="18"/>
      <c r="F1463" s="19" t="s">
        <v>162</v>
      </c>
      <c r="G1463" s="23"/>
      <c r="H1463" s="25">
        <f>SUM(H1464:H1466)</f>
        <v>0</v>
      </c>
    </row>
    <row r="1464" spans="1:8">
      <c r="A1464" s="26"/>
      <c r="B1464" s="26" t="s">
        <v>698</v>
      </c>
      <c r="C1464" s="96" t="s">
        <v>164</v>
      </c>
      <c r="D1464" s="24" t="s">
        <v>731</v>
      </c>
      <c r="E1464" s="18" t="s">
        <v>14</v>
      </c>
      <c r="F1464" s="19">
        <v>51</v>
      </c>
      <c r="G1464" s="254">
        <v>0</v>
      </c>
      <c r="H1464" s="23">
        <f t="shared" si="37"/>
        <v>0</v>
      </c>
    </row>
    <row r="1465" spans="1:8" ht="22.5">
      <c r="A1465" s="26"/>
      <c r="B1465" s="26" t="s">
        <v>699</v>
      </c>
      <c r="C1465" s="96" t="s">
        <v>165</v>
      </c>
      <c r="D1465" s="24" t="s">
        <v>732</v>
      </c>
      <c r="E1465" s="18" t="s">
        <v>14</v>
      </c>
      <c r="F1465" s="19">
        <v>15</v>
      </c>
      <c r="G1465" s="254">
        <v>0</v>
      </c>
      <c r="H1465" s="23">
        <f t="shared" si="37"/>
        <v>0</v>
      </c>
    </row>
    <row r="1466" spans="1:8" ht="22.5">
      <c r="A1466" s="26"/>
      <c r="B1466" s="26" t="s">
        <v>700</v>
      </c>
      <c r="C1466" s="96" t="s">
        <v>166</v>
      </c>
      <c r="D1466" s="24" t="s">
        <v>790</v>
      </c>
      <c r="E1466" s="18" t="s">
        <v>14</v>
      </c>
      <c r="F1466" s="19">
        <v>28</v>
      </c>
      <c r="G1466" s="254">
        <v>0</v>
      </c>
      <c r="H1466" s="23">
        <f t="shared" si="37"/>
        <v>0</v>
      </c>
    </row>
    <row r="1467" spans="1:8">
      <c r="A1467" s="265">
        <v>5</v>
      </c>
      <c r="B1467" s="265"/>
      <c r="C1467" s="266"/>
      <c r="D1467" s="261" t="s">
        <v>524</v>
      </c>
      <c r="E1467" s="18"/>
      <c r="F1467" s="19" t="s">
        <v>162</v>
      </c>
      <c r="G1467" s="23"/>
      <c r="H1467" s="25">
        <f>SUM(H1468:H1469)</f>
        <v>0</v>
      </c>
    </row>
    <row r="1468" spans="1:8">
      <c r="A1468" s="26"/>
      <c r="B1468" s="26" t="s">
        <v>451</v>
      </c>
      <c r="C1468" s="96" t="s">
        <v>164</v>
      </c>
      <c r="D1468" s="24" t="s">
        <v>21</v>
      </c>
      <c r="E1468" s="18" t="s">
        <v>13</v>
      </c>
      <c r="F1468" s="19">
        <v>60</v>
      </c>
      <c r="G1468" s="254">
        <v>0</v>
      </c>
      <c r="H1468" s="23">
        <f t="shared" si="37"/>
        <v>0</v>
      </c>
    </row>
    <row r="1469" spans="1:8">
      <c r="A1469" s="26"/>
      <c r="B1469" s="26" t="s">
        <v>452</v>
      </c>
      <c r="C1469" s="96" t="s">
        <v>165</v>
      </c>
      <c r="D1469" s="24" t="s">
        <v>22</v>
      </c>
      <c r="E1469" s="18" t="s">
        <v>13</v>
      </c>
      <c r="F1469" s="19">
        <v>60</v>
      </c>
      <c r="G1469" s="254">
        <v>0</v>
      </c>
      <c r="H1469" s="23">
        <f t="shared" si="37"/>
        <v>0</v>
      </c>
    </row>
    <row r="1470" spans="1:8">
      <c r="A1470" s="265">
        <v>5</v>
      </c>
      <c r="B1470" s="265"/>
      <c r="C1470" s="266"/>
      <c r="D1470" s="261" t="s">
        <v>762</v>
      </c>
      <c r="E1470" s="18"/>
      <c r="F1470" s="19" t="s">
        <v>162</v>
      </c>
      <c r="G1470" s="23"/>
      <c r="H1470" s="25">
        <f>SUM(H1471:H1472)</f>
        <v>0</v>
      </c>
    </row>
    <row r="1471" spans="1:8" ht="22.5">
      <c r="A1471" s="26"/>
      <c r="B1471" s="26" t="s">
        <v>702</v>
      </c>
      <c r="C1471" s="96" t="s">
        <v>164</v>
      </c>
      <c r="D1471" s="24" t="s">
        <v>735</v>
      </c>
      <c r="E1471" s="18" t="s">
        <v>13</v>
      </c>
      <c r="F1471" s="19">
        <v>60</v>
      </c>
      <c r="G1471" s="254">
        <v>0</v>
      </c>
      <c r="H1471" s="23">
        <f t="shared" si="37"/>
        <v>0</v>
      </c>
    </row>
    <row r="1472" spans="1:8">
      <c r="A1472" s="26"/>
      <c r="B1472" s="26" t="s">
        <v>703</v>
      </c>
      <c r="C1472" s="96" t="s">
        <v>165</v>
      </c>
      <c r="D1472" s="24" t="s">
        <v>736</v>
      </c>
      <c r="E1472" s="18" t="s">
        <v>13</v>
      </c>
      <c r="F1472" s="19">
        <v>60</v>
      </c>
      <c r="G1472" s="254">
        <v>0</v>
      </c>
      <c r="H1472" s="23">
        <f t="shared" si="37"/>
        <v>0</v>
      </c>
    </row>
    <row r="1473" spans="1:8">
      <c r="A1473" s="265">
        <v>5</v>
      </c>
      <c r="B1473" s="265"/>
      <c r="C1473" s="266"/>
      <c r="D1473" s="261" t="s">
        <v>525</v>
      </c>
      <c r="E1473" s="18"/>
      <c r="F1473" s="19" t="s">
        <v>162</v>
      </c>
      <c r="G1473" s="23"/>
      <c r="H1473" s="25">
        <f>SUM(H1474:H1475)</f>
        <v>0</v>
      </c>
    </row>
    <row r="1474" spans="1:8">
      <c r="A1474" s="26"/>
      <c r="B1474" s="26" t="s">
        <v>453</v>
      </c>
      <c r="C1474" s="96" t="s">
        <v>164</v>
      </c>
      <c r="D1474" s="24" t="s">
        <v>454</v>
      </c>
      <c r="E1474" s="18" t="s">
        <v>455</v>
      </c>
      <c r="F1474" s="19">
        <v>50</v>
      </c>
      <c r="G1474" s="254">
        <v>0</v>
      </c>
      <c r="H1474" s="23">
        <f t="shared" si="37"/>
        <v>0</v>
      </c>
    </row>
    <row r="1475" spans="1:8">
      <c r="A1475" s="26"/>
      <c r="B1475" s="26" t="s">
        <v>456</v>
      </c>
      <c r="C1475" s="96" t="s">
        <v>165</v>
      </c>
      <c r="D1475" s="24" t="s">
        <v>610</v>
      </c>
      <c r="E1475" s="18" t="s">
        <v>455</v>
      </c>
      <c r="F1475" s="19">
        <v>50</v>
      </c>
      <c r="G1475" s="254">
        <v>0</v>
      </c>
      <c r="H1475" s="23">
        <f t="shared" si="37"/>
        <v>0</v>
      </c>
    </row>
    <row r="1476" spans="1:8">
      <c r="A1476" s="263">
        <v>4</v>
      </c>
      <c r="B1476" s="263"/>
      <c r="C1476" s="264"/>
      <c r="D1476" s="260" t="s">
        <v>44</v>
      </c>
      <c r="E1476" s="20"/>
      <c r="F1476" s="21" t="s">
        <v>162</v>
      </c>
      <c r="G1476" s="22"/>
      <c r="H1476" s="52">
        <f>H1477</f>
        <v>0</v>
      </c>
    </row>
    <row r="1477" spans="1:8">
      <c r="A1477" s="265">
        <v>5</v>
      </c>
      <c r="B1477" s="265"/>
      <c r="C1477" s="266"/>
      <c r="D1477" s="261" t="s">
        <v>526</v>
      </c>
      <c r="E1477" s="18"/>
      <c r="F1477" s="19" t="s">
        <v>162</v>
      </c>
      <c r="G1477" s="23"/>
      <c r="H1477" s="25">
        <f>SUM(H1478)</f>
        <v>0</v>
      </c>
    </row>
    <row r="1478" spans="1:8" ht="22.5">
      <c r="A1478" s="26"/>
      <c r="B1478" s="26" t="s">
        <v>706</v>
      </c>
      <c r="C1478" s="96" t="s">
        <v>164</v>
      </c>
      <c r="D1478" s="24" t="s">
        <v>739</v>
      </c>
      <c r="E1478" s="18" t="s">
        <v>13</v>
      </c>
      <c r="F1478" s="19">
        <v>25</v>
      </c>
      <c r="G1478" s="254">
        <v>0</v>
      </c>
      <c r="H1478" s="23">
        <f t="shared" si="37"/>
        <v>0</v>
      </c>
    </row>
    <row r="1479" spans="1:8">
      <c r="A1479" s="263">
        <v>4</v>
      </c>
      <c r="B1479" s="263"/>
      <c r="C1479" s="264"/>
      <c r="D1479" s="260" t="s">
        <v>45</v>
      </c>
      <c r="E1479" s="20"/>
      <c r="F1479" s="21" t="s">
        <v>162</v>
      </c>
      <c r="G1479" s="22"/>
      <c r="H1479" s="52">
        <f>H1480+H1483+H1486+H1494+H1496+H1498+H1501</f>
        <v>0</v>
      </c>
    </row>
    <row r="1480" spans="1:8">
      <c r="A1480" s="265">
        <v>5</v>
      </c>
      <c r="B1480" s="265"/>
      <c r="C1480" s="266"/>
      <c r="D1480" s="261" t="s">
        <v>529</v>
      </c>
      <c r="E1480" s="18"/>
      <c r="F1480" s="19" t="s">
        <v>162</v>
      </c>
      <c r="G1480" s="23"/>
      <c r="H1480" s="25">
        <f>SUM(H1481:H1482)</f>
        <v>0</v>
      </c>
    </row>
    <row r="1481" spans="1:8" ht="22.5">
      <c r="A1481" s="26"/>
      <c r="B1481" s="26" t="s">
        <v>470</v>
      </c>
      <c r="C1481" s="96" t="s">
        <v>164</v>
      </c>
      <c r="D1481" s="24" t="s">
        <v>740</v>
      </c>
      <c r="E1481" s="18" t="s">
        <v>13</v>
      </c>
      <c r="F1481" s="19">
        <v>3</v>
      </c>
      <c r="G1481" s="254">
        <v>0</v>
      </c>
      <c r="H1481" s="23">
        <f t="shared" si="37"/>
        <v>0</v>
      </c>
    </row>
    <row r="1482" spans="1:8" ht="22.5">
      <c r="A1482" s="26"/>
      <c r="B1482" s="26" t="s">
        <v>35</v>
      </c>
      <c r="C1482" s="96" t="s">
        <v>165</v>
      </c>
      <c r="D1482" s="24" t="s">
        <v>791</v>
      </c>
      <c r="E1482" s="18" t="s">
        <v>13</v>
      </c>
      <c r="F1482" s="19">
        <v>54</v>
      </c>
      <c r="G1482" s="254">
        <v>0</v>
      </c>
      <c r="H1482" s="23">
        <f t="shared" si="37"/>
        <v>0</v>
      </c>
    </row>
    <row r="1483" spans="1:8">
      <c r="A1483" s="265">
        <v>5</v>
      </c>
      <c r="B1483" s="265"/>
      <c r="C1483" s="266"/>
      <c r="D1483" s="261" t="s">
        <v>530</v>
      </c>
      <c r="E1483" s="18"/>
      <c r="F1483" s="19" t="s">
        <v>162</v>
      </c>
      <c r="G1483" s="23"/>
      <c r="H1483" s="25">
        <f>SUM(H1484:H1485)</f>
        <v>0</v>
      </c>
    </row>
    <row r="1484" spans="1:8" ht="22.5">
      <c r="A1484" s="26"/>
      <c r="B1484" s="26" t="s">
        <v>598</v>
      </c>
      <c r="C1484" s="96" t="s">
        <v>164</v>
      </c>
      <c r="D1484" s="24" t="s">
        <v>802</v>
      </c>
      <c r="E1484" s="18" t="s">
        <v>15</v>
      </c>
      <c r="F1484" s="19">
        <v>1790</v>
      </c>
      <c r="G1484" s="254">
        <v>0</v>
      </c>
      <c r="H1484" s="23">
        <f t="shared" si="37"/>
        <v>0</v>
      </c>
    </row>
    <row r="1485" spans="1:8" ht="22.5">
      <c r="A1485" s="26"/>
      <c r="B1485" s="26" t="s">
        <v>482</v>
      </c>
      <c r="C1485" s="96" t="s">
        <v>165</v>
      </c>
      <c r="D1485" s="24" t="s">
        <v>744</v>
      </c>
      <c r="E1485" s="18" t="s">
        <v>12</v>
      </c>
      <c r="F1485" s="19">
        <v>24</v>
      </c>
      <c r="G1485" s="254">
        <v>0</v>
      </c>
      <c r="H1485" s="23">
        <f t="shared" si="37"/>
        <v>0</v>
      </c>
    </row>
    <row r="1486" spans="1:8">
      <c r="A1486" s="265">
        <v>5</v>
      </c>
      <c r="B1486" s="265"/>
      <c r="C1486" s="266"/>
      <c r="D1486" s="261" t="s">
        <v>531</v>
      </c>
      <c r="E1486" s="18"/>
      <c r="F1486" s="19" t="s">
        <v>162</v>
      </c>
      <c r="G1486" s="23"/>
      <c r="H1486" s="25">
        <f>SUM(H1487:H1493)</f>
        <v>0</v>
      </c>
    </row>
    <row r="1487" spans="1:8" ht="22.5">
      <c r="A1487" s="26"/>
      <c r="B1487" s="26" t="s">
        <v>484</v>
      </c>
      <c r="C1487" s="96" t="s">
        <v>164</v>
      </c>
      <c r="D1487" s="24" t="s">
        <v>613</v>
      </c>
      <c r="E1487" s="18" t="s">
        <v>14</v>
      </c>
      <c r="F1487" s="19">
        <v>5.2</v>
      </c>
      <c r="G1487" s="254">
        <v>0</v>
      </c>
      <c r="H1487" s="23">
        <f t="shared" si="37"/>
        <v>0</v>
      </c>
    </row>
    <row r="1488" spans="1:8" ht="22.5">
      <c r="A1488" s="26"/>
      <c r="B1488" s="26" t="s">
        <v>708</v>
      </c>
      <c r="C1488" s="96" t="s">
        <v>165</v>
      </c>
      <c r="D1488" s="24" t="s">
        <v>792</v>
      </c>
      <c r="E1488" s="18" t="s">
        <v>14</v>
      </c>
      <c r="F1488" s="19">
        <v>5.2</v>
      </c>
      <c r="G1488" s="254">
        <v>0</v>
      </c>
      <c r="H1488" s="23">
        <f t="shared" ref="H1488:H1510" si="38">IF(ISNUMBER(F1488),ROUND(F1488*G1488,2),"")</f>
        <v>0</v>
      </c>
    </row>
    <row r="1489" spans="1:8" ht="22.5">
      <c r="A1489" s="26"/>
      <c r="B1489" s="26" t="s">
        <v>709</v>
      </c>
      <c r="C1489" s="96" t="s">
        <v>166</v>
      </c>
      <c r="D1489" s="24" t="s">
        <v>793</v>
      </c>
      <c r="E1489" s="18" t="s">
        <v>14</v>
      </c>
      <c r="F1489" s="19">
        <v>19.399999999999999</v>
      </c>
      <c r="G1489" s="254">
        <v>0</v>
      </c>
      <c r="H1489" s="23">
        <f t="shared" si="38"/>
        <v>0</v>
      </c>
    </row>
    <row r="1490" spans="1:8" ht="22.5">
      <c r="A1490" s="26"/>
      <c r="B1490" s="26" t="s">
        <v>711</v>
      </c>
      <c r="C1490" s="96" t="s">
        <v>167</v>
      </c>
      <c r="D1490" s="24" t="s">
        <v>748</v>
      </c>
      <c r="E1490" s="18" t="s">
        <v>14</v>
      </c>
      <c r="F1490" s="19">
        <v>5.2</v>
      </c>
      <c r="G1490" s="254">
        <v>0</v>
      </c>
      <c r="H1490" s="23">
        <f t="shared" si="38"/>
        <v>0</v>
      </c>
    </row>
    <row r="1491" spans="1:8" ht="22.5">
      <c r="A1491" s="26"/>
      <c r="B1491" s="26" t="s">
        <v>712</v>
      </c>
      <c r="C1491" s="96" t="s">
        <v>168</v>
      </c>
      <c r="D1491" s="24" t="s">
        <v>749</v>
      </c>
      <c r="E1491" s="18" t="s">
        <v>14</v>
      </c>
      <c r="F1491" s="19">
        <v>19.399999999999999</v>
      </c>
      <c r="G1491" s="254">
        <v>0</v>
      </c>
      <c r="H1491" s="23">
        <f t="shared" si="38"/>
        <v>0</v>
      </c>
    </row>
    <row r="1492" spans="1:8" ht="22.5">
      <c r="A1492" s="26"/>
      <c r="B1492" s="26" t="s">
        <v>713</v>
      </c>
      <c r="C1492" s="96" t="s">
        <v>169</v>
      </c>
      <c r="D1492" s="24" t="s">
        <v>750</v>
      </c>
      <c r="E1492" s="18" t="s">
        <v>14</v>
      </c>
      <c r="F1492" s="19">
        <v>19.399999999999999</v>
      </c>
      <c r="G1492" s="254">
        <v>0</v>
      </c>
      <c r="H1492" s="23">
        <f t="shared" si="38"/>
        <v>0</v>
      </c>
    </row>
    <row r="1493" spans="1:8" ht="67.5">
      <c r="A1493" s="26"/>
      <c r="B1493" s="26" t="s">
        <v>714</v>
      </c>
      <c r="C1493" s="96" t="s">
        <v>170</v>
      </c>
      <c r="D1493" s="24" t="s">
        <v>751</v>
      </c>
      <c r="E1493" s="18" t="s">
        <v>10</v>
      </c>
      <c r="F1493" s="19">
        <v>10</v>
      </c>
      <c r="G1493" s="254">
        <v>0</v>
      </c>
      <c r="H1493" s="23">
        <f t="shared" si="38"/>
        <v>0</v>
      </c>
    </row>
    <row r="1494" spans="1:8">
      <c r="A1494" s="267">
        <v>5</v>
      </c>
      <c r="B1494" s="267"/>
      <c r="C1494" s="268"/>
      <c r="D1494" s="262" t="s">
        <v>532</v>
      </c>
      <c r="E1494" s="18"/>
      <c r="F1494" s="19" t="s">
        <v>162</v>
      </c>
      <c r="G1494" s="23"/>
      <c r="H1494" s="25">
        <f>SUM(H1495)</f>
        <v>0</v>
      </c>
    </row>
    <row r="1495" spans="1:8">
      <c r="A1495" s="26"/>
      <c r="B1495" s="26" t="s">
        <v>498</v>
      </c>
      <c r="C1495" s="96" t="s">
        <v>164</v>
      </c>
      <c r="D1495" s="24" t="s">
        <v>752</v>
      </c>
      <c r="E1495" s="18" t="s">
        <v>13</v>
      </c>
      <c r="F1495" s="19">
        <v>3.4</v>
      </c>
      <c r="G1495" s="254">
        <v>0</v>
      </c>
      <c r="H1495" s="23">
        <f t="shared" si="38"/>
        <v>0</v>
      </c>
    </row>
    <row r="1496" spans="1:8">
      <c r="A1496" s="267">
        <v>5</v>
      </c>
      <c r="B1496" s="267"/>
      <c r="C1496" s="268"/>
      <c r="D1496" s="262" t="s">
        <v>924</v>
      </c>
      <c r="E1496" s="18"/>
      <c r="F1496" s="19" t="s">
        <v>162</v>
      </c>
      <c r="G1496" s="23"/>
      <c r="H1496" s="25">
        <f>SUM(H1497)</f>
        <v>0</v>
      </c>
    </row>
    <row r="1497" spans="1:8" ht="33.75">
      <c r="A1497" s="26"/>
      <c r="B1497" s="26" t="s">
        <v>715</v>
      </c>
      <c r="C1497" s="96" t="s">
        <v>164</v>
      </c>
      <c r="D1497" s="24" t="s">
        <v>810</v>
      </c>
      <c r="E1497" s="18" t="s">
        <v>13</v>
      </c>
      <c r="F1497" s="19">
        <v>36</v>
      </c>
      <c r="G1497" s="254">
        <v>0</v>
      </c>
      <c r="H1497" s="23">
        <f t="shared" si="38"/>
        <v>0</v>
      </c>
    </row>
    <row r="1498" spans="1:8">
      <c r="A1498" s="265">
        <v>5</v>
      </c>
      <c r="B1498" s="265"/>
      <c r="C1498" s="266"/>
      <c r="D1498" s="261" t="s">
        <v>534</v>
      </c>
      <c r="E1498" s="18"/>
      <c r="F1498" s="19" t="s">
        <v>162</v>
      </c>
      <c r="G1498" s="23"/>
      <c r="H1498" s="25">
        <f>SUM(H1499:H1500)</f>
        <v>0</v>
      </c>
    </row>
    <row r="1499" spans="1:8" ht="33.75">
      <c r="A1499" s="26"/>
      <c r="B1499" s="26" t="s">
        <v>510</v>
      </c>
      <c r="C1499" s="96" t="s">
        <v>164</v>
      </c>
      <c r="D1499" s="24" t="s">
        <v>754</v>
      </c>
      <c r="E1499" s="18" t="s">
        <v>12</v>
      </c>
      <c r="F1499" s="19">
        <v>5.3</v>
      </c>
      <c r="G1499" s="254">
        <v>0</v>
      </c>
      <c r="H1499" s="23">
        <f t="shared" si="38"/>
        <v>0</v>
      </c>
    </row>
    <row r="1500" spans="1:8" ht="22.5">
      <c r="A1500" s="26"/>
      <c r="B1500" s="26" t="s">
        <v>39</v>
      </c>
      <c r="C1500" s="96" t="s">
        <v>165</v>
      </c>
      <c r="D1500" s="24" t="s">
        <v>47</v>
      </c>
      <c r="E1500" s="18" t="s">
        <v>10</v>
      </c>
      <c r="F1500" s="19">
        <v>4</v>
      </c>
      <c r="G1500" s="254">
        <v>0</v>
      </c>
      <c r="H1500" s="23">
        <f t="shared" si="38"/>
        <v>0</v>
      </c>
    </row>
    <row r="1501" spans="1:8">
      <c r="A1501" s="265">
        <v>5</v>
      </c>
      <c r="B1501" s="265"/>
      <c r="C1501" s="266"/>
      <c r="D1501" s="261" t="s">
        <v>535</v>
      </c>
      <c r="E1501" s="18"/>
      <c r="F1501" s="19" t="s">
        <v>162</v>
      </c>
      <c r="G1501" s="23"/>
      <c r="H1501" s="25">
        <f>SUM(H1502:H1507)</f>
        <v>0</v>
      </c>
    </row>
    <row r="1502" spans="1:8" ht="22.5">
      <c r="A1502" s="26"/>
      <c r="B1502" s="26" t="s">
        <v>666</v>
      </c>
      <c r="C1502" s="96" t="s">
        <v>164</v>
      </c>
      <c r="D1502" s="24" t="s">
        <v>755</v>
      </c>
      <c r="E1502" s="18" t="s">
        <v>13</v>
      </c>
      <c r="F1502" s="19">
        <v>17</v>
      </c>
      <c r="G1502" s="254">
        <v>0</v>
      </c>
      <c r="H1502" s="23">
        <f t="shared" si="38"/>
        <v>0</v>
      </c>
    </row>
    <row r="1503" spans="1:8" ht="22.5">
      <c r="A1503" s="26"/>
      <c r="B1503" s="26" t="s">
        <v>667</v>
      </c>
      <c r="C1503" s="96" t="s">
        <v>165</v>
      </c>
      <c r="D1503" s="24" t="s">
        <v>756</v>
      </c>
      <c r="E1503" s="18" t="s">
        <v>13</v>
      </c>
      <c r="F1503" s="19">
        <v>17</v>
      </c>
      <c r="G1503" s="254">
        <v>0</v>
      </c>
      <c r="H1503" s="23">
        <f t="shared" si="38"/>
        <v>0</v>
      </c>
    </row>
    <row r="1504" spans="1:8" ht="22.5">
      <c r="A1504" s="26"/>
      <c r="B1504" s="26" t="s">
        <v>668</v>
      </c>
      <c r="C1504" s="96" t="s">
        <v>166</v>
      </c>
      <c r="D1504" s="24" t="s">
        <v>757</v>
      </c>
      <c r="E1504" s="18" t="s">
        <v>13</v>
      </c>
      <c r="F1504" s="19">
        <v>17</v>
      </c>
      <c r="G1504" s="254">
        <v>0</v>
      </c>
      <c r="H1504" s="23">
        <f t="shared" si="38"/>
        <v>0</v>
      </c>
    </row>
    <row r="1505" spans="1:8" ht="33.75">
      <c r="A1505" s="26"/>
      <c r="B1505" s="26" t="s">
        <v>669</v>
      </c>
      <c r="C1505" s="96" t="s">
        <v>167</v>
      </c>
      <c r="D1505" s="24" t="s">
        <v>758</v>
      </c>
      <c r="E1505" s="18" t="s">
        <v>13</v>
      </c>
      <c r="F1505" s="19">
        <v>17</v>
      </c>
      <c r="G1505" s="254">
        <v>0</v>
      </c>
      <c r="H1505" s="23">
        <f t="shared" si="38"/>
        <v>0</v>
      </c>
    </row>
    <row r="1506" spans="1:8" ht="22.5">
      <c r="A1506" s="26"/>
      <c r="B1506" s="26" t="s">
        <v>716</v>
      </c>
      <c r="C1506" s="96" t="s">
        <v>168</v>
      </c>
      <c r="D1506" s="24" t="s">
        <v>759</v>
      </c>
      <c r="E1506" s="18"/>
      <c r="F1506" s="19">
        <v>17</v>
      </c>
      <c r="G1506" s="254">
        <v>0</v>
      </c>
      <c r="H1506" s="23">
        <f t="shared" si="38"/>
        <v>0</v>
      </c>
    </row>
    <row r="1507" spans="1:8" ht="22.5">
      <c r="A1507" s="26"/>
      <c r="B1507" s="26" t="s">
        <v>717</v>
      </c>
      <c r="C1507" s="96" t="s">
        <v>169</v>
      </c>
      <c r="D1507" s="24" t="s">
        <v>760</v>
      </c>
      <c r="E1507" s="18" t="s">
        <v>12</v>
      </c>
      <c r="F1507" s="19">
        <v>11.2</v>
      </c>
      <c r="G1507" s="254">
        <v>0</v>
      </c>
      <c r="H1507" s="23">
        <f t="shared" si="38"/>
        <v>0</v>
      </c>
    </row>
    <row r="1508" spans="1:8">
      <c r="A1508" s="263">
        <v>4</v>
      </c>
      <c r="B1508" s="263"/>
      <c r="C1508" s="264"/>
      <c r="D1508" s="260" t="s">
        <v>46</v>
      </c>
      <c r="E1508" s="20"/>
      <c r="F1508" s="21" t="s">
        <v>162</v>
      </c>
      <c r="G1508" s="22"/>
      <c r="H1508" s="52">
        <f>H1509</f>
        <v>0</v>
      </c>
    </row>
    <row r="1509" spans="1:8">
      <c r="A1509" s="265">
        <v>5</v>
      </c>
      <c r="B1509" s="265"/>
      <c r="C1509" s="266"/>
      <c r="D1509" s="261" t="s">
        <v>765</v>
      </c>
      <c r="E1509" s="18"/>
      <c r="F1509" s="19" t="s">
        <v>162</v>
      </c>
      <c r="G1509" s="23"/>
      <c r="H1509" s="25">
        <f>SUM(H1510)</f>
        <v>0</v>
      </c>
    </row>
    <row r="1510" spans="1:8" ht="33.75">
      <c r="A1510" s="26"/>
      <c r="B1510" s="26" t="s">
        <v>718</v>
      </c>
      <c r="C1510" s="96" t="s">
        <v>164</v>
      </c>
      <c r="D1510" s="24" t="s">
        <v>761</v>
      </c>
      <c r="E1510" s="18" t="s">
        <v>12</v>
      </c>
      <c r="F1510" s="19">
        <v>10</v>
      </c>
      <c r="G1510" s="254">
        <v>0</v>
      </c>
      <c r="H1510" s="23">
        <f t="shared" si="38"/>
        <v>0</v>
      </c>
    </row>
    <row r="1511" spans="1:8">
      <c r="A1511" s="26"/>
      <c r="B1511" s="26"/>
      <c r="C1511" s="96"/>
      <c r="D1511" s="24"/>
      <c r="E1511" s="18"/>
      <c r="F1511" s="19" t="s">
        <v>162</v>
      </c>
      <c r="G1511" s="23"/>
      <c r="H1511" s="23"/>
    </row>
    <row r="1512" spans="1:8">
      <c r="A1512" s="73">
        <v>1</v>
      </c>
      <c r="B1512" s="73"/>
      <c r="C1512" s="74"/>
      <c r="D1512" s="4" t="s">
        <v>825</v>
      </c>
      <c r="E1512" s="75"/>
      <c r="F1512" s="76" t="s">
        <v>162</v>
      </c>
      <c r="G1512" s="77"/>
      <c r="H1512" s="30">
        <f>H1513+H1574+H1638</f>
        <v>0</v>
      </c>
    </row>
    <row r="1513" spans="1:8" ht="22.5">
      <c r="A1513" s="82">
        <v>2</v>
      </c>
      <c r="B1513" s="82"/>
      <c r="C1513" s="83"/>
      <c r="D1513" s="116" t="s">
        <v>826</v>
      </c>
      <c r="E1513" s="84"/>
      <c r="F1513" s="85" t="s">
        <v>162</v>
      </c>
      <c r="G1513" s="86"/>
      <c r="H1513" s="87">
        <f>H1514+H1534+H1548+H1552</f>
        <v>0</v>
      </c>
    </row>
    <row r="1514" spans="1:8">
      <c r="A1514" s="263">
        <v>4</v>
      </c>
      <c r="B1514" s="263"/>
      <c r="C1514" s="264"/>
      <c r="D1514" s="260" t="s">
        <v>6</v>
      </c>
      <c r="E1514" s="20"/>
      <c r="F1514" s="21" t="s">
        <v>162</v>
      </c>
      <c r="G1514" s="22"/>
      <c r="H1514" s="52">
        <f>H1515+H1518+H1524+H1528</f>
        <v>0</v>
      </c>
    </row>
    <row r="1515" spans="1:8">
      <c r="A1515" s="265">
        <v>5</v>
      </c>
      <c r="B1515" s="265"/>
      <c r="C1515" s="266"/>
      <c r="D1515" s="261" t="s">
        <v>514</v>
      </c>
      <c r="E1515" s="18"/>
      <c r="F1515" s="19" t="s">
        <v>162</v>
      </c>
      <c r="G1515" s="23"/>
      <c r="H1515" s="25">
        <f>SUM(H1516:H1517)</f>
        <v>0</v>
      </c>
    </row>
    <row r="1516" spans="1:8" ht="22.5">
      <c r="A1516" s="26"/>
      <c r="B1516" s="26" t="s">
        <v>413</v>
      </c>
      <c r="C1516" s="96" t="s">
        <v>164</v>
      </c>
      <c r="D1516" s="24" t="s">
        <v>547</v>
      </c>
      <c r="E1516" s="18" t="s">
        <v>10</v>
      </c>
      <c r="F1516" s="19">
        <v>1</v>
      </c>
      <c r="G1516" s="254">
        <v>0</v>
      </c>
      <c r="H1516" s="23">
        <f t="shared" ref="H1516:H1562" si="39">IF(ISNUMBER(F1516),ROUND(F1516*G1516,2),"")</f>
        <v>0</v>
      </c>
    </row>
    <row r="1517" spans="1:8" ht="33.75">
      <c r="A1517" s="26"/>
      <c r="B1517" s="26" t="s">
        <v>28</v>
      </c>
      <c r="C1517" s="96" t="s">
        <v>165</v>
      </c>
      <c r="D1517" s="24" t="s">
        <v>833</v>
      </c>
      <c r="E1517" s="18" t="s">
        <v>10</v>
      </c>
      <c r="F1517" s="19">
        <v>1</v>
      </c>
      <c r="G1517" s="254">
        <v>0</v>
      </c>
      <c r="H1517" s="23">
        <f t="shared" si="39"/>
        <v>0</v>
      </c>
    </row>
    <row r="1518" spans="1:8">
      <c r="A1518" s="267">
        <v>5</v>
      </c>
      <c r="B1518" s="267"/>
      <c r="C1518" s="268"/>
      <c r="D1518" s="262" t="s">
        <v>515</v>
      </c>
      <c r="E1518" s="18"/>
      <c r="F1518" s="19" t="s">
        <v>162</v>
      </c>
      <c r="G1518" s="23"/>
      <c r="H1518" s="25">
        <f>SUM(H1519:H1523)</f>
        <v>0</v>
      </c>
    </row>
    <row r="1519" spans="1:8">
      <c r="A1519" s="26"/>
      <c r="B1519" s="26" t="s">
        <v>541</v>
      </c>
      <c r="C1519" s="96" t="s">
        <v>164</v>
      </c>
      <c r="D1519" s="24" t="s">
        <v>645</v>
      </c>
      <c r="E1519" s="18" t="s">
        <v>13</v>
      </c>
      <c r="F1519" s="19">
        <v>165</v>
      </c>
      <c r="G1519" s="254">
        <v>0</v>
      </c>
      <c r="H1519" s="23">
        <f t="shared" si="39"/>
        <v>0</v>
      </c>
    </row>
    <row r="1520" spans="1:8">
      <c r="A1520" s="26"/>
      <c r="B1520" s="26" t="s">
        <v>418</v>
      </c>
      <c r="C1520" s="96" t="s">
        <v>165</v>
      </c>
      <c r="D1520" s="24" t="s">
        <v>419</v>
      </c>
      <c r="E1520" s="18" t="s">
        <v>48</v>
      </c>
      <c r="F1520" s="19">
        <v>30</v>
      </c>
      <c r="G1520" s="254">
        <v>0</v>
      </c>
      <c r="H1520" s="23">
        <f t="shared" si="39"/>
        <v>0</v>
      </c>
    </row>
    <row r="1521" spans="1:8">
      <c r="A1521" s="26"/>
      <c r="B1521" s="26" t="s">
        <v>422</v>
      </c>
      <c r="C1521" s="96" t="s">
        <v>166</v>
      </c>
      <c r="D1521" s="24" t="s">
        <v>834</v>
      </c>
      <c r="E1521" s="18" t="s">
        <v>12</v>
      </c>
      <c r="F1521" s="19">
        <v>26</v>
      </c>
      <c r="G1521" s="254">
        <v>0</v>
      </c>
      <c r="H1521" s="23">
        <f t="shared" si="39"/>
        <v>0</v>
      </c>
    </row>
    <row r="1522" spans="1:8" ht="33.75">
      <c r="A1522" s="26"/>
      <c r="B1522" s="26" t="s">
        <v>827</v>
      </c>
      <c r="C1522" s="96" t="s">
        <v>167</v>
      </c>
      <c r="D1522" s="24" t="s">
        <v>835</v>
      </c>
      <c r="E1522" s="18" t="s">
        <v>13</v>
      </c>
      <c r="F1522" s="19">
        <v>135</v>
      </c>
      <c r="G1522" s="254">
        <v>0</v>
      </c>
      <c r="H1522" s="23">
        <f t="shared" si="39"/>
        <v>0</v>
      </c>
    </row>
    <row r="1523" spans="1:8" ht="22.5">
      <c r="A1523" s="26"/>
      <c r="B1523" s="26" t="s">
        <v>828</v>
      </c>
      <c r="C1523" s="96" t="s">
        <v>168</v>
      </c>
      <c r="D1523" s="24" t="s">
        <v>836</v>
      </c>
      <c r="E1523" s="18" t="s">
        <v>13</v>
      </c>
      <c r="F1523" s="19">
        <v>135</v>
      </c>
      <c r="G1523" s="254">
        <v>0</v>
      </c>
      <c r="H1523" s="23">
        <f t="shared" si="39"/>
        <v>0</v>
      </c>
    </row>
    <row r="1524" spans="1:8">
      <c r="A1524" s="267">
        <v>5</v>
      </c>
      <c r="B1524" s="267"/>
      <c r="C1524" s="268"/>
      <c r="D1524" s="262" t="s">
        <v>518</v>
      </c>
      <c r="E1524" s="18"/>
      <c r="F1524" s="19" t="s">
        <v>162</v>
      </c>
      <c r="G1524" s="23"/>
      <c r="H1524" s="25">
        <f>SUM(H1525:H1527)</f>
        <v>0</v>
      </c>
    </row>
    <row r="1525" spans="1:8" ht="22.5">
      <c r="A1525" s="26"/>
      <c r="B1525" s="26" t="s">
        <v>30</v>
      </c>
      <c r="C1525" s="96" t="s">
        <v>164</v>
      </c>
      <c r="D1525" s="24" t="s">
        <v>426</v>
      </c>
      <c r="E1525" s="18" t="s">
        <v>12</v>
      </c>
      <c r="F1525" s="19">
        <v>35</v>
      </c>
      <c r="G1525" s="254">
        <v>0</v>
      </c>
      <c r="H1525" s="23">
        <f t="shared" si="39"/>
        <v>0</v>
      </c>
    </row>
    <row r="1526" spans="1:8" ht="33.75">
      <c r="A1526" s="26"/>
      <c r="B1526" s="26" t="s">
        <v>427</v>
      </c>
      <c r="C1526" s="96" t="s">
        <v>165</v>
      </c>
      <c r="D1526" s="24" t="s">
        <v>428</v>
      </c>
      <c r="E1526" s="18" t="s">
        <v>12</v>
      </c>
      <c r="F1526" s="19">
        <v>35</v>
      </c>
      <c r="G1526" s="254">
        <v>0</v>
      </c>
      <c r="H1526" s="23">
        <f t="shared" si="39"/>
        <v>0</v>
      </c>
    </row>
    <row r="1527" spans="1:8" ht="22.5">
      <c r="A1527" s="26"/>
      <c r="B1527" s="26" t="s">
        <v>31</v>
      </c>
      <c r="C1527" s="96" t="s">
        <v>166</v>
      </c>
      <c r="D1527" s="24" t="s">
        <v>429</v>
      </c>
      <c r="E1527" s="18" t="s">
        <v>12</v>
      </c>
      <c r="F1527" s="19">
        <v>35</v>
      </c>
      <c r="G1527" s="254">
        <v>0</v>
      </c>
      <c r="H1527" s="23">
        <f t="shared" si="39"/>
        <v>0</v>
      </c>
    </row>
    <row r="1528" spans="1:8">
      <c r="A1528" s="267">
        <v>5</v>
      </c>
      <c r="B1528" s="267"/>
      <c r="C1528" s="268"/>
      <c r="D1528" s="262" t="s">
        <v>519</v>
      </c>
      <c r="E1528" s="18"/>
      <c r="F1528" s="19" t="s">
        <v>162</v>
      </c>
      <c r="G1528" s="23"/>
      <c r="H1528" s="25">
        <f>SUM(H1529:H1533)</f>
        <v>0</v>
      </c>
    </row>
    <row r="1529" spans="1:8" ht="33.75">
      <c r="A1529" s="26"/>
      <c r="B1529" s="26" t="s">
        <v>829</v>
      </c>
      <c r="C1529" s="96" t="s">
        <v>164</v>
      </c>
      <c r="D1529" s="24" t="s">
        <v>837</v>
      </c>
      <c r="E1529" s="18" t="s">
        <v>14</v>
      </c>
      <c r="F1529" s="19">
        <v>3</v>
      </c>
      <c r="G1529" s="254">
        <v>0</v>
      </c>
      <c r="H1529" s="23">
        <f t="shared" si="39"/>
        <v>0</v>
      </c>
    </row>
    <row r="1530" spans="1:8" ht="56.25">
      <c r="A1530" s="26"/>
      <c r="B1530" s="26" t="s">
        <v>830</v>
      </c>
      <c r="C1530" s="96" t="s">
        <v>165</v>
      </c>
      <c r="D1530" s="24" t="s">
        <v>838</v>
      </c>
      <c r="E1530" s="18" t="s">
        <v>13</v>
      </c>
      <c r="F1530" s="19">
        <v>98</v>
      </c>
      <c r="G1530" s="254">
        <v>0</v>
      </c>
      <c r="H1530" s="23">
        <f t="shared" si="39"/>
        <v>0</v>
      </c>
    </row>
    <row r="1531" spans="1:8" ht="56.25">
      <c r="A1531" s="26"/>
      <c r="B1531" s="26" t="s">
        <v>831</v>
      </c>
      <c r="C1531" s="96" t="s">
        <v>166</v>
      </c>
      <c r="D1531" s="24" t="s">
        <v>839</v>
      </c>
      <c r="E1531" s="18" t="s">
        <v>13</v>
      </c>
      <c r="F1531" s="19">
        <v>10</v>
      </c>
      <c r="G1531" s="254">
        <v>0</v>
      </c>
      <c r="H1531" s="23">
        <f t="shared" si="39"/>
        <v>0</v>
      </c>
    </row>
    <row r="1532" spans="1:8" ht="56.25">
      <c r="A1532" s="26"/>
      <c r="B1532" s="26" t="s">
        <v>436</v>
      </c>
      <c r="C1532" s="96" t="s">
        <v>167</v>
      </c>
      <c r="D1532" s="24" t="s">
        <v>840</v>
      </c>
      <c r="E1532" s="18" t="s">
        <v>13</v>
      </c>
      <c r="F1532" s="19">
        <v>560</v>
      </c>
      <c r="G1532" s="254">
        <v>0</v>
      </c>
      <c r="H1532" s="23">
        <f t="shared" si="39"/>
        <v>0</v>
      </c>
    </row>
    <row r="1533" spans="1:8" ht="56.25">
      <c r="A1533" s="26"/>
      <c r="B1533" s="26" t="s">
        <v>438</v>
      </c>
      <c r="C1533" s="96" t="s">
        <v>168</v>
      </c>
      <c r="D1533" s="24" t="s">
        <v>841</v>
      </c>
      <c r="E1533" s="18" t="s">
        <v>13</v>
      </c>
      <c r="F1533" s="19">
        <v>112</v>
      </c>
      <c r="G1533" s="254">
        <v>0</v>
      </c>
      <c r="H1533" s="23">
        <f t="shared" si="39"/>
        <v>0</v>
      </c>
    </row>
    <row r="1534" spans="1:8">
      <c r="A1534" s="263">
        <v>4</v>
      </c>
      <c r="B1534" s="263"/>
      <c r="C1534" s="264"/>
      <c r="D1534" s="260" t="s">
        <v>19</v>
      </c>
      <c r="E1534" s="20"/>
      <c r="F1534" s="21" t="s">
        <v>162</v>
      </c>
      <c r="G1534" s="22"/>
      <c r="H1534" s="52">
        <f>H1535+H1538+H1540+H1542+H1545</f>
        <v>0</v>
      </c>
    </row>
    <row r="1535" spans="1:8">
      <c r="A1535" s="265">
        <v>5</v>
      </c>
      <c r="B1535" s="265"/>
      <c r="C1535" s="266"/>
      <c r="D1535" s="261" t="s">
        <v>520</v>
      </c>
      <c r="E1535" s="18"/>
      <c r="F1535" s="19" t="s">
        <v>162</v>
      </c>
      <c r="G1535" s="23"/>
      <c r="H1535" s="25">
        <f>SUM(H1536:H1537)</f>
        <v>0</v>
      </c>
    </row>
    <row r="1536" spans="1:8" ht="33.75">
      <c r="A1536" s="26"/>
      <c r="B1536" s="26" t="s">
        <v>440</v>
      </c>
      <c r="C1536" s="96" t="s">
        <v>164</v>
      </c>
      <c r="D1536" s="24" t="s">
        <v>441</v>
      </c>
      <c r="E1536" s="18" t="s">
        <v>14</v>
      </c>
      <c r="F1536" s="19">
        <v>23</v>
      </c>
      <c r="G1536" s="254">
        <v>0</v>
      </c>
      <c r="H1536" s="23">
        <f t="shared" si="39"/>
        <v>0</v>
      </c>
    </row>
    <row r="1537" spans="1:8" ht="45">
      <c r="A1537" s="26"/>
      <c r="B1537" s="26" t="s">
        <v>442</v>
      </c>
      <c r="C1537" s="96" t="s">
        <v>165</v>
      </c>
      <c r="D1537" s="24" t="s">
        <v>842</v>
      </c>
      <c r="E1537" s="18" t="s">
        <v>14</v>
      </c>
      <c r="F1537" s="19">
        <v>40</v>
      </c>
      <c r="G1537" s="254">
        <v>0</v>
      </c>
      <c r="H1537" s="23">
        <f t="shared" si="39"/>
        <v>0</v>
      </c>
    </row>
    <row r="1538" spans="1:8">
      <c r="A1538" s="265">
        <v>5</v>
      </c>
      <c r="B1538" s="265"/>
      <c r="C1538" s="266"/>
      <c r="D1538" s="261" t="s">
        <v>522</v>
      </c>
      <c r="E1538" s="18"/>
      <c r="F1538" s="19" t="s">
        <v>162</v>
      </c>
      <c r="G1538" s="23"/>
      <c r="H1538" s="25">
        <f>SUM(H1539)</f>
        <v>0</v>
      </c>
    </row>
    <row r="1539" spans="1:8" ht="22.5">
      <c r="A1539" s="26"/>
      <c r="B1539" s="26" t="s">
        <v>446</v>
      </c>
      <c r="C1539" s="96" t="s">
        <v>164</v>
      </c>
      <c r="D1539" s="24" t="s">
        <v>843</v>
      </c>
      <c r="E1539" s="18" t="s">
        <v>13</v>
      </c>
      <c r="F1539" s="19">
        <v>68</v>
      </c>
      <c r="G1539" s="254">
        <v>0</v>
      </c>
      <c r="H1539" s="23">
        <f t="shared" si="39"/>
        <v>0</v>
      </c>
    </row>
    <row r="1540" spans="1:8">
      <c r="A1540" s="265">
        <v>5</v>
      </c>
      <c r="B1540" s="265"/>
      <c r="C1540" s="266"/>
      <c r="D1540" s="261" t="s">
        <v>523</v>
      </c>
      <c r="E1540" s="18"/>
      <c r="F1540" s="19" t="s">
        <v>162</v>
      </c>
      <c r="G1540" s="23"/>
      <c r="H1540" s="25">
        <f>SUM(H1541)</f>
        <v>0</v>
      </c>
    </row>
    <row r="1541" spans="1:8" ht="33.75">
      <c r="A1541" s="26"/>
      <c r="B1541" s="26" t="s">
        <v>449</v>
      </c>
      <c r="C1541" s="96" t="s">
        <v>164</v>
      </c>
      <c r="D1541" s="24" t="s">
        <v>555</v>
      </c>
      <c r="E1541" s="18" t="s">
        <v>14</v>
      </c>
      <c r="F1541" s="19">
        <v>50</v>
      </c>
      <c r="G1541" s="254">
        <v>0</v>
      </c>
      <c r="H1541" s="23">
        <f t="shared" si="39"/>
        <v>0</v>
      </c>
    </row>
    <row r="1542" spans="1:8">
      <c r="A1542" s="265">
        <v>5</v>
      </c>
      <c r="B1542" s="265"/>
      <c r="C1542" s="266"/>
      <c r="D1542" s="261" t="s">
        <v>524</v>
      </c>
      <c r="E1542" s="18"/>
      <c r="F1542" s="19" t="s">
        <v>162</v>
      </c>
      <c r="G1542" s="23"/>
      <c r="H1542" s="25">
        <f>SUM(H1543:H1544)</f>
        <v>0</v>
      </c>
    </row>
    <row r="1543" spans="1:8">
      <c r="A1543" s="26"/>
      <c r="B1543" s="26" t="s">
        <v>451</v>
      </c>
      <c r="C1543" s="96" t="s">
        <v>164</v>
      </c>
      <c r="D1543" s="24" t="s">
        <v>21</v>
      </c>
      <c r="E1543" s="18" t="s">
        <v>13</v>
      </c>
      <c r="F1543" s="19">
        <v>82</v>
      </c>
      <c r="G1543" s="254">
        <v>0</v>
      </c>
      <c r="H1543" s="23">
        <f t="shared" si="39"/>
        <v>0</v>
      </c>
    </row>
    <row r="1544" spans="1:8">
      <c r="A1544" s="26"/>
      <c r="B1544" s="26" t="s">
        <v>452</v>
      </c>
      <c r="C1544" s="96" t="s">
        <v>165</v>
      </c>
      <c r="D1544" s="24" t="s">
        <v>22</v>
      </c>
      <c r="E1544" s="18" t="s">
        <v>13</v>
      </c>
      <c r="F1544" s="19">
        <v>82</v>
      </c>
      <c r="G1544" s="254">
        <v>0</v>
      </c>
      <c r="H1544" s="23">
        <f t="shared" si="39"/>
        <v>0</v>
      </c>
    </row>
    <row r="1545" spans="1:8">
      <c r="A1545" s="265">
        <v>5</v>
      </c>
      <c r="B1545" s="265"/>
      <c r="C1545" s="266"/>
      <c r="D1545" s="261" t="s">
        <v>525</v>
      </c>
      <c r="E1545" s="18"/>
      <c r="F1545" s="19" t="s">
        <v>162</v>
      </c>
      <c r="G1545" s="23"/>
      <c r="H1545" s="25">
        <f>SUM(H1546:H1547)</f>
        <v>0</v>
      </c>
    </row>
    <row r="1546" spans="1:8">
      <c r="A1546" s="26"/>
      <c r="B1546" s="26" t="s">
        <v>453</v>
      </c>
      <c r="C1546" s="96" t="s">
        <v>164</v>
      </c>
      <c r="D1546" s="24" t="s">
        <v>454</v>
      </c>
      <c r="E1546" s="18" t="s">
        <v>455</v>
      </c>
      <c r="F1546" s="19">
        <v>126</v>
      </c>
      <c r="G1546" s="254">
        <v>0</v>
      </c>
      <c r="H1546" s="23">
        <f t="shared" si="39"/>
        <v>0</v>
      </c>
    </row>
    <row r="1547" spans="1:8" ht="22.5">
      <c r="A1547" s="26"/>
      <c r="B1547" s="26" t="s">
        <v>456</v>
      </c>
      <c r="C1547" s="96" t="s">
        <v>165</v>
      </c>
      <c r="D1547" s="24" t="s">
        <v>457</v>
      </c>
      <c r="E1547" s="18" t="s">
        <v>455</v>
      </c>
      <c r="F1547" s="19">
        <v>126</v>
      </c>
      <c r="G1547" s="254">
        <v>0</v>
      </c>
      <c r="H1547" s="23">
        <f t="shared" si="39"/>
        <v>0</v>
      </c>
    </row>
    <row r="1548" spans="1:8">
      <c r="A1548" s="263">
        <v>4</v>
      </c>
      <c r="B1548" s="263"/>
      <c r="C1548" s="264"/>
      <c r="D1548" s="260" t="s">
        <v>44</v>
      </c>
      <c r="E1548" s="20"/>
      <c r="F1548" s="21" t="s">
        <v>162</v>
      </c>
      <c r="G1548" s="22"/>
      <c r="H1548" s="52">
        <f>H1549</f>
        <v>0</v>
      </c>
    </row>
    <row r="1549" spans="1:8">
      <c r="A1549" s="265">
        <v>5</v>
      </c>
      <c r="B1549" s="265"/>
      <c r="C1549" s="266"/>
      <c r="D1549" s="261" t="s">
        <v>527</v>
      </c>
      <c r="E1549" s="18"/>
      <c r="F1549" s="19" t="s">
        <v>162</v>
      </c>
      <c r="G1549" s="23"/>
      <c r="H1549" s="25">
        <f>SUM(H1550:H1551)</f>
        <v>0</v>
      </c>
    </row>
    <row r="1550" spans="1:8" ht="45">
      <c r="A1550" s="26"/>
      <c r="B1550" s="26" t="s">
        <v>462</v>
      </c>
      <c r="C1550" s="96" t="s">
        <v>164</v>
      </c>
      <c r="D1550" s="24" t="s">
        <v>844</v>
      </c>
      <c r="E1550" s="18" t="s">
        <v>12</v>
      </c>
      <c r="F1550" s="19">
        <v>22.5</v>
      </c>
      <c r="G1550" s="254">
        <v>0</v>
      </c>
      <c r="H1550" s="23">
        <f t="shared" si="39"/>
        <v>0</v>
      </c>
    </row>
    <row r="1551" spans="1:8" ht="22.5">
      <c r="A1551" s="26"/>
      <c r="B1551" s="26" t="s">
        <v>832</v>
      </c>
      <c r="C1551" s="96" t="s">
        <v>165</v>
      </c>
      <c r="D1551" s="24" t="s">
        <v>845</v>
      </c>
      <c r="E1551" s="18" t="s">
        <v>10</v>
      </c>
      <c r="F1551" s="19">
        <v>4</v>
      </c>
      <c r="G1551" s="254">
        <v>0</v>
      </c>
      <c r="H1551" s="23">
        <f t="shared" si="39"/>
        <v>0</v>
      </c>
    </row>
    <row r="1552" spans="1:8">
      <c r="A1552" s="263">
        <v>4</v>
      </c>
      <c r="B1552" s="263"/>
      <c r="C1552" s="264"/>
      <c r="D1552" s="260" t="s">
        <v>45</v>
      </c>
      <c r="E1552" s="20"/>
      <c r="F1552" s="21" t="s">
        <v>162</v>
      </c>
      <c r="G1552" s="22"/>
      <c r="H1552" s="52">
        <f>H1553+H1556+H1559+H1565+H1569+H1571</f>
        <v>0</v>
      </c>
    </row>
    <row r="1553" spans="1:8">
      <c r="A1553" s="265">
        <v>5</v>
      </c>
      <c r="B1553" s="265"/>
      <c r="C1553" s="266"/>
      <c r="D1553" s="261" t="s">
        <v>529</v>
      </c>
      <c r="E1553" s="18"/>
      <c r="F1553" s="19" t="s">
        <v>162</v>
      </c>
      <c r="G1553" s="23"/>
      <c r="H1553" s="25">
        <f>SUM(H1554:H1555)</f>
        <v>0</v>
      </c>
    </row>
    <row r="1554" spans="1:8" ht="33.75">
      <c r="A1554" s="26"/>
      <c r="B1554" s="26" t="s">
        <v>468</v>
      </c>
      <c r="C1554" s="96" t="s">
        <v>164</v>
      </c>
      <c r="D1554" s="24" t="s">
        <v>469</v>
      </c>
      <c r="E1554" s="18" t="s">
        <v>10</v>
      </c>
      <c r="F1554" s="19">
        <v>1</v>
      </c>
      <c r="G1554" s="254">
        <v>0</v>
      </c>
      <c r="H1554" s="23">
        <f t="shared" si="39"/>
        <v>0</v>
      </c>
    </row>
    <row r="1555" spans="1:8" ht="22.5">
      <c r="A1555" s="26"/>
      <c r="B1555" s="26" t="s">
        <v>597</v>
      </c>
      <c r="C1555" s="96" t="s">
        <v>165</v>
      </c>
      <c r="D1555" s="24" t="s">
        <v>846</v>
      </c>
      <c r="E1555" s="18" t="s">
        <v>13</v>
      </c>
      <c r="F1555" s="19">
        <v>95</v>
      </c>
      <c r="G1555" s="254">
        <v>0</v>
      </c>
      <c r="H1555" s="23">
        <f t="shared" si="39"/>
        <v>0</v>
      </c>
    </row>
    <row r="1556" spans="1:8">
      <c r="A1556" s="265">
        <v>5</v>
      </c>
      <c r="B1556" s="265"/>
      <c r="C1556" s="266"/>
      <c r="D1556" s="261" t="s">
        <v>530</v>
      </c>
      <c r="E1556" s="18"/>
      <c r="F1556" s="19" t="s">
        <v>162</v>
      </c>
      <c r="G1556" s="23"/>
      <c r="H1556" s="25">
        <f>SUM(H1557:H1558)</f>
        <v>0</v>
      </c>
    </row>
    <row r="1557" spans="1:8" ht="22.5">
      <c r="A1557" s="26"/>
      <c r="B1557" s="26" t="s">
        <v>480</v>
      </c>
      <c r="C1557" s="96" t="s">
        <v>164</v>
      </c>
      <c r="D1557" s="24" t="s">
        <v>481</v>
      </c>
      <c r="E1557" s="18" t="s">
        <v>15</v>
      </c>
      <c r="F1557" s="19">
        <v>4650</v>
      </c>
      <c r="G1557" s="254">
        <v>0</v>
      </c>
      <c r="H1557" s="23">
        <f t="shared" si="39"/>
        <v>0</v>
      </c>
    </row>
    <row r="1558" spans="1:8" ht="22.5">
      <c r="A1558" s="26"/>
      <c r="B1558" s="26" t="s">
        <v>482</v>
      </c>
      <c r="C1558" s="96" t="s">
        <v>165</v>
      </c>
      <c r="D1558" s="24" t="s">
        <v>483</v>
      </c>
      <c r="E1558" s="18" t="s">
        <v>10</v>
      </c>
      <c r="F1558" s="19">
        <v>1</v>
      </c>
      <c r="G1558" s="254">
        <v>0</v>
      </c>
      <c r="H1558" s="23">
        <f t="shared" si="39"/>
        <v>0</v>
      </c>
    </row>
    <row r="1559" spans="1:8">
      <c r="A1559" s="265">
        <v>5</v>
      </c>
      <c r="B1559" s="265"/>
      <c r="C1559" s="266"/>
      <c r="D1559" s="261" t="s">
        <v>531</v>
      </c>
      <c r="E1559" s="18"/>
      <c r="F1559" s="19" t="s">
        <v>162</v>
      </c>
      <c r="G1559" s="23"/>
      <c r="H1559" s="25">
        <f>SUM(H1560:H1564)</f>
        <v>0</v>
      </c>
    </row>
    <row r="1560" spans="1:8">
      <c r="A1560" s="26"/>
      <c r="B1560" s="26" t="s">
        <v>484</v>
      </c>
      <c r="C1560" s="96" t="s">
        <v>164</v>
      </c>
      <c r="D1560" s="24" t="s">
        <v>485</v>
      </c>
      <c r="E1560" s="18" t="s">
        <v>14</v>
      </c>
      <c r="F1560" s="19">
        <v>2.5</v>
      </c>
      <c r="G1560" s="254">
        <v>0</v>
      </c>
      <c r="H1560" s="23">
        <f t="shared" si="39"/>
        <v>0</v>
      </c>
    </row>
    <row r="1561" spans="1:8" ht="22.5">
      <c r="A1561" s="26"/>
      <c r="B1561" s="26" t="s">
        <v>546</v>
      </c>
      <c r="C1561" s="96" t="s">
        <v>165</v>
      </c>
      <c r="D1561" s="24" t="s">
        <v>847</v>
      </c>
      <c r="E1561" s="18" t="s">
        <v>14</v>
      </c>
      <c r="F1561" s="19">
        <v>23</v>
      </c>
      <c r="G1561" s="254">
        <v>0</v>
      </c>
      <c r="H1561" s="23">
        <f t="shared" si="39"/>
        <v>0</v>
      </c>
    </row>
    <row r="1562" spans="1:8" ht="22.5">
      <c r="A1562" s="26"/>
      <c r="B1562" s="26" t="s">
        <v>488</v>
      </c>
      <c r="C1562" s="96" t="s">
        <v>166</v>
      </c>
      <c r="D1562" s="24" t="s">
        <v>489</v>
      </c>
      <c r="E1562" s="18" t="s">
        <v>14</v>
      </c>
      <c r="F1562" s="19">
        <v>23</v>
      </c>
      <c r="G1562" s="254">
        <v>0</v>
      </c>
      <c r="H1562" s="23">
        <f t="shared" si="39"/>
        <v>0</v>
      </c>
    </row>
    <row r="1563" spans="1:8" ht="22.5">
      <c r="A1563" s="26"/>
      <c r="B1563" s="26" t="s">
        <v>490</v>
      </c>
      <c r="C1563" s="96" t="s">
        <v>167</v>
      </c>
      <c r="D1563" s="24" t="s">
        <v>491</v>
      </c>
      <c r="E1563" s="18" t="s">
        <v>14</v>
      </c>
      <c r="F1563" s="19">
        <v>23</v>
      </c>
      <c r="G1563" s="254">
        <v>0</v>
      </c>
      <c r="H1563" s="23">
        <f t="shared" ref="H1563:H1573" si="40">IF(ISNUMBER(F1563),ROUND(F1563*G1563,2),"")</f>
        <v>0</v>
      </c>
    </row>
    <row r="1564" spans="1:8" ht="22.5">
      <c r="A1564" s="26"/>
      <c r="B1564" s="26" t="s">
        <v>492</v>
      </c>
      <c r="C1564" s="96" t="s">
        <v>168</v>
      </c>
      <c r="D1564" s="24" t="s">
        <v>493</v>
      </c>
      <c r="E1564" s="18" t="s">
        <v>12</v>
      </c>
      <c r="F1564" s="19">
        <v>42</v>
      </c>
      <c r="G1564" s="254">
        <v>0</v>
      </c>
      <c r="H1564" s="23">
        <f t="shared" si="40"/>
        <v>0</v>
      </c>
    </row>
    <row r="1565" spans="1:8">
      <c r="A1565" s="267">
        <v>5</v>
      </c>
      <c r="B1565" s="267"/>
      <c r="C1565" s="268"/>
      <c r="D1565" s="262" t="s">
        <v>532</v>
      </c>
      <c r="E1565" s="18"/>
      <c r="F1565" s="19" t="s">
        <v>162</v>
      </c>
      <c r="G1565" s="23"/>
      <c r="H1565" s="25">
        <f>SUM(H1566:H1568)</f>
        <v>0</v>
      </c>
    </row>
    <row r="1566" spans="1:8" ht="56.25">
      <c r="A1566" s="26"/>
      <c r="B1566" s="26" t="s">
        <v>494</v>
      </c>
      <c r="C1566" s="96" t="s">
        <v>164</v>
      </c>
      <c r="D1566" s="24" t="s">
        <v>563</v>
      </c>
      <c r="E1566" s="18" t="s">
        <v>12</v>
      </c>
      <c r="F1566" s="19">
        <v>108</v>
      </c>
      <c r="G1566" s="254">
        <v>0</v>
      </c>
      <c r="H1566" s="23">
        <f t="shared" si="40"/>
        <v>0</v>
      </c>
    </row>
    <row r="1567" spans="1:8" ht="33.75">
      <c r="A1567" s="26"/>
      <c r="B1567" s="26" t="s">
        <v>496</v>
      </c>
      <c r="C1567" s="96" t="s">
        <v>165</v>
      </c>
      <c r="D1567" s="24" t="s">
        <v>497</v>
      </c>
      <c r="E1567" s="18" t="s">
        <v>14</v>
      </c>
      <c r="F1567" s="19">
        <v>14</v>
      </c>
      <c r="G1567" s="254">
        <v>0</v>
      </c>
      <c r="H1567" s="23">
        <f t="shared" si="40"/>
        <v>0</v>
      </c>
    </row>
    <row r="1568" spans="1:8" ht="22.5">
      <c r="A1568" s="26"/>
      <c r="B1568" s="26" t="s">
        <v>498</v>
      </c>
      <c r="C1568" s="96" t="s">
        <v>166</v>
      </c>
      <c r="D1568" s="24" t="s">
        <v>564</v>
      </c>
      <c r="E1568" s="18" t="s">
        <v>13</v>
      </c>
      <c r="F1568" s="19">
        <v>9</v>
      </c>
      <c r="G1568" s="254">
        <v>0</v>
      </c>
      <c r="H1568" s="23">
        <f t="shared" si="40"/>
        <v>0</v>
      </c>
    </row>
    <row r="1569" spans="1:8">
      <c r="A1569" s="267">
        <v>5</v>
      </c>
      <c r="B1569" s="267"/>
      <c r="C1569" s="268"/>
      <c r="D1569" s="262" t="s">
        <v>924</v>
      </c>
      <c r="E1569" s="18"/>
      <c r="F1569" s="19" t="s">
        <v>162</v>
      </c>
      <c r="G1569" s="23"/>
      <c r="H1569" s="25">
        <f>SUM(H1570)</f>
        <v>0</v>
      </c>
    </row>
    <row r="1570" spans="1:8" ht="56.25">
      <c r="A1570" s="26"/>
      <c r="B1570" s="26" t="s">
        <v>500</v>
      </c>
      <c r="C1570" s="96" t="s">
        <v>164</v>
      </c>
      <c r="D1570" s="24" t="s">
        <v>806</v>
      </c>
      <c r="E1570" s="18" t="s">
        <v>12</v>
      </c>
      <c r="F1570" s="19">
        <v>500</v>
      </c>
      <c r="G1570" s="254">
        <v>0</v>
      </c>
      <c r="H1570" s="23">
        <f t="shared" si="40"/>
        <v>0</v>
      </c>
    </row>
    <row r="1571" spans="1:8">
      <c r="A1571" s="265">
        <v>5</v>
      </c>
      <c r="B1571" s="265"/>
      <c r="C1571" s="266"/>
      <c r="D1571" s="261" t="s">
        <v>534</v>
      </c>
      <c r="E1571" s="18"/>
      <c r="F1571" s="19" t="s">
        <v>162</v>
      </c>
      <c r="G1571" s="23"/>
      <c r="H1571" s="25">
        <f>SUM(H1572:H1573)</f>
        <v>0</v>
      </c>
    </row>
    <row r="1572" spans="1:8" ht="33.75">
      <c r="A1572" s="26"/>
      <c r="B1572" s="26" t="s">
        <v>510</v>
      </c>
      <c r="C1572" s="96" t="s">
        <v>164</v>
      </c>
      <c r="D1572" s="24" t="s">
        <v>848</v>
      </c>
      <c r="E1572" s="18" t="s">
        <v>12</v>
      </c>
      <c r="F1572" s="19">
        <v>26</v>
      </c>
      <c r="G1572" s="254">
        <v>0</v>
      </c>
      <c r="H1572" s="23">
        <f t="shared" si="40"/>
        <v>0</v>
      </c>
    </row>
    <row r="1573" spans="1:8" ht="22.5">
      <c r="A1573" s="26"/>
      <c r="B1573" s="26" t="s">
        <v>39</v>
      </c>
      <c r="C1573" s="96" t="s">
        <v>165</v>
      </c>
      <c r="D1573" s="24" t="s">
        <v>47</v>
      </c>
      <c r="E1573" s="18" t="s">
        <v>10</v>
      </c>
      <c r="F1573" s="19">
        <v>8</v>
      </c>
      <c r="G1573" s="254">
        <v>0</v>
      </c>
      <c r="H1573" s="23">
        <f t="shared" si="40"/>
        <v>0</v>
      </c>
    </row>
    <row r="1574" spans="1:8" ht="22.5">
      <c r="A1574" s="82">
        <v>2</v>
      </c>
      <c r="B1574" s="82"/>
      <c r="C1574" s="83"/>
      <c r="D1574" s="116" t="s">
        <v>849</v>
      </c>
      <c r="E1574" s="84"/>
      <c r="F1574" s="85" t="s">
        <v>162</v>
      </c>
      <c r="G1574" s="86"/>
      <c r="H1574" s="87">
        <f>H1575+H1593+H1609+H1615</f>
        <v>0</v>
      </c>
    </row>
    <row r="1575" spans="1:8">
      <c r="A1575" s="263">
        <v>4</v>
      </c>
      <c r="B1575" s="263"/>
      <c r="C1575" s="264"/>
      <c r="D1575" s="260" t="s">
        <v>6</v>
      </c>
      <c r="E1575" s="20"/>
      <c r="F1575" s="21" t="s">
        <v>162</v>
      </c>
      <c r="G1575" s="22"/>
      <c r="H1575" s="52">
        <f>H1576+H1579+H1586+H1590</f>
        <v>0</v>
      </c>
    </row>
    <row r="1576" spans="1:8">
      <c r="A1576" s="265">
        <v>5</v>
      </c>
      <c r="B1576" s="265"/>
      <c r="C1576" s="266"/>
      <c r="D1576" s="261" t="s">
        <v>514</v>
      </c>
      <c r="E1576" s="18"/>
      <c r="F1576" s="19" t="s">
        <v>162</v>
      </c>
      <c r="G1576" s="23"/>
      <c r="H1576" s="25">
        <f>SUM(H1577:H1578)</f>
        <v>0</v>
      </c>
    </row>
    <row r="1577" spans="1:8" ht="22.5">
      <c r="A1577" s="26"/>
      <c r="B1577" s="26" t="s">
        <v>413</v>
      </c>
      <c r="C1577" s="96" t="s">
        <v>164</v>
      </c>
      <c r="D1577" s="24" t="s">
        <v>547</v>
      </c>
      <c r="E1577" s="18" t="s">
        <v>10</v>
      </c>
      <c r="F1577" s="19">
        <v>1</v>
      </c>
      <c r="G1577" s="254">
        <v>0</v>
      </c>
      <c r="H1577" s="23">
        <f t="shared" ref="H1577:H1622" si="41">IF(ISNUMBER(F1577),ROUND(F1577*G1577,2),"")</f>
        <v>0</v>
      </c>
    </row>
    <row r="1578" spans="1:8" ht="22.5">
      <c r="A1578" s="26"/>
      <c r="B1578" s="26" t="s">
        <v>28</v>
      </c>
      <c r="C1578" s="96" t="s">
        <v>165</v>
      </c>
      <c r="D1578" s="24" t="s">
        <v>415</v>
      </c>
      <c r="E1578" s="18" t="s">
        <v>10</v>
      </c>
      <c r="F1578" s="19">
        <v>1</v>
      </c>
      <c r="G1578" s="254">
        <v>0</v>
      </c>
      <c r="H1578" s="23">
        <f t="shared" si="41"/>
        <v>0</v>
      </c>
    </row>
    <row r="1579" spans="1:8">
      <c r="A1579" s="267">
        <v>5</v>
      </c>
      <c r="B1579" s="267"/>
      <c r="C1579" s="268"/>
      <c r="D1579" s="262" t="s">
        <v>515</v>
      </c>
      <c r="E1579" s="18"/>
      <c r="F1579" s="19" t="s">
        <v>162</v>
      </c>
      <c r="G1579" s="23"/>
      <c r="H1579" s="25">
        <f>SUM(H1580:H1585)</f>
        <v>0</v>
      </c>
    </row>
    <row r="1580" spans="1:8">
      <c r="A1580" s="26"/>
      <c r="B1580" s="26" t="s">
        <v>541</v>
      </c>
      <c r="C1580" s="96" t="s">
        <v>164</v>
      </c>
      <c r="D1580" s="24" t="s">
        <v>645</v>
      </c>
      <c r="E1580" s="18" t="s">
        <v>13</v>
      </c>
      <c r="F1580" s="19">
        <v>20</v>
      </c>
      <c r="G1580" s="254">
        <v>0</v>
      </c>
      <c r="H1580" s="23">
        <f t="shared" si="41"/>
        <v>0</v>
      </c>
    </row>
    <row r="1581" spans="1:8">
      <c r="A1581" s="26"/>
      <c r="B1581" s="26" t="s">
        <v>418</v>
      </c>
      <c r="C1581" s="96" t="s">
        <v>165</v>
      </c>
      <c r="D1581" s="24" t="s">
        <v>419</v>
      </c>
      <c r="E1581" s="18" t="s">
        <v>48</v>
      </c>
      <c r="F1581" s="19">
        <v>2</v>
      </c>
      <c r="G1581" s="254">
        <v>0</v>
      </c>
      <c r="H1581" s="23">
        <f t="shared" si="41"/>
        <v>0</v>
      </c>
    </row>
    <row r="1582" spans="1:8">
      <c r="A1582" s="26"/>
      <c r="B1582" s="26" t="s">
        <v>422</v>
      </c>
      <c r="C1582" s="96" t="s">
        <v>166</v>
      </c>
      <c r="D1582" s="24" t="s">
        <v>423</v>
      </c>
      <c r="E1582" s="18" t="s">
        <v>12</v>
      </c>
      <c r="F1582" s="19">
        <v>42</v>
      </c>
      <c r="G1582" s="254">
        <v>0</v>
      </c>
      <c r="H1582" s="23">
        <f t="shared" si="41"/>
        <v>0</v>
      </c>
    </row>
    <row r="1583" spans="1:8" ht="22.5">
      <c r="A1583" s="26"/>
      <c r="B1583" s="26" t="s">
        <v>420</v>
      </c>
      <c r="C1583" s="96" t="s">
        <v>167</v>
      </c>
      <c r="D1583" s="24" t="s">
        <v>850</v>
      </c>
      <c r="E1583" s="18" t="s">
        <v>13</v>
      </c>
      <c r="F1583" s="19">
        <v>115</v>
      </c>
      <c r="G1583" s="254">
        <v>0</v>
      </c>
      <c r="H1583" s="23">
        <f t="shared" si="41"/>
        <v>0</v>
      </c>
    </row>
    <row r="1584" spans="1:8">
      <c r="A1584" s="26"/>
      <c r="B1584" s="26" t="s">
        <v>424</v>
      </c>
      <c r="C1584" s="96" t="s">
        <v>168</v>
      </c>
      <c r="D1584" s="24" t="s">
        <v>551</v>
      </c>
      <c r="E1584" s="18" t="s">
        <v>14</v>
      </c>
      <c r="F1584" s="19">
        <v>31.5</v>
      </c>
      <c r="G1584" s="254">
        <v>0</v>
      </c>
      <c r="H1584" s="23">
        <f t="shared" si="41"/>
        <v>0</v>
      </c>
    </row>
    <row r="1585" spans="1:8">
      <c r="A1585" s="26"/>
      <c r="B1585" s="26" t="s">
        <v>542</v>
      </c>
      <c r="C1585" s="96" t="s">
        <v>169</v>
      </c>
      <c r="D1585" s="24" t="s">
        <v>851</v>
      </c>
      <c r="E1585" s="18" t="s">
        <v>14</v>
      </c>
      <c r="F1585" s="19">
        <v>10</v>
      </c>
      <c r="G1585" s="254">
        <v>0</v>
      </c>
      <c r="H1585" s="23">
        <f t="shared" si="41"/>
        <v>0</v>
      </c>
    </row>
    <row r="1586" spans="1:8">
      <c r="A1586" s="267">
        <v>5</v>
      </c>
      <c r="B1586" s="267"/>
      <c r="C1586" s="268"/>
      <c r="D1586" s="262" t="s">
        <v>518</v>
      </c>
      <c r="E1586" s="18"/>
      <c r="F1586" s="19" t="s">
        <v>162</v>
      </c>
      <c r="G1586" s="23"/>
      <c r="H1586" s="25">
        <f>SUM(H1587:H1589)</f>
        <v>0</v>
      </c>
    </row>
    <row r="1587" spans="1:8" ht="22.5">
      <c r="A1587" s="26"/>
      <c r="B1587" s="26" t="s">
        <v>30</v>
      </c>
      <c r="C1587" s="96" t="s">
        <v>164</v>
      </c>
      <c r="D1587" s="24" t="s">
        <v>426</v>
      </c>
      <c r="E1587" s="18" t="s">
        <v>12</v>
      </c>
      <c r="F1587" s="19">
        <v>62</v>
      </c>
      <c r="G1587" s="254">
        <v>0</v>
      </c>
      <c r="H1587" s="23">
        <f t="shared" si="41"/>
        <v>0</v>
      </c>
    </row>
    <row r="1588" spans="1:8" ht="33.75">
      <c r="A1588" s="26"/>
      <c r="B1588" s="26" t="s">
        <v>427</v>
      </c>
      <c r="C1588" s="96" t="s">
        <v>165</v>
      </c>
      <c r="D1588" s="24" t="s">
        <v>428</v>
      </c>
      <c r="E1588" s="18" t="s">
        <v>12</v>
      </c>
      <c r="F1588" s="19">
        <v>62</v>
      </c>
      <c r="G1588" s="254">
        <v>0</v>
      </c>
      <c r="H1588" s="23">
        <f t="shared" si="41"/>
        <v>0</v>
      </c>
    </row>
    <row r="1589" spans="1:8" ht="22.5">
      <c r="A1589" s="26"/>
      <c r="B1589" s="26" t="s">
        <v>31</v>
      </c>
      <c r="C1589" s="96" t="s">
        <v>166</v>
      </c>
      <c r="D1589" s="24" t="s">
        <v>429</v>
      </c>
      <c r="E1589" s="18" t="s">
        <v>12</v>
      </c>
      <c r="F1589" s="19">
        <v>62</v>
      </c>
      <c r="G1589" s="254">
        <v>0</v>
      </c>
      <c r="H1589" s="23">
        <f t="shared" si="41"/>
        <v>0</v>
      </c>
    </row>
    <row r="1590" spans="1:8">
      <c r="A1590" s="267">
        <v>5</v>
      </c>
      <c r="B1590" s="267"/>
      <c r="C1590" s="268"/>
      <c r="D1590" s="262" t="s">
        <v>519</v>
      </c>
      <c r="E1590" s="18"/>
      <c r="F1590" s="19" t="s">
        <v>162</v>
      </c>
      <c r="G1590" s="23"/>
      <c r="H1590" s="25">
        <f>SUM(H1591:H1592)</f>
        <v>0</v>
      </c>
    </row>
    <row r="1591" spans="1:8" ht="56.25">
      <c r="A1591" s="26"/>
      <c r="B1591" s="26" t="s">
        <v>436</v>
      </c>
      <c r="C1591" s="96" t="s">
        <v>164</v>
      </c>
      <c r="D1591" s="24" t="s">
        <v>437</v>
      </c>
      <c r="E1591" s="18" t="s">
        <v>13</v>
      </c>
      <c r="F1591" s="19">
        <v>340</v>
      </c>
      <c r="G1591" s="254">
        <v>0</v>
      </c>
      <c r="H1591" s="23">
        <f t="shared" si="41"/>
        <v>0</v>
      </c>
    </row>
    <row r="1592" spans="1:8" ht="56.25">
      <c r="A1592" s="26"/>
      <c r="B1592" s="26" t="s">
        <v>438</v>
      </c>
      <c r="C1592" s="96" t="s">
        <v>165</v>
      </c>
      <c r="D1592" s="24" t="s">
        <v>439</v>
      </c>
      <c r="E1592" s="18" t="s">
        <v>13</v>
      </c>
      <c r="F1592" s="19">
        <v>68</v>
      </c>
      <c r="G1592" s="254">
        <v>0</v>
      </c>
      <c r="H1592" s="23">
        <f t="shared" si="41"/>
        <v>0</v>
      </c>
    </row>
    <row r="1593" spans="1:8">
      <c r="A1593" s="263">
        <v>4</v>
      </c>
      <c r="B1593" s="263"/>
      <c r="C1593" s="264"/>
      <c r="D1593" s="260" t="s">
        <v>19</v>
      </c>
      <c r="E1593" s="20"/>
      <c r="F1593" s="21" t="s">
        <v>162</v>
      </c>
      <c r="G1593" s="22"/>
      <c r="H1593" s="52">
        <f>H1594+H1598+H1601+H1603+H1606</f>
        <v>0</v>
      </c>
    </row>
    <row r="1594" spans="1:8">
      <c r="A1594" s="265">
        <v>5</v>
      </c>
      <c r="B1594" s="265"/>
      <c r="C1594" s="266"/>
      <c r="D1594" s="261" t="s">
        <v>520</v>
      </c>
      <c r="E1594" s="18"/>
      <c r="F1594" s="19" t="s">
        <v>162</v>
      </c>
      <c r="G1594" s="23"/>
      <c r="H1594" s="25">
        <f>SUM(H1595:H1597)</f>
        <v>0</v>
      </c>
    </row>
    <row r="1595" spans="1:8" ht="33.75">
      <c r="A1595" s="26"/>
      <c r="B1595" s="26" t="s">
        <v>440</v>
      </c>
      <c r="C1595" s="96" t="s">
        <v>164</v>
      </c>
      <c r="D1595" s="24" t="s">
        <v>441</v>
      </c>
      <c r="E1595" s="18" t="s">
        <v>14</v>
      </c>
      <c r="F1595" s="19">
        <v>17</v>
      </c>
      <c r="G1595" s="254">
        <v>0</v>
      </c>
      <c r="H1595" s="23">
        <f t="shared" si="41"/>
        <v>0</v>
      </c>
    </row>
    <row r="1596" spans="1:8" ht="45">
      <c r="A1596" s="26"/>
      <c r="B1596" s="26" t="s">
        <v>442</v>
      </c>
      <c r="C1596" s="96" t="s">
        <v>165</v>
      </c>
      <c r="D1596" s="24" t="s">
        <v>852</v>
      </c>
      <c r="E1596" s="18" t="s">
        <v>14</v>
      </c>
      <c r="F1596" s="19">
        <v>35</v>
      </c>
      <c r="G1596" s="254">
        <v>0</v>
      </c>
      <c r="H1596" s="23">
        <f t="shared" si="41"/>
        <v>0</v>
      </c>
    </row>
    <row r="1597" spans="1:8" ht="22.5">
      <c r="A1597" s="26"/>
      <c r="B1597" s="26" t="s">
        <v>543</v>
      </c>
      <c r="C1597" s="96" t="s">
        <v>166</v>
      </c>
      <c r="D1597" s="24" t="s">
        <v>554</v>
      </c>
      <c r="E1597" s="18" t="s">
        <v>14</v>
      </c>
      <c r="F1597" s="19">
        <v>18</v>
      </c>
      <c r="G1597" s="254">
        <v>0</v>
      </c>
      <c r="H1597" s="23">
        <f t="shared" si="41"/>
        <v>0</v>
      </c>
    </row>
    <row r="1598" spans="1:8">
      <c r="A1598" s="265">
        <v>5</v>
      </c>
      <c r="B1598" s="265"/>
      <c r="C1598" s="266"/>
      <c r="D1598" s="261" t="s">
        <v>522</v>
      </c>
      <c r="E1598" s="18"/>
      <c r="F1598" s="19" t="s">
        <v>162</v>
      </c>
      <c r="G1598" s="23"/>
      <c r="H1598" s="25">
        <f>SUM(H1599:H1600)</f>
        <v>0</v>
      </c>
    </row>
    <row r="1599" spans="1:8" ht="33.75">
      <c r="A1599" s="26"/>
      <c r="B1599" s="26" t="s">
        <v>446</v>
      </c>
      <c r="C1599" s="96" t="s">
        <v>164</v>
      </c>
      <c r="D1599" s="24" t="s">
        <v>853</v>
      </c>
      <c r="E1599" s="18" t="s">
        <v>13</v>
      </c>
      <c r="F1599" s="19">
        <v>75</v>
      </c>
      <c r="G1599" s="254">
        <v>0</v>
      </c>
      <c r="H1599" s="23">
        <f t="shared" si="41"/>
        <v>0</v>
      </c>
    </row>
    <row r="1600" spans="1:8">
      <c r="A1600" s="26"/>
      <c r="B1600" s="26" t="s">
        <v>448</v>
      </c>
      <c r="C1600" s="96" t="s">
        <v>165</v>
      </c>
      <c r="D1600" s="24" t="s">
        <v>20</v>
      </c>
      <c r="E1600" s="18" t="s">
        <v>13</v>
      </c>
      <c r="F1600" s="19">
        <v>125</v>
      </c>
      <c r="G1600" s="254">
        <v>0</v>
      </c>
      <c r="H1600" s="23">
        <f t="shared" si="41"/>
        <v>0</v>
      </c>
    </row>
    <row r="1601" spans="1:8">
      <c r="A1601" s="265">
        <v>5</v>
      </c>
      <c r="B1601" s="265"/>
      <c r="C1601" s="266"/>
      <c r="D1601" s="261" t="s">
        <v>523</v>
      </c>
      <c r="E1601" s="18"/>
      <c r="F1601" s="19" t="s">
        <v>162</v>
      </c>
      <c r="G1601" s="23"/>
      <c r="H1601" s="25">
        <f>SUM(H1602)</f>
        <v>0</v>
      </c>
    </row>
    <row r="1602" spans="1:8" ht="33.75">
      <c r="A1602" s="26"/>
      <c r="B1602" s="26" t="s">
        <v>449</v>
      </c>
      <c r="C1602" s="96" t="s">
        <v>164</v>
      </c>
      <c r="D1602" s="24" t="s">
        <v>555</v>
      </c>
      <c r="E1602" s="18" t="s">
        <v>14</v>
      </c>
      <c r="F1602" s="19">
        <v>40</v>
      </c>
      <c r="G1602" s="254">
        <v>0</v>
      </c>
      <c r="H1602" s="23">
        <f t="shared" si="41"/>
        <v>0</v>
      </c>
    </row>
    <row r="1603" spans="1:8">
      <c r="A1603" s="265">
        <v>5</v>
      </c>
      <c r="B1603" s="265"/>
      <c r="C1603" s="266"/>
      <c r="D1603" s="261" t="s">
        <v>524</v>
      </c>
      <c r="E1603" s="18"/>
      <c r="F1603" s="19" t="s">
        <v>162</v>
      </c>
      <c r="G1603" s="23"/>
      <c r="H1603" s="25">
        <f>SUM(H1604:H1605)</f>
        <v>0</v>
      </c>
    </row>
    <row r="1604" spans="1:8">
      <c r="A1604" s="26"/>
      <c r="B1604" s="26" t="s">
        <v>451</v>
      </c>
      <c r="C1604" s="96" t="s">
        <v>164</v>
      </c>
      <c r="D1604" s="24" t="s">
        <v>21</v>
      </c>
      <c r="E1604" s="18" t="s">
        <v>13</v>
      </c>
      <c r="F1604" s="19">
        <v>40</v>
      </c>
      <c r="G1604" s="254">
        <v>0</v>
      </c>
      <c r="H1604" s="23">
        <f t="shared" si="41"/>
        <v>0</v>
      </c>
    </row>
    <row r="1605" spans="1:8">
      <c r="A1605" s="26"/>
      <c r="B1605" s="26" t="s">
        <v>452</v>
      </c>
      <c r="C1605" s="96" t="s">
        <v>165</v>
      </c>
      <c r="D1605" s="24" t="s">
        <v>22</v>
      </c>
      <c r="E1605" s="18" t="s">
        <v>13</v>
      </c>
      <c r="F1605" s="19">
        <v>40</v>
      </c>
      <c r="G1605" s="254">
        <v>0</v>
      </c>
      <c r="H1605" s="23">
        <f t="shared" si="41"/>
        <v>0</v>
      </c>
    </row>
    <row r="1606" spans="1:8">
      <c r="A1606" s="265">
        <v>5</v>
      </c>
      <c r="B1606" s="265"/>
      <c r="C1606" s="266"/>
      <c r="D1606" s="261" t="s">
        <v>525</v>
      </c>
      <c r="E1606" s="18"/>
      <c r="F1606" s="19" t="s">
        <v>162</v>
      </c>
      <c r="G1606" s="23"/>
      <c r="H1606" s="25">
        <f>SUM(H1607:H1608)</f>
        <v>0</v>
      </c>
    </row>
    <row r="1607" spans="1:8">
      <c r="A1607" s="26"/>
      <c r="B1607" s="26" t="s">
        <v>453</v>
      </c>
      <c r="C1607" s="96" t="s">
        <v>164</v>
      </c>
      <c r="D1607" s="24" t="s">
        <v>454</v>
      </c>
      <c r="E1607" s="18" t="s">
        <v>455</v>
      </c>
      <c r="F1607" s="19">
        <v>126</v>
      </c>
      <c r="G1607" s="254">
        <v>0</v>
      </c>
      <c r="H1607" s="23">
        <f t="shared" si="41"/>
        <v>0</v>
      </c>
    </row>
    <row r="1608" spans="1:8" ht="22.5">
      <c r="A1608" s="26"/>
      <c r="B1608" s="26" t="s">
        <v>456</v>
      </c>
      <c r="C1608" s="96" t="s">
        <v>165</v>
      </c>
      <c r="D1608" s="24" t="s">
        <v>457</v>
      </c>
      <c r="E1608" s="18" t="s">
        <v>455</v>
      </c>
      <c r="F1608" s="19">
        <v>126</v>
      </c>
      <c r="G1608" s="254">
        <v>0</v>
      </c>
      <c r="H1608" s="23">
        <f t="shared" si="41"/>
        <v>0</v>
      </c>
    </row>
    <row r="1609" spans="1:8">
      <c r="A1609" s="263">
        <v>4</v>
      </c>
      <c r="B1609" s="263"/>
      <c r="C1609" s="264"/>
      <c r="D1609" s="260" t="s">
        <v>44</v>
      </c>
      <c r="E1609" s="20"/>
      <c r="F1609" s="21" t="s">
        <v>162</v>
      </c>
      <c r="G1609" s="22"/>
      <c r="H1609" s="52">
        <f>H1610+H1612</f>
        <v>0</v>
      </c>
    </row>
    <row r="1610" spans="1:8">
      <c r="A1610" s="265">
        <v>5</v>
      </c>
      <c r="B1610" s="265"/>
      <c r="C1610" s="266"/>
      <c r="D1610" s="261" t="s">
        <v>526</v>
      </c>
      <c r="E1610" s="18"/>
      <c r="F1610" s="19" t="s">
        <v>162</v>
      </c>
      <c r="G1610" s="23"/>
      <c r="H1610" s="25">
        <f>SUM(H1611)</f>
        <v>0</v>
      </c>
    </row>
    <row r="1611" spans="1:8" ht="33.75">
      <c r="A1611" s="26"/>
      <c r="B1611" s="26" t="s">
        <v>460</v>
      </c>
      <c r="C1611" s="96" t="s">
        <v>164</v>
      </c>
      <c r="D1611" s="24" t="s">
        <v>854</v>
      </c>
      <c r="E1611" s="18" t="s">
        <v>13</v>
      </c>
      <c r="F1611" s="19">
        <v>210</v>
      </c>
      <c r="G1611" s="254">
        <v>0</v>
      </c>
      <c r="H1611" s="23">
        <f t="shared" si="41"/>
        <v>0</v>
      </c>
    </row>
    <row r="1612" spans="1:8">
      <c r="A1612" s="265">
        <v>5</v>
      </c>
      <c r="B1612" s="265"/>
      <c r="C1612" s="266"/>
      <c r="D1612" s="261" t="s">
        <v>527</v>
      </c>
      <c r="E1612" s="18"/>
      <c r="F1612" s="19" t="s">
        <v>162</v>
      </c>
      <c r="G1612" s="23"/>
      <c r="H1612" s="25">
        <f>SUM(H1613:H1614)</f>
        <v>0</v>
      </c>
    </row>
    <row r="1613" spans="1:8" ht="33.75">
      <c r="A1613" s="26"/>
      <c r="B1613" s="26" t="s">
        <v>462</v>
      </c>
      <c r="C1613" s="96" t="s">
        <v>164</v>
      </c>
      <c r="D1613" s="24" t="s">
        <v>463</v>
      </c>
      <c r="E1613" s="18" t="s">
        <v>12</v>
      </c>
      <c r="F1613" s="19">
        <v>16.5</v>
      </c>
      <c r="G1613" s="254">
        <v>0</v>
      </c>
      <c r="H1613" s="23">
        <f t="shared" si="41"/>
        <v>0</v>
      </c>
    </row>
    <row r="1614" spans="1:8" ht="22.5">
      <c r="A1614" s="26"/>
      <c r="B1614" s="26" t="s">
        <v>832</v>
      </c>
      <c r="C1614" s="96" t="s">
        <v>165</v>
      </c>
      <c r="D1614" s="24" t="s">
        <v>845</v>
      </c>
      <c r="E1614" s="18" t="s">
        <v>10</v>
      </c>
      <c r="F1614" s="19">
        <v>2</v>
      </c>
      <c r="G1614" s="254">
        <v>0</v>
      </c>
      <c r="H1614" s="23">
        <f t="shared" si="41"/>
        <v>0</v>
      </c>
    </row>
    <row r="1615" spans="1:8">
      <c r="A1615" s="263">
        <v>4</v>
      </c>
      <c r="B1615" s="263"/>
      <c r="C1615" s="264"/>
      <c r="D1615" s="260" t="s">
        <v>45</v>
      </c>
      <c r="E1615" s="20"/>
      <c r="F1615" s="21" t="s">
        <v>162</v>
      </c>
      <c r="G1615" s="22"/>
      <c r="H1615" s="52">
        <f>H1616+H1620+H1623+H1629+H1633+H1635</f>
        <v>0</v>
      </c>
    </row>
    <row r="1616" spans="1:8">
      <c r="A1616" s="265">
        <v>5</v>
      </c>
      <c r="B1616" s="265"/>
      <c r="C1616" s="266"/>
      <c r="D1616" s="261" t="s">
        <v>529</v>
      </c>
      <c r="E1616" s="18"/>
      <c r="F1616" s="19" t="s">
        <v>162</v>
      </c>
      <c r="G1616" s="23"/>
      <c r="H1616" s="25">
        <f>SUM(H1617:H1619)</f>
        <v>0</v>
      </c>
    </row>
    <row r="1617" spans="1:8" ht="33.75">
      <c r="A1617" s="26"/>
      <c r="B1617" s="26" t="s">
        <v>468</v>
      </c>
      <c r="C1617" s="96" t="s">
        <v>164</v>
      </c>
      <c r="D1617" s="24" t="s">
        <v>469</v>
      </c>
      <c r="E1617" s="18" t="s">
        <v>10</v>
      </c>
      <c r="F1617" s="19">
        <v>1</v>
      </c>
      <c r="G1617" s="254">
        <v>0</v>
      </c>
      <c r="H1617" s="23">
        <f t="shared" si="41"/>
        <v>0</v>
      </c>
    </row>
    <row r="1618" spans="1:8" ht="22.5">
      <c r="A1618" s="26"/>
      <c r="B1618" s="26" t="s">
        <v>476</v>
      </c>
      <c r="C1618" s="96" t="s">
        <v>165</v>
      </c>
      <c r="D1618" s="24" t="s">
        <v>654</v>
      </c>
      <c r="E1618" s="18" t="s">
        <v>13</v>
      </c>
      <c r="F1618" s="19">
        <v>15</v>
      </c>
      <c r="G1618" s="254">
        <v>0</v>
      </c>
      <c r="H1618" s="23">
        <f t="shared" si="41"/>
        <v>0</v>
      </c>
    </row>
    <row r="1619" spans="1:8">
      <c r="A1619" s="26"/>
      <c r="B1619" s="26" t="s">
        <v>597</v>
      </c>
      <c r="C1619" s="96" t="s">
        <v>166</v>
      </c>
      <c r="D1619" s="24" t="s">
        <v>801</v>
      </c>
      <c r="E1619" s="18" t="s">
        <v>13</v>
      </c>
      <c r="F1619" s="19">
        <v>95</v>
      </c>
      <c r="G1619" s="254">
        <v>0</v>
      </c>
      <c r="H1619" s="23">
        <f t="shared" si="41"/>
        <v>0</v>
      </c>
    </row>
    <row r="1620" spans="1:8">
      <c r="A1620" s="265">
        <v>5</v>
      </c>
      <c r="B1620" s="265"/>
      <c r="C1620" s="266"/>
      <c r="D1620" s="261" t="s">
        <v>530</v>
      </c>
      <c r="E1620" s="18"/>
      <c r="F1620" s="19" t="s">
        <v>162</v>
      </c>
      <c r="G1620" s="23"/>
      <c r="H1620" s="25">
        <f>SUM(H1621:H1622)</f>
        <v>0</v>
      </c>
    </row>
    <row r="1621" spans="1:8" ht="22.5">
      <c r="A1621" s="26"/>
      <c r="B1621" s="26" t="s">
        <v>480</v>
      </c>
      <c r="C1621" s="96" t="s">
        <v>164</v>
      </c>
      <c r="D1621" s="24" t="s">
        <v>481</v>
      </c>
      <c r="E1621" s="18" t="s">
        <v>15</v>
      </c>
      <c r="F1621" s="19">
        <v>4650</v>
      </c>
      <c r="G1621" s="254">
        <v>0</v>
      </c>
      <c r="H1621" s="23">
        <f t="shared" si="41"/>
        <v>0</v>
      </c>
    </row>
    <row r="1622" spans="1:8" ht="22.5">
      <c r="A1622" s="26"/>
      <c r="B1622" s="26" t="s">
        <v>482</v>
      </c>
      <c r="C1622" s="96" t="s">
        <v>165</v>
      </c>
      <c r="D1622" s="24" t="s">
        <v>483</v>
      </c>
      <c r="E1622" s="18" t="s">
        <v>10</v>
      </c>
      <c r="F1622" s="19">
        <v>1</v>
      </c>
      <c r="G1622" s="254">
        <v>0</v>
      </c>
      <c r="H1622" s="23">
        <f t="shared" si="41"/>
        <v>0</v>
      </c>
    </row>
    <row r="1623" spans="1:8">
      <c r="A1623" s="265">
        <v>5</v>
      </c>
      <c r="B1623" s="265"/>
      <c r="C1623" s="266"/>
      <c r="D1623" s="261" t="s">
        <v>531</v>
      </c>
      <c r="E1623" s="18"/>
      <c r="F1623" s="19" t="s">
        <v>162</v>
      </c>
      <c r="G1623" s="23"/>
      <c r="H1623" s="25">
        <f>SUM(H1624:H1628)</f>
        <v>0</v>
      </c>
    </row>
    <row r="1624" spans="1:8">
      <c r="A1624" s="26"/>
      <c r="B1624" s="26" t="s">
        <v>484</v>
      </c>
      <c r="C1624" s="96" t="s">
        <v>164</v>
      </c>
      <c r="D1624" s="24" t="s">
        <v>485</v>
      </c>
      <c r="E1624" s="18" t="s">
        <v>14</v>
      </c>
      <c r="F1624" s="19">
        <v>2.5</v>
      </c>
      <c r="G1624" s="254">
        <v>0</v>
      </c>
      <c r="H1624" s="23">
        <f t="shared" ref="H1624:H1637" si="42">IF(ISNUMBER(F1624),ROUND(F1624*G1624,2),"")</f>
        <v>0</v>
      </c>
    </row>
    <row r="1625" spans="1:8" ht="22.5">
      <c r="A1625" s="26"/>
      <c r="B1625" s="26" t="s">
        <v>546</v>
      </c>
      <c r="C1625" s="96" t="s">
        <v>165</v>
      </c>
      <c r="D1625" s="24" t="s">
        <v>855</v>
      </c>
      <c r="E1625" s="18" t="s">
        <v>14</v>
      </c>
      <c r="F1625" s="19">
        <v>35</v>
      </c>
      <c r="G1625" s="254">
        <v>0</v>
      </c>
      <c r="H1625" s="23">
        <f t="shared" si="42"/>
        <v>0</v>
      </c>
    </row>
    <row r="1626" spans="1:8" ht="22.5">
      <c r="A1626" s="26"/>
      <c r="B1626" s="26" t="s">
        <v>488</v>
      </c>
      <c r="C1626" s="96" t="s">
        <v>166</v>
      </c>
      <c r="D1626" s="24" t="s">
        <v>489</v>
      </c>
      <c r="E1626" s="18" t="s">
        <v>14</v>
      </c>
      <c r="F1626" s="19">
        <v>35</v>
      </c>
      <c r="G1626" s="254">
        <v>0</v>
      </c>
      <c r="H1626" s="23">
        <f t="shared" si="42"/>
        <v>0</v>
      </c>
    </row>
    <row r="1627" spans="1:8" ht="22.5">
      <c r="A1627" s="26"/>
      <c r="B1627" s="26" t="s">
        <v>490</v>
      </c>
      <c r="C1627" s="96" t="s">
        <v>167</v>
      </c>
      <c r="D1627" s="24" t="s">
        <v>491</v>
      </c>
      <c r="E1627" s="18" t="s">
        <v>14</v>
      </c>
      <c r="F1627" s="19">
        <v>35</v>
      </c>
      <c r="G1627" s="254">
        <v>0</v>
      </c>
      <c r="H1627" s="23">
        <f t="shared" si="42"/>
        <v>0</v>
      </c>
    </row>
    <row r="1628" spans="1:8" ht="22.5">
      <c r="A1628" s="26"/>
      <c r="B1628" s="26" t="s">
        <v>492</v>
      </c>
      <c r="C1628" s="96" t="s">
        <v>168</v>
      </c>
      <c r="D1628" s="24" t="s">
        <v>493</v>
      </c>
      <c r="E1628" s="18" t="s">
        <v>12</v>
      </c>
      <c r="F1628" s="19">
        <v>42</v>
      </c>
      <c r="G1628" s="254">
        <v>0</v>
      </c>
      <c r="H1628" s="23">
        <f t="shared" si="42"/>
        <v>0</v>
      </c>
    </row>
    <row r="1629" spans="1:8">
      <c r="A1629" s="267">
        <v>5</v>
      </c>
      <c r="B1629" s="267"/>
      <c r="C1629" s="268"/>
      <c r="D1629" s="262" t="s">
        <v>532</v>
      </c>
      <c r="E1629" s="18"/>
      <c r="F1629" s="19" t="s">
        <v>162</v>
      </c>
      <c r="G1629" s="23"/>
      <c r="H1629" s="25">
        <f>SUM(H1630:H1632)</f>
        <v>0</v>
      </c>
    </row>
    <row r="1630" spans="1:8" ht="56.25">
      <c r="A1630" s="26"/>
      <c r="B1630" s="26" t="s">
        <v>494</v>
      </c>
      <c r="C1630" s="96" t="s">
        <v>164</v>
      </c>
      <c r="D1630" s="24" t="s">
        <v>563</v>
      </c>
      <c r="E1630" s="18" t="s">
        <v>12</v>
      </c>
      <c r="F1630" s="19">
        <v>340</v>
      </c>
      <c r="G1630" s="254">
        <v>0</v>
      </c>
      <c r="H1630" s="23">
        <f t="shared" si="42"/>
        <v>0</v>
      </c>
    </row>
    <row r="1631" spans="1:8" ht="33.75">
      <c r="A1631" s="26"/>
      <c r="B1631" s="26" t="s">
        <v>496</v>
      </c>
      <c r="C1631" s="96" t="s">
        <v>165</v>
      </c>
      <c r="D1631" s="24" t="s">
        <v>497</v>
      </c>
      <c r="E1631" s="18" t="s">
        <v>14</v>
      </c>
      <c r="F1631" s="19">
        <v>14</v>
      </c>
      <c r="G1631" s="254">
        <v>0</v>
      </c>
      <c r="H1631" s="23">
        <f t="shared" si="42"/>
        <v>0</v>
      </c>
    </row>
    <row r="1632" spans="1:8" ht="22.5">
      <c r="A1632" s="26"/>
      <c r="B1632" s="26" t="s">
        <v>498</v>
      </c>
      <c r="C1632" s="96" t="s">
        <v>166</v>
      </c>
      <c r="D1632" s="24" t="s">
        <v>564</v>
      </c>
      <c r="E1632" s="18" t="s">
        <v>13</v>
      </c>
      <c r="F1632" s="19">
        <v>9</v>
      </c>
      <c r="G1632" s="254">
        <v>0</v>
      </c>
      <c r="H1632" s="23">
        <f t="shared" si="42"/>
        <v>0</v>
      </c>
    </row>
    <row r="1633" spans="1:8">
      <c r="A1633" s="267">
        <v>5</v>
      </c>
      <c r="B1633" s="267"/>
      <c r="C1633" s="268"/>
      <c r="D1633" s="262" t="s">
        <v>924</v>
      </c>
      <c r="E1633" s="18"/>
      <c r="F1633" s="19" t="s">
        <v>162</v>
      </c>
      <c r="G1633" s="23"/>
      <c r="H1633" s="25">
        <f>SUM(H1634)</f>
        <v>0</v>
      </c>
    </row>
    <row r="1634" spans="1:8" ht="67.5">
      <c r="A1634" s="26"/>
      <c r="B1634" s="26" t="s">
        <v>500</v>
      </c>
      <c r="C1634" s="96" t="s">
        <v>164</v>
      </c>
      <c r="D1634" s="24" t="s">
        <v>501</v>
      </c>
      <c r="E1634" s="18" t="s">
        <v>12</v>
      </c>
      <c r="F1634" s="19">
        <v>612</v>
      </c>
      <c r="G1634" s="254">
        <v>0</v>
      </c>
      <c r="H1634" s="23">
        <f t="shared" si="42"/>
        <v>0</v>
      </c>
    </row>
    <row r="1635" spans="1:8">
      <c r="A1635" s="265">
        <v>5</v>
      </c>
      <c r="B1635" s="265"/>
      <c r="C1635" s="266"/>
      <c r="D1635" s="261" t="s">
        <v>534</v>
      </c>
      <c r="E1635" s="18"/>
      <c r="F1635" s="19" t="s">
        <v>162</v>
      </c>
      <c r="G1635" s="23"/>
      <c r="H1635" s="25">
        <f>SUM(H1636:H1637)</f>
        <v>0</v>
      </c>
    </row>
    <row r="1636" spans="1:8" ht="22.5">
      <c r="A1636" s="26"/>
      <c r="B1636" s="26" t="s">
        <v>510</v>
      </c>
      <c r="C1636" s="96" t="s">
        <v>164</v>
      </c>
      <c r="D1636" s="24" t="s">
        <v>511</v>
      </c>
      <c r="E1636" s="18" t="s">
        <v>12</v>
      </c>
      <c r="F1636" s="19">
        <v>42.5</v>
      </c>
      <c r="G1636" s="254">
        <v>0</v>
      </c>
      <c r="H1636" s="23">
        <f t="shared" si="42"/>
        <v>0</v>
      </c>
    </row>
    <row r="1637" spans="1:8" ht="22.5">
      <c r="A1637" s="26"/>
      <c r="B1637" s="26" t="s">
        <v>39</v>
      </c>
      <c r="C1637" s="96" t="s">
        <v>165</v>
      </c>
      <c r="D1637" s="24" t="s">
        <v>47</v>
      </c>
      <c r="E1637" s="18" t="s">
        <v>10</v>
      </c>
      <c r="F1637" s="19">
        <v>8</v>
      </c>
      <c r="G1637" s="254">
        <v>0</v>
      </c>
      <c r="H1637" s="23">
        <f t="shared" si="42"/>
        <v>0</v>
      </c>
    </row>
    <row r="1638" spans="1:8" ht="22.5">
      <c r="A1638" s="82">
        <v>2</v>
      </c>
      <c r="B1638" s="82"/>
      <c r="C1638" s="83"/>
      <c r="D1638" s="116" t="s">
        <v>856</v>
      </c>
      <c r="E1638" s="84"/>
      <c r="F1638" s="85" t="s">
        <v>162</v>
      </c>
      <c r="G1638" s="86"/>
      <c r="H1638" s="87">
        <f>H1639+H1661+H1677+H1681</f>
        <v>0</v>
      </c>
    </row>
    <row r="1639" spans="1:8">
      <c r="A1639" s="263">
        <v>4</v>
      </c>
      <c r="B1639" s="263"/>
      <c r="C1639" s="264"/>
      <c r="D1639" s="260" t="s">
        <v>6</v>
      </c>
      <c r="E1639" s="20"/>
      <c r="F1639" s="21" t="s">
        <v>162</v>
      </c>
      <c r="G1639" s="22"/>
      <c r="H1639" s="52">
        <f>H1640+H1643+H1649+H1653</f>
        <v>0</v>
      </c>
    </row>
    <row r="1640" spans="1:8">
      <c r="A1640" s="265">
        <v>5</v>
      </c>
      <c r="B1640" s="265"/>
      <c r="C1640" s="266"/>
      <c r="D1640" s="261" t="s">
        <v>514</v>
      </c>
      <c r="E1640" s="18"/>
      <c r="F1640" s="19" t="s">
        <v>162</v>
      </c>
      <c r="G1640" s="23"/>
      <c r="H1640" s="25">
        <f>SUM(H1641:H1642)</f>
        <v>0</v>
      </c>
    </row>
    <row r="1641" spans="1:8" ht="22.5">
      <c r="A1641" s="26"/>
      <c r="B1641" s="26" t="s">
        <v>413</v>
      </c>
      <c r="C1641" s="96" t="s">
        <v>164</v>
      </c>
      <c r="D1641" s="24" t="s">
        <v>862</v>
      </c>
      <c r="E1641" s="18" t="s">
        <v>10</v>
      </c>
      <c r="F1641" s="19">
        <v>1</v>
      </c>
      <c r="G1641" s="254">
        <v>0</v>
      </c>
      <c r="H1641" s="23">
        <f t="shared" ref="H1641:H1687" si="43">IF(ISNUMBER(F1641),ROUND(F1641*G1641,2),"")</f>
        <v>0</v>
      </c>
    </row>
    <row r="1642" spans="1:8" ht="33.75">
      <c r="A1642" s="26"/>
      <c r="B1642" s="26" t="s">
        <v>28</v>
      </c>
      <c r="C1642" s="96" t="s">
        <v>165</v>
      </c>
      <c r="D1642" s="24" t="s">
        <v>833</v>
      </c>
      <c r="E1642" s="18" t="s">
        <v>10</v>
      </c>
      <c r="F1642" s="19">
        <v>1</v>
      </c>
      <c r="G1642" s="254">
        <v>0</v>
      </c>
      <c r="H1642" s="23">
        <f t="shared" si="43"/>
        <v>0</v>
      </c>
    </row>
    <row r="1643" spans="1:8">
      <c r="A1643" s="267">
        <v>5</v>
      </c>
      <c r="B1643" s="267"/>
      <c r="C1643" s="268"/>
      <c r="D1643" s="262" t="s">
        <v>515</v>
      </c>
      <c r="E1643" s="18"/>
      <c r="F1643" s="19" t="s">
        <v>162</v>
      </c>
      <c r="G1643" s="23"/>
      <c r="H1643" s="25">
        <f>SUM(H1644:H1648)</f>
        <v>0</v>
      </c>
    </row>
    <row r="1644" spans="1:8">
      <c r="A1644" s="26"/>
      <c r="B1644" s="26" t="s">
        <v>541</v>
      </c>
      <c r="C1644" s="96" t="s">
        <v>164</v>
      </c>
      <c r="D1644" s="24" t="s">
        <v>645</v>
      </c>
      <c r="E1644" s="18" t="s">
        <v>13</v>
      </c>
      <c r="F1644" s="19">
        <v>30</v>
      </c>
      <c r="G1644" s="254">
        <v>0</v>
      </c>
      <c r="H1644" s="23">
        <f t="shared" si="43"/>
        <v>0</v>
      </c>
    </row>
    <row r="1645" spans="1:8">
      <c r="A1645" s="26"/>
      <c r="B1645" s="26" t="s">
        <v>418</v>
      </c>
      <c r="C1645" s="96" t="s">
        <v>165</v>
      </c>
      <c r="D1645" s="24" t="s">
        <v>419</v>
      </c>
      <c r="E1645" s="18" t="s">
        <v>48</v>
      </c>
      <c r="F1645" s="19">
        <v>8</v>
      </c>
      <c r="G1645" s="254">
        <v>0</v>
      </c>
      <c r="H1645" s="23">
        <f t="shared" si="43"/>
        <v>0</v>
      </c>
    </row>
    <row r="1646" spans="1:8">
      <c r="A1646" s="26"/>
      <c r="B1646" s="26" t="s">
        <v>422</v>
      </c>
      <c r="C1646" s="96" t="s">
        <v>166</v>
      </c>
      <c r="D1646" s="24" t="s">
        <v>863</v>
      </c>
      <c r="E1646" s="18" t="s">
        <v>12</v>
      </c>
      <c r="F1646" s="19">
        <v>22</v>
      </c>
      <c r="G1646" s="254">
        <v>0</v>
      </c>
      <c r="H1646" s="23">
        <f t="shared" si="43"/>
        <v>0</v>
      </c>
    </row>
    <row r="1647" spans="1:8" ht="33.75">
      <c r="A1647" s="26"/>
      <c r="B1647" s="26" t="s">
        <v>827</v>
      </c>
      <c r="C1647" s="96" t="s">
        <v>167</v>
      </c>
      <c r="D1647" s="24" t="s">
        <v>864</v>
      </c>
      <c r="E1647" s="18" t="s">
        <v>13</v>
      </c>
      <c r="F1647" s="19">
        <v>23</v>
      </c>
      <c r="G1647" s="254">
        <v>0</v>
      </c>
      <c r="H1647" s="23">
        <f t="shared" si="43"/>
        <v>0</v>
      </c>
    </row>
    <row r="1648" spans="1:8" ht="33.75">
      <c r="A1648" s="26"/>
      <c r="B1648" s="26" t="s">
        <v>694</v>
      </c>
      <c r="C1648" s="96" t="s">
        <v>168</v>
      </c>
      <c r="D1648" s="24" t="s">
        <v>865</v>
      </c>
      <c r="E1648" s="18" t="s">
        <v>13</v>
      </c>
      <c r="F1648" s="19">
        <v>23</v>
      </c>
      <c r="G1648" s="254">
        <v>0</v>
      </c>
      <c r="H1648" s="23">
        <f t="shared" si="43"/>
        <v>0</v>
      </c>
    </row>
    <row r="1649" spans="1:8">
      <c r="A1649" s="267">
        <v>5</v>
      </c>
      <c r="B1649" s="267"/>
      <c r="C1649" s="268"/>
      <c r="D1649" s="262" t="s">
        <v>518</v>
      </c>
      <c r="E1649" s="18"/>
      <c r="F1649" s="19" t="s">
        <v>162</v>
      </c>
      <c r="G1649" s="23"/>
      <c r="H1649" s="25">
        <f>SUM(H1650:H1652)</f>
        <v>0</v>
      </c>
    </row>
    <row r="1650" spans="1:8" ht="22.5">
      <c r="A1650" s="26"/>
      <c r="B1650" s="26" t="s">
        <v>30</v>
      </c>
      <c r="C1650" s="96" t="s">
        <v>164</v>
      </c>
      <c r="D1650" s="24" t="s">
        <v>426</v>
      </c>
      <c r="E1650" s="18" t="s">
        <v>12</v>
      </c>
      <c r="F1650" s="19">
        <v>76</v>
      </c>
      <c r="G1650" s="254">
        <v>0</v>
      </c>
      <c r="H1650" s="23">
        <f t="shared" si="43"/>
        <v>0</v>
      </c>
    </row>
    <row r="1651" spans="1:8" ht="33.75">
      <c r="A1651" s="26"/>
      <c r="B1651" s="26" t="s">
        <v>427</v>
      </c>
      <c r="C1651" s="96" t="s">
        <v>165</v>
      </c>
      <c r="D1651" s="24" t="s">
        <v>428</v>
      </c>
      <c r="E1651" s="18" t="s">
        <v>12</v>
      </c>
      <c r="F1651" s="19">
        <v>50</v>
      </c>
      <c r="G1651" s="254">
        <v>0</v>
      </c>
      <c r="H1651" s="23">
        <f t="shared" si="43"/>
        <v>0</v>
      </c>
    </row>
    <row r="1652" spans="1:8" ht="22.5">
      <c r="A1652" s="26"/>
      <c r="B1652" s="26" t="s">
        <v>31</v>
      </c>
      <c r="C1652" s="96" t="s">
        <v>166</v>
      </c>
      <c r="D1652" s="24" t="s">
        <v>429</v>
      </c>
      <c r="E1652" s="18" t="s">
        <v>12</v>
      </c>
      <c r="F1652" s="19">
        <v>50</v>
      </c>
      <c r="G1652" s="254">
        <v>0</v>
      </c>
      <c r="H1652" s="23">
        <f t="shared" si="43"/>
        <v>0</v>
      </c>
    </row>
    <row r="1653" spans="1:8">
      <c r="A1653" s="267">
        <v>5</v>
      </c>
      <c r="B1653" s="267"/>
      <c r="C1653" s="268"/>
      <c r="D1653" s="262" t="s">
        <v>519</v>
      </c>
      <c r="E1653" s="18"/>
      <c r="F1653" s="19" t="s">
        <v>162</v>
      </c>
      <c r="G1653" s="23"/>
      <c r="H1653" s="25">
        <f>SUM(H1654:H1660)</f>
        <v>0</v>
      </c>
    </row>
    <row r="1654" spans="1:8" ht="33.75">
      <c r="A1654" s="26"/>
      <c r="B1654" s="26" t="s">
        <v>857</v>
      </c>
      <c r="C1654" s="96" t="s">
        <v>164</v>
      </c>
      <c r="D1654" s="24" t="s">
        <v>866</v>
      </c>
      <c r="E1654" s="18" t="s">
        <v>12</v>
      </c>
      <c r="F1654" s="19">
        <v>27</v>
      </c>
      <c r="G1654" s="254">
        <v>0</v>
      </c>
      <c r="H1654" s="23">
        <f t="shared" si="43"/>
        <v>0</v>
      </c>
    </row>
    <row r="1655" spans="1:8" ht="22.5">
      <c r="A1655" s="26"/>
      <c r="B1655" s="26" t="s">
        <v>858</v>
      </c>
      <c r="C1655" s="96" t="s">
        <v>165</v>
      </c>
      <c r="D1655" s="24" t="s">
        <v>867</v>
      </c>
      <c r="E1655" s="18" t="s">
        <v>14</v>
      </c>
      <c r="F1655" s="19">
        <v>8.5</v>
      </c>
      <c r="G1655" s="254">
        <v>0</v>
      </c>
      <c r="H1655" s="23">
        <f t="shared" si="43"/>
        <v>0</v>
      </c>
    </row>
    <row r="1656" spans="1:8" ht="22.5">
      <c r="A1656" s="26"/>
      <c r="B1656" s="26" t="s">
        <v>829</v>
      </c>
      <c r="C1656" s="96" t="s">
        <v>166</v>
      </c>
      <c r="D1656" s="24" t="s">
        <v>868</v>
      </c>
      <c r="E1656" s="18" t="s">
        <v>14</v>
      </c>
      <c r="F1656" s="19">
        <v>47.5</v>
      </c>
      <c r="G1656" s="254">
        <v>0</v>
      </c>
      <c r="H1656" s="23">
        <f t="shared" si="43"/>
        <v>0</v>
      </c>
    </row>
    <row r="1657" spans="1:8" ht="67.5">
      <c r="A1657" s="26"/>
      <c r="B1657" s="26" t="s">
        <v>830</v>
      </c>
      <c r="C1657" s="96" t="s">
        <v>167</v>
      </c>
      <c r="D1657" s="24" t="s">
        <v>869</v>
      </c>
      <c r="E1657" s="18" t="s">
        <v>13</v>
      </c>
      <c r="F1657" s="19">
        <v>69</v>
      </c>
      <c r="G1657" s="254">
        <v>0</v>
      </c>
      <c r="H1657" s="23">
        <f t="shared" si="43"/>
        <v>0</v>
      </c>
    </row>
    <row r="1658" spans="1:8" ht="45">
      <c r="A1658" s="26"/>
      <c r="B1658" s="26" t="s">
        <v>831</v>
      </c>
      <c r="C1658" s="96" t="s">
        <v>168</v>
      </c>
      <c r="D1658" s="24" t="s">
        <v>870</v>
      </c>
      <c r="E1658" s="18" t="s">
        <v>13</v>
      </c>
      <c r="F1658" s="19">
        <v>27</v>
      </c>
      <c r="G1658" s="254">
        <v>0</v>
      </c>
      <c r="H1658" s="23">
        <f t="shared" si="43"/>
        <v>0</v>
      </c>
    </row>
    <row r="1659" spans="1:8" ht="56.25">
      <c r="A1659" s="26"/>
      <c r="B1659" s="26" t="s">
        <v>436</v>
      </c>
      <c r="C1659" s="96" t="s">
        <v>169</v>
      </c>
      <c r="D1659" s="24" t="s">
        <v>871</v>
      </c>
      <c r="E1659" s="18" t="s">
        <v>13</v>
      </c>
      <c r="F1659" s="19">
        <v>272</v>
      </c>
      <c r="G1659" s="254">
        <v>0</v>
      </c>
      <c r="H1659" s="23">
        <f t="shared" si="43"/>
        <v>0</v>
      </c>
    </row>
    <row r="1660" spans="1:8" ht="56.25">
      <c r="A1660" s="26"/>
      <c r="B1660" s="26" t="s">
        <v>438</v>
      </c>
      <c r="C1660" s="96" t="s">
        <v>170</v>
      </c>
      <c r="D1660" s="24" t="s">
        <v>841</v>
      </c>
      <c r="E1660" s="18" t="s">
        <v>13</v>
      </c>
      <c r="F1660" s="19">
        <v>55</v>
      </c>
      <c r="G1660" s="254">
        <v>0</v>
      </c>
      <c r="H1660" s="23">
        <f t="shared" si="43"/>
        <v>0</v>
      </c>
    </row>
    <row r="1661" spans="1:8">
      <c r="A1661" s="263">
        <v>4</v>
      </c>
      <c r="B1661" s="263"/>
      <c r="C1661" s="264"/>
      <c r="D1661" s="260" t="s">
        <v>19</v>
      </c>
      <c r="E1661" s="20"/>
      <c r="F1661" s="21" t="s">
        <v>162</v>
      </c>
      <c r="G1661" s="22"/>
      <c r="H1661" s="52">
        <f>H1662+H1665+H1668+H1671+H1674</f>
        <v>0</v>
      </c>
    </row>
    <row r="1662" spans="1:8">
      <c r="A1662" s="265">
        <v>5</v>
      </c>
      <c r="B1662" s="265"/>
      <c r="C1662" s="266"/>
      <c r="D1662" s="261" t="s">
        <v>520</v>
      </c>
      <c r="E1662" s="18"/>
      <c r="F1662" s="19" t="s">
        <v>162</v>
      </c>
      <c r="G1662" s="23"/>
      <c r="H1662" s="25">
        <f>SUM(H1663:H1664)</f>
        <v>0</v>
      </c>
    </row>
    <row r="1663" spans="1:8" ht="33.75">
      <c r="A1663" s="26"/>
      <c r="B1663" s="26" t="s">
        <v>440</v>
      </c>
      <c r="C1663" s="96" t="s">
        <v>164</v>
      </c>
      <c r="D1663" s="24" t="s">
        <v>441</v>
      </c>
      <c r="E1663" s="18" t="s">
        <v>14</v>
      </c>
      <c r="F1663" s="19">
        <v>16</v>
      </c>
      <c r="G1663" s="254">
        <v>0</v>
      </c>
      <c r="H1663" s="23">
        <f t="shared" si="43"/>
        <v>0</v>
      </c>
    </row>
    <row r="1664" spans="1:8" ht="45">
      <c r="A1664" s="26"/>
      <c r="B1664" s="26" t="s">
        <v>442</v>
      </c>
      <c r="C1664" s="96" t="s">
        <v>165</v>
      </c>
      <c r="D1664" s="24" t="s">
        <v>842</v>
      </c>
      <c r="E1664" s="18" t="s">
        <v>14</v>
      </c>
      <c r="F1664" s="19">
        <v>30</v>
      </c>
      <c r="G1664" s="254">
        <v>0</v>
      </c>
      <c r="H1664" s="23">
        <f t="shared" si="43"/>
        <v>0</v>
      </c>
    </row>
    <row r="1665" spans="1:8">
      <c r="A1665" s="265">
        <v>5</v>
      </c>
      <c r="B1665" s="265"/>
      <c r="C1665" s="266"/>
      <c r="D1665" s="261" t="s">
        <v>522</v>
      </c>
      <c r="E1665" s="18"/>
      <c r="F1665" s="19" t="s">
        <v>162</v>
      </c>
      <c r="G1665" s="23"/>
      <c r="H1665" s="25">
        <f>SUM(H1666:H1667)</f>
        <v>0</v>
      </c>
    </row>
    <row r="1666" spans="1:8" ht="22.5">
      <c r="A1666" s="26"/>
      <c r="B1666" s="26" t="s">
        <v>446</v>
      </c>
      <c r="C1666" s="96" t="s">
        <v>164</v>
      </c>
      <c r="D1666" s="24" t="s">
        <v>872</v>
      </c>
      <c r="E1666" s="18" t="s">
        <v>13</v>
      </c>
      <c r="F1666" s="19">
        <v>52</v>
      </c>
      <c r="G1666" s="254">
        <v>0</v>
      </c>
      <c r="H1666" s="23">
        <f t="shared" si="43"/>
        <v>0</v>
      </c>
    </row>
    <row r="1667" spans="1:8">
      <c r="A1667" s="26"/>
      <c r="B1667" s="26" t="s">
        <v>448</v>
      </c>
      <c r="C1667" s="96" t="s">
        <v>165</v>
      </c>
      <c r="D1667" s="24" t="s">
        <v>20</v>
      </c>
      <c r="E1667" s="18" t="s">
        <v>13</v>
      </c>
      <c r="F1667" s="19">
        <v>165</v>
      </c>
      <c r="G1667" s="254">
        <v>0</v>
      </c>
      <c r="H1667" s="23">
        <f t="shared" si="43"/>
        <v>0</v>
      </c>
    </row>
    <row r="1668" spans="1:8">
      <c r="A1668" s="265">
        <v>5</v>
      </c>
      <c r="B1668" s="265"/>
      <c r="C1668" s="266"/>
      <c r="D1668" s="261" t="s">
        <v>523</v>
      </c>
      <c r="E1668" s="18"/>
      <c r="F1668" s="19" t="s">
        <v>162</v>
      </c>
      <c r="G1668" s="23"/>
      <c r="H1668" s="25">
        <f>SUM(H1669:H1670)</f>
        <v>0</v>
      </c>
    </row>
    <row r="1669" spans="1:8" ht="22.5">
      <c r="A1669" s="26"/>
      <c r="B1669" s="26" t="s">
        <v>859</v>
      </c>
      <c r="C1669" s="96" t="s">
        <v>164</v>
      </c>
      <c r="D1669" s="24" t="s">
        <v>873</v>
      </c>
      <c r="E1669" s="18" t="s">
        <v>14</v>
      </c>
      <c r="F1669" s="19">
        <v>40</v>
      </c>
      <c r="G1669" s="254">
        <v>0</v>
      </c>
      <c r="H1669" s="23">
        <f t="shared" si="43"/>
        <v>0</v>
      </c>
    </row>
    <row r="1670" spans="1:8" ht="22.5">
      <c r="A1670" s="26"/>
      <c r="B1670" s="26" t="s">
        <v>449</v>
      </c>
      <c r="C1670" s="96" t="s">
        <v>165</v>
      </c>
      <c r="D1670" s="24" t="s">
        <v>874</v>
      </c>
      <c r="E1670" s="18" t="s">
        <v>14</v>
      </c>
      <c r="F1670" s="19">
        <v>13</v>
      </c>
      <c r="G1670" s="254">
        <v>0</v>
      </c>
      <c r="H1670" s="23">
        <f t="shared" si="43"/>
        <v>0</v>
      </c>
    </row>
    <row r="1671" spans="1:8">
      <c r="A1671" s="265">
        <v>5</v>
      </c>
      <c r="B1671" s="265"/>
      <c r="C1671" s="266"/>
      <c r="D1671" s="261" t="s">
        <v>524</v>
      </c>
      <c r="E1671" s="18"/>
      <c r="F1671" s="19" t="s">
        <v>162</v>
      </c>
      <c r="G1671" s="23"/>
      <c r="H1671" s="25">
        <f>SUM(H1672:H1673)</f>
        <v>0</v>
      </c>
    </row>
    <row r="1672" spans="1:8">
      <c r="A1672" s="26"/>
      <c r="B1672" s="26" t="s">
        <v>451</v>
      </c>
      <c r="C1672" s="96" t="s">
        <v>164</v>
      </c>
      <c r="D1672" s="24" t="s">
        <v>21</v>
      </c>
      <c r="E1672" s="18" t="s">
        <v>13</v>
      </c>
      <c r="F1672" s="19">
        <v>60</v>
      </c>
      <c r="G1672" s="254">
        <v>0</v>
      </c>
      <c r="H1672" s="23">
        <f t="shared" si="43"/>
        <v>0</v>
      </c>
    </row>
    <row r="1673" spans="1:8">
      <c r="A1673" s="26"/>
      <c r="B1673" s="26" t="s">
        <v>452</v>
      </c>
      <c r="C1673" s="96" t="s">
        <v>165</v>
      </c>
      <c r="D1673" s="24" t="s">
        <v>22</v>
      </c>
      <c r="E1673" s="18" t="s">
        <v>13</v>
      </c>
      <c r="F1673" s="19">
        <v>60</v>
      </c>
      <c r="G1673" s="254">
        <v>0</v>
      </c>
      <c r="H1673" s="23">
        <f t="shared" si="43"/>
        <v>0</v>
      </c>
    </row>
    <row r="1674" spans="1:8">
      <c r="A1674" s="265">
        <v>5</v>
      </c>
      <c r="B1674" s="265"/>
      <c r="C1674" s="266"/>
      <c r="D1674" s="261" t="s">
        <v>525</v>
      </c>
      <c r="E1674" s="18"/>
      <c r="F1674" s="19" t="s">
        <v>162</v>
      </c>
      <c r="G1674" s="23"/>
      <c r="H1674" s="25">
        <f>SUM(H1675:H1676)</f>
        <v>0</v>
      </c>
    </row>
    <row r="1675" spans="1:8">
      <c r="A1675" s="26"/>
      <c r="B1675" s="26" t="s">
        <v>453</v>
      </c>
      <c r="C1675" s="96" t="s">
        <v>164</v>
      </c>
      <c r="D1675" s="24" t="s">
        <v>454</v>
      </c>
      <c r="E1675" s="18" t="s">
        <v>455</v>
      </c>
      <c r="F1675" s="19">
        <v>179</v>
      </c>
      <c r="G1675" s="254">
        <v>0</v>
      </c>
      <c r="H1675" s="23">
        <f t="shared" si="43"/>
        <v>0</v>
      </c>
    </row>
    <row r="1676" spans="1:8" ht="22.5">
      <c r="A1676" s="26"/>
      <c r="B1676" s="26" t="s">
        <v>456</v>
      </c>
      <c r="C1676" s="96" t="s">
        <v>165</v>
      </c>
      <c r="D1676" s="24" t="s">
        <v>457</v>
      </c>
      <c r="E1676" s="18" t="s">
        <v>455</v>
      </c>
      <c r="F1676" s="19">
        <v>179</v>
      </c>
      <c r="G1676" s="254">
        <v>0</v>
      </c>
      <c r="H1676" s="23">
        <f t="shared" si="43"/>
        <v>0</v>
      </c>
    </row>
    <row r="1677" spans="1:8">
      <c r="A1677" s="263">
        <v>4</v>
      </c>
      <c r="B1677" s="263"/>
      <c r="C1677" s="264"/>
      <c r="D1677" s="260" t="s">
        <v>44</v>
      </c>
      <c r="E1677" s="20"/>
      <c r="F1677" s="21" t="s">
        <v>162</v>
      </c>
      <c r="G1677" s="22"/>
      <c r="H1677" s="52">
        <f>H1678</f>
        <v>0</v>
      </c>
    </row>
    <row r="1678" spans="1:8">
      <c r="A1678" s="265">
        <v>5</v>
      </c>
      <c r="B1678" s="265"/>
      <c r="C1678" s="266"/>
      <c r="D1678" s="261" t="s">
        <v>527</v>
      </c>
      <c r="E1678" s="18"/>
      <c r="F1678" s="19" t="s">
        <v>162</v>
      </c>
      <c r="G1678" s="23"/>
      <c r="H1678" s="25">
        <f>SUM(H1679:H1680)</f>
        <v>0</v>
      </c>
    </row>
    <row r="1679" spans="1:8" ht="33.75">
      <c r="A1679" s="26"/>
      <c r="B1679" s="26" t="s">
        <v>462</v>
      </c>
      <c r="C1679" s="96" t="s">
        <v>164</v>
      </c>
      <c r="D1679" s="24" t="s">
        <v>875</v>
      </c>
      <c r="E1679" s="18" t="s">
        <v>12</v>
      </c>
      <c r="F1679" s="19">
        <v>17.399999999999999</v>
      </c>
      <c r="G1679" s="254">
        <v>0</v>
      </c>
      <c r="H1679" s="23">
        <f t="shared" si="43"/>
        <v>0</v>
      </c>
    </row>
    <row r="1680" spans="1:8" ht="33.75">
      <c r="A1680" s="26"/>
      <c r="B1680" s="26" t="s">
        <v>832</v>
      </c>
      <c r="C1680" s="96" t="s">
        <v>165</v>
      </c>
      <c r="D1680" s="24" t="s">
        <v>876</v>
      </c>
      <c r="E1680" s="18" t="s">
        <v>10</v>
      </c>
      <c r="F1680" s="19">
        <v>2</v>
      </c>
      <c r="G1680" s="254">
        <v>0</v>
      </c>
      <c r="H1680" s="23">
        <f t="shared" si="43"/>
        <v>0</v>
      </c>
    </row>
    <row r="1681" spans="1:8">
      <c r="A1681" s="263">
        <v>4</v>
      </c>
      <c r="B1681" s="263"/>
      <c r="C1681" s="264"/>
      <c r="D1681" s="260" t="s">
        <v>45</v>
      </c>
      <c r="E1681" s="20"/>
      <c r="F1681" s="21" t="s">
        <v>162</v>
      </c>
      <c r="G1681" s="22"/>
      <c r="H1681" s="52">
        <f>H1682+H1688+H1691+H1698+H1702+H1704+H1706+H1709</f>
        <v>0</v>
      </c>
    </row>
    <row r="1682" spans="1:8">
      <c r="A1682" s="265">
        <v>5</v>
      </c>
      <c r="B1682" s="265"/>
      <c r="C1682" s="266"/>
      <c r="D1682" s="261" t="s">
        <v>529</v>
      </c>
      <c r="E1682" s="18"/>
      <c r="F1682" s="19" t="s">
        <v>162</v>
      </c>
      <c r="G1682" s="23"/>
      <c r="H1682" s="25">
        <f>SUM(H1683:H1687)</f>
        <v>0</v>
      </c>
    </row>
    <row r="1683" spans="1:8" ht="33.75">
      <c r="A1683" s="26"/>
      <c r="B1683" s="26" t="s">
        <v>468</v>
      </c>
      <c r="C1683" s="96" t="s">
        <v>164</v>
      </c>
      <c r="D1683" s="24" t="s">
        <v>469</v>
      </c>
      <c r="E1683" s="18" t="s">
        <v>10</v>
      </c>
      <c r="F1683" s="19">
        <v>1</v>
      </c>
      <c r="G1683" s="254">
        <v>0</v>
      </c>
      <c r="H1683" s="23">
        <f t="shared" si="43"/>
        <v>0</v>
      </c>
    </row>
    <row r="1684" spans="1:8" ht="22.5">
      <c r="A1684" s="26"/>
      <c r="B1684" s="26" t="s">
        <v>566</v>
      </c>
      <c r="C1684" s="96" t="s">
        <v>165</v>
      </c>
      <c r="D1684" s="24" t="s">
        <v>877</v>
      </c>
      <c r="E1684" s="18" t="s">
        <v>13</v>
      </c>
      <c r="F1684" s="19">
        <v>51</v>
      </c>
      <c r="G1684" s="254">
        <v>0</v>
      </c>
      <c r="H1684" s="23">
        <f t="shared" si="43"/>
        <v>0</v>
      </c>
    </row>
    <row r="1685" spans="1:8" ht="22.5">
      <c r="A1685" s="26"/>
      <c r="B1685" s="26" t="s">
        <v>567</v>
      </c>
      <c r="C1685" s="96" t="s">
        <v>166</v>
      </c>
      <c r="D1685" s="24" t="s">
        <v>878</v>
      </c>
      <c r="E1685" s="18" t="s">
        <v>13</v>
      </c>
      <c r="F1685" s="19">
        <v>40</v>
      </c>
      <c r="G1685" s="254">
        <v>0</v>
      </c>
      <c r="H1685" s="23">
        <f t="shared" si="43"/>
        <v>0</v>
      </c>
    </row>
    <row r="1686" spans="1:8" ht="22.5">
      <c r="A1686" s="26"/>
      <c r="B1686" s="26" t="s">
        <v>597</v>
      </c>
      <c r="C1686" s="96" t="s">
        <v>167</v>
      </c>
      <c r="D1686" s="24" t="s">
        <v>846</v>
      </c>
      <c r="E1686" s="18" t="s">
        <v>13</v>
      </c>
      <c r="F1686" s="19">
        <v>170</v>
      </c>
      <c r="G1686" s="254">
        <v>0</v>
      </c>
      <c r="H1686" s="23">
        <f t="shared" si="43"/>
        <v>0</v>
      </c>
    </row>
    <row r="1687" spans="1:8" ht="22.5">
      <c r="A1687" s="26"/>
      <c r="B1687" s="26" t="s">
        <v>568</v>
      </c>
      <c r="C1687" s="96" t="s">
        <v>168</v>
      </c>
      <c r="D1687" s="24" t="s">
        <v>579</v>
      </c>
      <c r="E1687" s="18" t="s">
        <v>13</v>
      </c>
      <c r="F1687" s="19">
        <v>4</v>
      </c>
      <c r="G1687" s="254">
        <v>0</v>
      </c>
      <c r="H1687" s="23">
        <f t="shared" si="43"/>
        <v>0</v>
      </c>
    </row>
    <row r="1688" spans="1:8">
      <c r="A1688" s="265">
        <v>5</v>
      </c>
      <c r="B1688" s="265"/>
      <c r="C1688" s="266"/>
      <c r="D1688" s="261" t="s">
        <v>530</v>
      </c>
      <c r="E1688" s="18"/>
      <c r="F1688" s="19" t="s">
        <v>162</v>
      </c>
      <c r="G1688" s="23"/>
      <c r="H1688" s="25">
        <f>SUM(H1689:H1690)</f>
        <v>0</v>
      </c>
    </row>
    <row r="1689" spans="1:8" ht="22.5">
      <c r="A1689" s="26"/>
      <c r="B1689" s="26" t="s">
        <v>480</v>
      </c>
      <c r="C1689" s="96" t="s">
        <v>164</v>
      </c>
      <c r="D1689" s="24" t="s">
        <v>481</v>
      </c>
      <c r="E1689" s="18" t="s">
        <v>15</v>
      </c>
      <c r="F1689" s="19">
        <v>8950</v>
      </c>
      <c r="G1689" s="254">
        <v>0</v>
      </c>
      <c r="H1689" s="23">
        <f t="shared" ref="H1689:H1710" si="44">IF(ISNUMBER(F1689),ROUND(F1689*G1689,2),"")</f>
        <v>0</v>
      </c>
    </row>
    <row r="1690" spans="1:8" ht="22.5">
      <c r="A1690" s="26"/>
      <c r="B1690" s="26" t="s">
        <v>482</v>
      </c>
      <c r="C1690" s="96" t="s">
        <v>165</v>
      </c>
      <c r="D1690" s="24" t="s">
        <v>483</v>
      </c>
      <c r="E1690" s="18" t="s">
        <v>10</v>
      </c>
      <c r="F1690" s="19">
        <v>1</v>
      </c>
      <c r="G1690" s="254">
        <v>0</v>
      </c>
      <c r="H1690" s="23">
        <f t="shared" si="44"/>
        <v>0</v>
      </c>
    </row>
    <row r="1691" spans="1:8">
      <c r="A1691" s="265">
        <v>5</v>
      </c>
      <c r="B1691" s="265"/>
      <c r="C1691" s="266"/>
      <c r="D1691" s="261" t="s">
        <v>531</v>
      </c>
      <c r="E1691" s="18"/>
      <c r="F1691" s="19" t="s">
        <v>162</v>
      </c>
      <c r="G1691" s="23"/>
      <c r="H1691" s="25">
        <f>SUM(H1692:H1697)</f>
        <v>0</v>
      </c>
    </row>
    <row r="1692" spans="1:8" ht="22.5">
      <c r="A1692" s="26"/>
      <c r="B1692" s="26" t="s">
        <v>484</v>
      </c>
      <c r="C1692" s="96" t="s">
        <v>164</v>
      </c>
      <c r="D1692" s="24" t="s">
        <v>879</v>
      </c>
      <c r="E1692" s="18" t="s">
        <v>14</v>
      </c>
      <c r="F1692" s="19">
        <v>10.5</v>
      </c>
      <c r="G1692" s="254">
        <v>0</v>
      </c>
      <c r="H1692" s="23">
        <f t="shared" si="44"/>
        <v>0</v>
      </c>
    </row>
    <row r="1693" spans="1:8" ht="22.5">
      <c r="A1693" s="26"/>
      <c r="B1693" s="26" t="s">
        <v>709</v>
      </c>
      <c r="C1693" s="96" t="s">
        <v>165</v>
      </c>
      <c r="D1693" s="24" t="s">
        <v>880</v>
      </c>
      <c r="E1693" s="18" t="s">
        <v>14</v>
      </c>
      <c r="F1693" s="19">
        <v>10.5</v>
      </c>
      <c r="G1693" s="254">
        <v>0</v>
      </c>
      <c r="H1693" s="23">
        <f t="shared" si="44"/>
        <v>0</v>
      </c>
    </row>
    <row r="1694" spans="1:8" ht="22.5">
      <c r="A1694" s="26"/>
      <c r="B1694" s="26" t="s">
        <v>860</v>
      </c>
      <c r="C1694" s="96" t="s">
        <v>166</v>
      </c>
      <c r="D1694" s="24" t="s">
        <v>881</v>
      </c>
      <c r="E1694" s="18" t="s">
        <v>14</v>
      </c>
      <c r="F1694" s="19">
        <v>60</v>
      </c>
      <c r="G1694" s="254">
        <v>0</v>
      </c>
      <c r="H1694" s="23">
        <f t="shared" si="44"/>
        <v>0</v>
      </c>
    </row>
    <row r="1695" spans="1:8" ht="22.5">
      <c r="A1695" s="26"/>
      <c r="B1695" s="26" t="s">
        <v>488</v>
      </c>
      <c r="C1695" s="96" t="s">
        <v>167</v>
      </c>
      <c r="D1695" s="24" t="s">
        <v>749</v>
      </c>
      <c r="E1695" s="18" t="s">
        <v>14</v>
      </c>
      <c r="F1695" s="19">
        <v>70.5</v>
      </c>
      <c r="G1695" s="254">
        <v>0</v>
      </c>
      <c r="H1695" s="23">
        <f t="shared" si="44"/>
        <v>0</v>
      </c>
    </row>
    <row r="1696" spans="1:8" ht="22.5">
      <c r="A1696" s="26"/>
      <c r="B1696" s="26" t="s">
        <v>490</v>
      </c>
      <c r="C1696" s="96" t="s">
        <v>168</v>
      </c>
      <c r="D1696" s="24" t="s">
        <v>750</v>
      </c>
      <c r="E1696" s="18" t="s">
        <v>14</v>
      </c>
      <c r="F1696" s="19">
        <v>70.5</v>
      </c>
      <c r="G1696" s="254">
        <v>0</v>
      </c>
      <c r="H1696" s="23">
        <f t="shared" si="44"/>
        <v>0</v>
      </c>
    </row>
    <row r="1697" spans="1:8" ht="22.5">
      <c r="A1697" s="26"/>
      <c r="B1697" s="26" t="s">
        <v>492</v>
      </c>
      <c r="C1697" s="96" t="s">
        <v>169</v>
      </c>
      <c r="D1697" s="24" t="s">
        <v>493</v>
      </c>
      <c r="E1697" s="18" t="s">
        <v>12</v>
      </c>
      <c r="F1697" s="19">
        <v>56</v>
      </c>
      <c r="G1697" s="254">
        <v>0</v>
      </c>
      <c r="H1697" s="23">
        <f t="shared" si="44"/>
        <v>0</v>
      </c>
    </row>
    <row r="1698" spans="1:8">
      <c r="A1698" s="267">
        <v>5</v>
      </c>
      <c r="B1698" s="267"/>
      <c r="C1698" s="268"/>
      <c r="D1698" s="262" t="s">
        <v>532</v>
      </c>
      <c r="E1698" s="18"/>
      <c r="F1698" s="19" t="s">
        <v>162</v>
      </c>
      <c r="G1698" s="23"/>
      <c r="H1698" s="25">
        <f>SUM(H1699:H1701)</f>
        <v>0</v>
      </c>
    </row>
    <row r="1699" spans="1:8" ht="56.25">
      <c r="A1699" s="26"/>
      <c r="B1699" s="26" t="s">
        <v>494</v>
      </c>
      <c r="C1699" s="96" t="s">
        <v>164</v>
      </c>
      <c r="D1699" s="24" t="s">
        <v>882</v>
      </c>
      <c r="E1699" s="18" t="s">
        <v>12</v>
      </c>
      <c r="F1699" s="19">
        <v>272</v>
      </c>
      <c r="G1699" s="254">
        <v>0</v>
      </c>
      <c r="H1699" s="23">
        <f t="shared" si="44"/>
        <v>0</v>
      </c>
    </row>
    <row r="1700" spans="1:8" ht="22.5">
      <c r="A1700" s="26"/>
      <c r="B1700" s="26" t="s">
        <v>496</v>
      </c>
      <c r="C1700" s="96" t="s">
        <v>165</v>
      </c>
      <c r="D1700" s="24" t="s">
        <v>883</v>
      </c>
      <c r="E1700" s="18" t="s">
        <v>14</v>
      </c>
      <c r="F1700" s="19">
        <v>27</v>
      </c>
      <c r="G1700" s="254">
        <v>0</v>
      </c>
      <c r="H1700" s="23">
        <f t="shared" si="44"/>
        <v>0</v>
      </c>
    </row>
    <row r="1701" spans="1:8" ht="22.5">
      <c r="A1701" s="26"/>
      <c r="B1701" s="26" t="s">
        <v>498</v>
      </c>
      <c r="C1701" s="96" t="s">
        <v>166</v>
      </c>
      <c r="D1701" s="24" t="s">
        <v>564</v>
      </c>
      <c r="E1701" s="18" t="s">
        <v>13</v>
      </c>
      <c r="F1701" s="19">
        <v>11.5</v>
      </c>
      <c r="G1701" s="254">
        <v>0</v>
      </c>
      <c r="H1701" s="23">
        <f t="shared" si="44"/>
        <v>0</v>
      </c>
    </row>
    <row r="1702" spans="1:8">
      <c r="A1702" s="267">
        <v>5</v>
      </c>
      <c r="B1702" s="267"/>
      <c r="C1702" s="268"/>
      <c r="D1702" s="262" t="s">
        <v>924</v>
      </c>
      <c r="E1702" s="18"/>
      <c r="F1702" s="19" t="s">
        <v>162</v>
      </c>
      <c r="G1702" s="23"/>
      <c r="H1702" s="25">
        <f>SUM(H1703)</f>
        <v>0</v>
      </c>
    </row>
    <row r="1703" spans="1:8" ht="56.25">
      <c r="A1703" s="26"/>
      <c r="B1703" s="26" t="s">
        <v>500</v>
      </c>
      <c r="C1703" s="96" t="s">
        <v>164</v>
      </c>
      <c r="D1703" s="24" t="s">
        <v>884</v>
      </c>
      <c r="E1703" s="18" t="s">
        <v>12</v>
      </c>
      <c r="F1703" s="19">
        <v>490</v>
      </c>
      <c r="G1703" s="254">
        <v>0</v>
      </c>
      <c r="H1703" s="23">
        <f t="shared" si="44"/>
        <v>0</v>
      </c>
    </row>
    <row r="1704" spans="1:8">
      <c r="A1704" s="265">
        <v>5</v>
      </c>
      <c r="B1704" s="265"/>
      <c r="C1704" s="266"/>
      <c r="D1704" s="261" t="s">
        <v>533</v>
      </c>
      <c r="E1704" s="18"/>
      <c r="F1704" s="19" t="s">
        <v>162</v>
      </c>
      <c r="G1704" s="23"/>
      <c r="H1704" s="25">
        <f>SUM(H1705)</f>
        <v>0</v>
      </c>
    </row>
    <row r="1705" spans="1:8" ht="45">
      <c r="A1705" s="26"/>
      <c r="B1705" s="26" t="s">
        <v>861</v>
      </c>
      <c r="C1705" s="96" t="s">
        <v>164</v>
      </c>
      <c r="D1705" s="24" t="s">
        <v>885</v>
      </c>
      <c r="E1705" s="18" t="s">
        <v>51</v>
      </c>
      <c r="F1705" s="19">
        <v>90</v>
      </c>
      <c r="G1705" s="254">
        <v>0</v>
      </c>
      <c r="H1705" s="23">
        <f t="shared" si="44"/>
        <v>0</v>
      </c>
    </row>
    <row r="1706" spans="1:8">
      <c r="A1706" s="265">
        <v>5</v>
      </c>
      <c r="B1706" s="265"/>
      <c r="C1706" s="266"/>
      <c r="D1706" s="261" t="s">
        <v>534</v>
      </c>
      <c r="E1706" s="18"/>
      <c r="F1706" s="19" t="s">
        <v>162</v>
      </c>
      <c r="G1706" s="23"/>
      <c r="H1706" s="25">
        <f>SUM(H1707:H1708)</f>
        <v>0</v>
      </c>
    </row>
    <row r="1707" spans="1:8" ht="33.75">
      <c r="A1707" s="26"/>
      <c r="B1707" s="26" t="s">
        <v>510</v>
      </c>
      <c r="C1707" s="96" t="s">
        <v>164</v>
      </c>
      <c r="D1707" s="24" t="s">
        <v>848</v>
      </c>
      <c r="E1707" s="18" t="s">
        <v>12</v>
      </c>
      <c r="F1707" s="19">
        <v>56.4</v>
      </c>
      <c r="G1707" s="254">
        <v>0</v>
      </c>
      <c r="H1707" s="23">
        <f t="shared" si="44"/>
        <v>0</v>
      </c>
    </row>
    <row r="1708" spans="1:8" ht="22.5">
      <c r="A1708" s="26"/>
      <c r="B1708" s="26" t="s">
        <v>39</v>
      </c>
      <c r="C1708" s="96" t="s">
        <v>165</v>
      </c>
      <c r="D1708" s="24" t="s">
        <v>47</v>
      </c>
      <c r="E1708" s="18" t="s">
        <v>10</v>
      </c>
      <c r="F1708" s="19">
        <v>8</v>
      </c>
      <c r="G1708" s="254">
        <v>0</v>
      </c>
      <c r="H1708" s="23">
        <f t="shared" si="44"/>
        <v>0</v>
      </c>
    </row>
    <row r="1709" spans="1:8">
      <c r="A1709" s="265">
        <v>5</v>
      </c>
      <c r="B1709" s="265"/>
      <c r="C1709" s="266"/>
      <c r="D1709" s="261" t="s">
        <v>535</v>
      </c>
      <c r="E1709" s="18"/>
      <c r="F1709" s="19" t="s">
        <v>162</v>
      </c>
      <c r="G1709" s="23"/>
      <c r="H1709" s="25">
        <f>SUM(H1710)</f>
        <v>0</v>
      </c>
    </row>
    <row r="1710" spans="1:8" ht="22.5">
      <c r="A1710" s="26"/>
      <c r="B1710" s="26" t="s">
        <v>512</v>
      </c>
      <c r="C1710" s="96" t="s">
        <v>164</v>
      </c>
      <c r="D1710" s="24" t="s">
        <v>513</v>
      </c>
      <c r="E1710" s="18" t="s">
        <v>13</v>
      </c>
      <c r="F1710" s="19">
        <v>48</v>
      </c>
      <c r="G1710" s="254">
        <v>0</v>
      </c>
      <c r="H1710" s="23">
        <f t="shared" si="44"/>
        <v>0</v>
      </c>
    </row>
    <row r="1711" spans="1:8">
      <c r="A1711" s="26"/>
      <c r="B1711" s="26"/>
      <c r="C1711" s="96"/>
      <c r="D1711" s="24"/>
      <c r="E1711" s="18"/>
      <c r="F1711" s="19" t="s">
        <v>162</v>
      </c>
      <c r="G1711" s="23"/>
      <c r="H1711" s="23"/>
    </row>
    <row r="1712" spans="1:8">
      <c r="A1712" s="73">
        <v>1</v>
      </c>
      <c r="B1712" s="73"/>
      <c r="C1712" s="74"/>
      <c r="D1712" s="4" t="s">
        <v>886</v>
      </c>
      <c r="E1712" s="75"/>
      <c r="F1712" s="76" t="s">
        <v>162</v>
      </c>
      <c r="G1712" s="77"/>
      <c r="H1712" s="30">
        <f>H1713+H1758+H1806+H1850+H1898+H1945+H2000+H2043+H2082+H2136+H2186</f>
        <v>0</v>
      </c>
    </row>
    <row r="1713" spans="1:8" ht="22.5">
      <c r="A1713" s="82">
        <v>2</v>
      </c>
      <c r="B1713" s="82"/>
      <c r="C1713" s="83"/>
      <c r="D1713" s="116" t="s">
        <v>887</v>
      </c>
      <c r="E1713" s="84"/>
      <c r="F1713" s="85" t="s">
        <v>162</v>
      </c>
      <c r="G1713" s="86"/>
      <c r="H1713" s="87">
        <f>H1714+H1727+H1739+H1744</f>
        <v>0</v>
      </c>
    </row>
    <row r="1714" spans="1:8">
      <c r="A1714" s="263">
        <v>4</v>
      </c>
      <c r="B1714" s="263"/>
      <c r="C1714" s="264"/>
      <c r="D1714" s="260" t="s">
        <v>6</v>
      </c>
      <c r="E1714" s="20"/>
      <c r="F1714" s="21" t="s">
        <v>162</v>
      </c>
      <c r="G1714" s="22"/>
      <c r="H1714" s="52">
        <f>H1715+H1718+H1722+H1724</f>
        <v>0</v>
      </c>
    </row>
    <row r="1715" spans="1:8">
      <c r="A1715" s="265">
        <v>5</v>
      </c>
      <c r="B1715" s="265"/>
      <c r="C1715" s="266"/>
      <c r="D1715" s="261" t="s">
        <v>514</v>
      </c>
      <c r="E1715" s="18"/>
      <c r="F1715" s="19" t="s">
        <v>162</v>
      </c>
      <c r="G1715" s="23"/>
      <c r="H1715" s="25">
        <f>SUM(H1716:H1717)</f>
        <v>0</v>
      </c>
    </row>
    <row r="1716" spans="1:8" ht="22.5">
      <c r="A1716" s="26"/>
      <c r="B1716" s="26" t="s">
        <v>888</v>
      </c>
      <c r="C1716" s="96" t="s">
        <v>164</v>
      </c>
      <c r="D1716" s="24" t="s">
        <v>899</v>
      </c>
      <c r="E1716" s="18" t="s">
        <v>10</v>
      </c>
      <c r="F1716" s="19">
        <v>1</v>
      </c>
      <c r="G1716" s="254">
        <v>0</v>
      </c>
      <c r="H1716" s="23">
        <f t="shared" ref="H1716:H1753" si="45">IF(ISNUMBER(F1716),ROUND(F1716*G1716,2),"")</f>
        <v>0</v>
      </c>
    </row>
    <row r="1717" spans="1:8" ht="22.5">
      <c r="A1717" s="26"/>
      <c r="B1717" s="26" t="s">
        <v>28</v>
      </c>
      <c r="C1717" s="96" t="s">
        <v>165</v>
      </c>
      <c r="D1717" s="24" t="s">
        <v>900</v>
      </c>
      <c r="E1717" s="18" t="s">
        <v>10</v>
      </c>
      <c r="F1717" s="19">
        <v>1</v>
      </c>
      <c r="G1717" s="254">
        <v>0</v>
      </c>
      <c r="H1717" s="23">
        <f t="shared" si="45"/>
        <v>0</v>
      </c>
    </row>
    <row r="1718" spans="1:8">
      <c r="A1718" s="267">
        <v>5</v>
      </c>
      <c r="B1718" s="267"/>
      <c r="C1718" s="268"/>
      <c r="D1718" s="262" t="s">
        <v>515</v>
      </c>
      <c r="E1718" s="18"/>
      <c r="F1718" s="19" t="s">
        <v>162</v>
      </c>
      <c r="G1718" s="23"/>
      <c r="H1718" s="25">
        <f>SUM(H1719:H1721)</f>
        <v>0</v>
      </c>
    </row>
    <row r="1719" spans="1:8" ht="45">
      <c r="A1719" s="26"/>
      <c r="B1719" s="26" t="s">
        <v>541</v>
      </c>
      <c r="C1719" s="96" t="s">
        <v>164</v>
      </c>
      <c r="D1719" s="24" t="s">
        <v>901</v>
      </c>
      <c r="E1719" s="18" t="s">
        <v>13</v>
      </c>
      <c r="F1719" s="19">
        <v>346</v>
      </c>
      <c r="G1719" s="254">
        <v>0</v>
      </c>
      <c r="H1719" s="23">
        <f t="shared" si="45"/>
        <v>0</v>
      </c>
    </row>
    <row r="1720" spans="1:8" ht="33.75">
      <c r="A1720" s="26"/>
      <c r="B1720" s="26" t="s">
        <v>418</v>
      </c>
      <c r="C1720" s="96" t="s">
        <v>165</v>
      </c>
      <c r="D1720" s="24" t="s">
        <v>902</v>
      </c>
      <c r="E1720" s="18" t="s">
        <v>48</v>
      </c>
      <c r="F1720" s="19">
        <v>10</v>
      </c>
      <c r="G1720" s="254">
        <v>0</v>
      </c>
      <c r="H1720" s="23">
        <f t="shared" si="45"/>
        <v>0</v>
      </c>
    </row>
    <row r="1721" spans="1:8" ht="22.5">
      <c r="A1721" s="26"/>
      <c r="B1721" s="26" t="s">
        <v>565</v>
      </c>
      <c r="C1721" s="96" t="s">
        <v>166</v>
      </c>
      <c r="D1721" s="24" t="s">
        <v>903</v>
      </c>
      <c r="E1721" s="18" t="s">
        <v>14</v>
      </c>
      <c r="F1721" s="19">
        <v>124.5</v>
      </c>
      <c r="G1721" s="254">
        <v>0</v>
      </c>
      <c r="H1721" s="23">
        <f t="shared" si="45"/>
        <v>0</v>
      </c>
    </row>
    <row r="1722" spans="1:8">
      <c r="A1722" s="267">
        <v>5</v>
      </c>
      <c r="B1722" s="267"/>
      <c r="C1722" s="268"/>
      <c r="D1722" s="262" t="s">
        <v>518</v>
      </c>
      <c r="E1722" s="18"/>
      <c r="F1722" s="19" t="s">
        <v>162</v>
      </c>
      <c r="G1722" s="23"/>
      <c r="H1722" s="25">
        <f>SUM(H1723:H1723)</f>
        <v>0</v>
      </c>
    </row>
    <row r="1723" spans="1:8" ht="22.5">
      <c r="A1723" s="26"/>
      <c r="B1723" s="26" t="s">
        <v>889</v>
      </c>
      <c r="C1723" s="96" t="s">
        <v>164</v>
      </c>
      <c r="D1723" s="24" t="s">
        <v>904</v>
      </c>
      <c r="E1723" s="18" t="s">
        <v>12</v>
      </c>
      <c r="F1723" s="19">
        <v>25</v>
      </c>
      <c r="G1723" s="254">
        <v>0</v>
      </c>
      <c r="H1723" s="23">
        <f t="shared" si="45"/>
        <v>0</v>
      </c>
    </row>
    <row r="1724" spans="1:8">
      <c r="A1724" s="267">
        <v>5</v>
      </c>
      <c r="B1724" s="267"/>
      <c r="C1724" s="268"/>
      <c r="D1724" s="262" t="s">
        <v>519</v>
      </c>
      <c r="E1724" s="18"/>
      <c r="F1724" s="19" t="s">
        <v>162</v>
      </c>
      <c r="G1724" s="23"/>
      <c r="H1724" s="25">
        <f>SUM(H1725:H1726)</f>
        <v>0</v>
      </c>
    </row>
    <row r="1725" spans="1:8" ht="56.25">
      <c r="A1725" s="26"/>
      <c r="B1725" s="26" t="s">
        <v>890</v>
      </c>
      <c r="C1725" s="96" t="s">
        <v>164</v>
      </c>
      <c r="D1725" s="24" t="s">
        <v>905</v>
      </c>
      <c r="E1725" s="18" t="s">
        <v>13</v>
      </c>
      <c r="F1725" s="19">
        <v>485</v>
      </c>
      <c r="G1725" s="254">
        <v>0</v>
      </c>
      <c r="H1725" s="23">
        <f t="shared" si="45"/>
        <v>0</v>
      </c>
    </row>
    <row r="1726" spans="1:8" ht="56.25">
      <c r="A1726" s="26"/>
      <c r="B1726" s="26" t="s">
        <v>891</v>
      </c>
      <c r="C1726" s="96" t="s">
        <v>165</v>
      </c>
      <c r="D1726" s="24" t="s">
        <v>906</v>
      </c>
      <c r="E1726" s="18" t="s">
        <v>13</v>
      </c>
      <c r="F1726" s="19">
        <v>1.5</v>
      </c>
      <c r="G1726" s="254">
        <v>0</v>
      </c>
      <c r="H1726" s="23">
        <f t="shared" si="45"/>
        <v>0</v>
      </c>
    </row>
    <row r="1727" spans="1:8">
      <c r="A1727" s="263">
        <v>4</v>
      </c>
      <c r="B1727" s="263"/>
      <c r="C1727" s="264"/>
      <c r="D1727" s="260" t="s">
        <v>19</v>
      </c>
      <c r="E1727" s="20"/>
      <c r="F1727" s="21" t="s">
        <v>162</v>
      </c>
      <c r="G1727" s="22"/>
      <c r="H1727" s="52">
        <f>H1728+H1731+H1733+H1736</f>
        <v>0</v>
      </c>
    </row>
    <row r="1728" spans="1:8">
      <c r="A1728" s="265">
        <v>5</v>
      </c>
      <c r="B1728" s="265"/>
      <c r="C1728" s="266"/>
      <c r="D1728" s="261" t="s">
        <v>520</v>
      </c>
      <c r="E1728" s="18"/>
      <c r="F1728" s="19" t="s">
        <v>162</v>
      </c>
      <c r="G1728" s="23"/>
      <c r="H1728" s="25">
        <f>SUM(H1729:H1730)</f>
        <v>0</v>
      </c>
    </row>
    <row r="1729" spans="1:8" ht="56.25">
      <c r="A1729" s="26"/>
      <c r="B1729" s="26" t="s">
        <v>440</v>
      </c>
      <c r="C1729" s="96" t="s">
        <v>164</v>
      </c>
      <c r="D1729" s="24" t="s">
        <v>907</v>
      </c>
      <c r="E1729" s="18" t="s">
        <v>14</v>
      </c>
      <c r="F1729" s="19">
        <v>83.4</v>
      </c>
      <c r="G1729" s="254">
        <v>0</v>
      </c>
      <c r="H1729" s="23">
        <f t="shared" si="45"/>
        <v>0</v>
      </c>
    </row>
    <row r="1730" spans="1:8" ht="56.25">
      <c r="A1730" s="26"/>
      <c r="B1730" s="26" t="s">
        <v>442</v>
      </c>
      <c r="C1730" s="96" t="s">
        <v>165</v>
      </c>
      <c r="D1730" s="24" t="s">
        <v>908</v>
      </c>
      <c r="E1730" s="18" t="s">
        <v>14</v>
      </c>
      <c r="F1730" s="19">
        <v>174.3</v>
      </c>
      <c r="G1730" s="254">
        <v>0</v>
      </c>
      <c r="H1730" s="23">
        <f t="shared" si="45"/>
        <v>0</v>
      </c>
    </row>
    <row r="1731" spans="1:8">
      <c r="A1731" s="265">
        <v>5</v>
      </c>
      <c r="B1731" s="265"/>
      <c r="C1731" s="266"/>
      <c r="D1731" s="261" t="s">
        <v>523</v>
      </c>
      <c r="E1731" s="18"/>
      <c r="F1731" s="19" t="s">
        <v>162</v>
      </c>
      <c r="G1731" s="23"/>
      <c r="H1731" s="25">
        <f>SUM(H1732)</f>
        <v>0</v>
      </c>
    </row>
    <row r="1732" spans="1:8" ht="33.75">
      <c r="A1732" s="26"/>
      <c r="B1732" s="26" t="s">
        <v>449</v>
      </c>
      <c r="C1732" s="96" t="s">
        <v>164</v>
      </c>
      <c r="D1732" s="24" t="s">
        <v>909</v>
      </c>
      <c r="E1732" s="18" t="s">
        <v>14</v>
      </c>
      <c r="F1732" s="19">
        <v>116.2</v>
      </c>
      <c r="G1732" s="254">
        <v>0</v>
      </c>
      <c r="H1732" s="23">
        <f t="shared" si="45"/>
        <v>0</v>
      </c>
    </row>
    <row r="1733" spans="1:8">
      <c r="A1733" s="265">
        <v>5</v>
      </c>
      <c r="B1733" s="265"/>
      <c r="C1733" s="266"/>
      <c r="D1733" s="261" t="s">
        <v>524</v>
      </c>
      <c r="E1733" s="18"/>
      <c r="F1733" s="19" t="s">
        <v>162</v>
      </c>
      <c r="G1733" s="23"/>
      <c r="H1733" s="25">
        <f>SUM(H1734:H1735)</f>
        <v>0</v>
      </c>
    </row>
    <row r="1734" spans="1:8" ht="33.75">
      <c r="A1734" s="26"/>
      <c r="B1734" s="26" t="s">
        <v>451</v>
      </c>
      <c r="C1734" s="96" t="s">
        <v>164</v>
      </c>
      <c r="D1734" s="24" t="s">
        <v>910</v>
      </c>
      <c r="E1734" s="18" t="s">
        <v>13</v>
      </c>
      <c r="F1734" s="19">
        <v>417</v>
      </c>
      <c r="G1734" s="254">
        <v>0</v>
      </c>
      <c r="H1734" s="23">
        <f t="shared" si="45"/>
        <v>0</v>
      </c>
    </row>
    <row r="1735" spans="1:8">
      <c r="A1735" s="26"/>
      <c r="B1735" s="26" t="s">
        <v>452</v>
      </c>
      <c r="C1735" s="96" t="s">
        <v>165</v>
      </c>
      <c r="D1735" s="24" t="s">
        <v>22</v>
      </c>
      <c r="E1735" s="18" t="s">
        <v>13</v>
      </c>
      <c r="F1735" s="19">
        <v>417</v>
      </c>
      <c r="G1735" s="254">
        <v>0</v>
      </c>
      <c r="H1735" s="23">
        <f t="shared" si="45"/>
        <v>0</v>
      </c>
    </row>
    <row r="1736" spans="1:8">
      <c r="A1736" s="265">
        <v>5</v>
      </c>
      <c r="B1736" s="265"/>
      <c r="C1736" s="266"/>
      <c r="D1736" s="261" t="s">
        <v>525</v>
      </c>
      <c r="E1736" s="18"/>
      <c r="F1736" s="19" t="s">
        <v>162</v>
      </c>
      <c r="G1736" s="23"/>
      <c r="H1736" s="25">
        <f>SUM(H1737:H1738)</f>
        <v>0</v>
      </c>
    </row>
    <row r="1737" spans="1:8">
      <c r="A1737" s="26"/>
      <c r="B1737" s="26" t="s">
        <v>453</v>
      </c>
      <c r="C1737" s="96" t="s">
        <v>164</v>
      </c>
      <c r="D1737" s="24" t="s">
        <v>454</v>
      </c>
      <c r="E1737" s="18" t="s">
        <v>455</v>
      </c>
      <c r="F1737" s="19">
        <v>690</v>
      </c>
      <c r="G1737" s="254">
        <v>0</v>
      </c>
      <c r="H1737" s="23">
        <f t="shared" si="45"/>
        <v>0</v>
      </c>
    </row>
    <row r="1738" spans="1:8" ht="33.75">
      <c r="A1738" s="26"/>
      <c r="B1738" s="26" t="s">
        <v>456</v>
      </c>
      <c r="C1738" s="96" t="s">
        <v>165</v>
      </c>
      <c r="D1738" s="24" t="s">
        <v>911</v>
      </c>
      <c r="E1738" s="18" t="s">
        <v>455</v>
      </c>
      <c r="F1738" s="19">
        <v>324</v>
      </c>
      <c r="G1738" s="254">
        <v>0</v>
      </c>
      <c r="H1738" s="23">
        <f t="shared" si="45"/>
        <v>0</v>
      </c>
    </row>
    <row r="1739" spans="1:8">
      <c r="A1739" s="263">
        <v>4</v>
      </c>
      <c r="B1739" s="263"/>
      <c r="C1739" s="264"/>
      <c r="D1739" s="260" t="s">
        <v>44</v>
      </c>
      <c r="E1739" s="20"/>
      <c r="F1739" s="21" t="s">
        <v>162</v>
      </c>
      <c r="G1739" s="22"/>
      <c r="H1739" s="52">
        <f>H1740</f>
        <v>0</v>
      </c>
    </row>
    <row r="1740" spans="1:8">
      <c r="A1740" s="265">
        <v>5</v>
      </c>
      <c r="B1740" s="265"/>
      <c r="C1740" s="266"/>
      <c r="D1740" s="261" t="s">
        <v>527</v>
      </c>
      <c r="E1740" s="18"/>
      <c r="F1740" s="19" t="s">
        <v>162</v>
      </c>
      <c r="G1740" s="23"/>
      <c r="H1740" s="25">
        <f>SUM(H1741:H1743)</f>
        <v>0</v>
      </c>
    </row>
    <row r="1741" spans="1:8" ht="45">
      <c r="A1741" s="26"/>
      <c r="B1741" s="26" t="s">
        <v>892</v>
      </c>
      <c r="C1741" s="96" t="s">
        <v>164</v>
      </c>
      <c r="D1741" s="24" t="s">
        <v>912</v>
      </c>
      <c r="E1741" s="18" t="s">
        <v>12</v>
      </c>
      <c r="F1741" s="19">
        <v>182</v>
      </c>
      <c r="G1741" s="254">
        <v>0</v>
      </c>
      <c r="H1741" s="23">
        <f t="shared" si="45"/>
        <v>0</v>
      </c>
    </row>
    <row r="1742" spans="1:8" ht="22.5">
      <c r="A1742" s="26"/>
      <c r="B1742" s="26" t="s">
        <v>893</v>
      </c>
      <c r="C1742" s="96" t="s">
        <v>165</v>
      </c>
      <c r="D1742" s="24" t="s">
        <v>913</v>
      </c>
      <c r="E1742" s="18" t="s">
        <v>10</v>
      </c>
      <c r="F1742" s="19">
        <v>392</v>
      </c>
      <c r="G1742" s="254">
        <v>0</v>
      </c>
      <c r="H1742" s="23">
        <f t="shared" si="45"/>
        <v>0</v>
      </c>
    </row>
    <row r="1743" spans="1:8" ht="56.25">
      <c r="A1743" s="26"/>
      <c r="B1743" s="26" t="s">
        <v>894</v>
      </c>
      <c r="C1743" s="96" t="s">
        <v>166</v>
      </c>
      <c r="D1743" s="24" t="s">
        <v>914</v>
      </c>
      <c r="E1743" s="18" t="s">
        <v>10</v>
      </c>
      <c r="F1743" s="19">
        <v>43</v>
      </c>
      <c r="G1743" s="254">
        <v>0</v>
      </c>
      <c r="H1743" s="23">
        <f t="shared" si="45"/>
        <v>0</v>
      </c>
    </row>
    <row r="1744" spans="1:8">
      <c r="A1744" s="263">
        <v>4</v>
      </c>
      <c r="B1744" s="263"/>
      <c r="C1744" s="264"/>
      <c r="D1744" s="260" t="s">
        <v>45</v>
      </c>
      <c r="E1744" s="20"/>
      <c r="F1744" s="21" t="s">
        <v>162</v>
      </c>
      <c r="G1744" s="22"/>
      <c r="H1744" s="52">
        <f>H1745+H1748+H1750+H1752+H1756</f>
        <v>0</v>
      </c>
    </row>
    <row r="1745" spans="1:8">
      <c r="A1745" s="265">
        <v>5</v>
      </c>
      <c r="B1745" s="265"/>
      <c r="C1745" s="266"/>
      <c r="D1745" s="261" t="s">
        <v>529</v>
      </c>
      <c r="E1745" s="18"/>
      <c r="F1745" s="19" t="s">
        <v>162</v>
      </c>
      <c r="G1745" s="23"/>
      <c r="H1745" s="25">
        <f>SUM(H1746:H1747)</f>
        <v>0</v>
      </c>
    </row>
    <row r="1746" spans="1:8" ht="33.75">
      <c r="A1746" s="26"/>
      <c r="B1746" s="26" t="s">
        <v>468</v>
      </c>
      <c r="C1746" s="96" t="s">
        <v>164</v>
      </c>
      <c r="D1746" s="24" t="s">
        <v>915</v>
      </c>
      <c r="E1746" s="18" t="s">
        <v>10</v>
      </c>
      <c r="F1746" s="19">
        <v>1</v>
      </c>
      <c r="G1746" s="254">
        <v>0</v>
      </c>
      <c r="H1746" s="23">
        <f t="shared" si="45"/>
        <v>0</v>
      </c>
    </row>
    <row r="1747" spans="1:8" ht="22.5">
      <c r="A1747" s="26"/>
      <c r="B1747" s="26" t="s">
        <v>470</v>
      </c>
      <c r="C1747" s="96" t="s">
        <v>165</v>
      </c>
      <c r="D1747" s="24" t="s">
        <v>916</v>
      </c>
      <c r="E1747" s="18" t="s">
        <v>13</v>
      </c>
      <c r="F1747" s="19">
        <v>41.5</v>
      </c>
      <c r="G1747" s="254">
        <v>0</v>
      </c>
      <c r="H1747" s="23">
        <f t="shared" si="45"/>
        <v>0</v>
      </c>
    </row>
    <row r="1748" spans="1:8">
      <c r="A1748" s="265">
        <v>5</v>
      </c>
      <c r="B1748" s="265"/>
      <c r="C1748" s="266"/>
      <c r="D1748" s="261" t="s">
        <v>531</v>
      </c>
      <c r="E1748" s="18"/>
      <c r="F1748" s="19" t="s">
        <v>162</v>
      </c>
      <c r="G1748" s="23"/>
      <c r="H1748" s="25">
        <f>SUM(H1749)</f>
        <v>0</v>
      </c>
    </row>
    <row r="1749" spans="1:8" ht="33.75">
      <c r="A1749" s="26"/>
      <c r="B1749" s="26" t="s">
        <v>895</v>
      </c>
      <c r="C1749" s="96" t="s">
        <v>164</v>
      </c>
      <c r="D1749" s="24" t="s">
        <v>917</v>
      </c>
      <c r="E1749" s="18" t="s">
        <v>14</v>
      </c>
      <c r="F1749" s="19">
        <v>45.65</v>
      </c>
      <c r="G1749" s="254">
        <v>0</v>
      </c>
      <c r="H1749" s="23">
        <f t="shared" si="45"/>
        <v>0</v>
      </c>
    </row>
    <row r="1750" spans="1:8">
      <c r="A1750" s="26">
        <v>5</v>
      </c>
      <c r="B1750" s="26"/>
      <c r="C1750" s="96"/>
      <c r="D1750" s="262" t="s">
        <v>923</v>
      </c>
      <c r="E1750" s="18"/>
      <c r="F1750" s="19" t="s">
        <v>162</v>
      </c>
      <c r="G1750" s="23"/>
      <c r="H1750" s="25">
        <f>SUM(H1751)</f>
        <v>0</v>
      </c>
    </row>
    <row r="1751" spans="1:8" ht="45">
      <c r="A1751" s="26"/>
      <c r="B1751" s="26" t="s">
        <v>896</v>
      </c>
      <c r="C1751" s="96" t="s">
        <v>164</v>
      </c>
      <c r="D1751" s="24" t="s">
        <v>918</v>
      </c>
      <c r="E1751" s="18" t="s">
        <v>14</v>
      </c>
      <c r="F1751" s="19">
        <v>135.5</v>
      </c>
      <c r="G1751" s="254">
        <v>0</v>
      </c>
      <c r="H1751" s="23">
        <f t="shared" si="45"/>
        <v>0</v>
      </c>
    </row>
    <row r="1752" spans="1:8">
      <c r="A1752" s="267">
        <v>5</v>
      </c>
      <c r="B1752" s="267"/>
      <c r="C1752" s="268"/>
      <c r="D1752" s="262" t="s">
        <v>924</v>
      </c>
      <c r="E1752" s="18"/>
      <c r="F1752" s="19" t="s">
        <v>162</v>
      </c>
      <c r="G1752" s="23"/>
      <c r="H1752" s="25">
        <f>SUM(H1753:H1755)</f>
        <v>0</v>
      </c>
    </row>
    <row r="1753" spans="1:8" ht="45">
      <c r="A1753" s="26"/>
      <c r="B1753" s="26" t="s">
        <v>504</v>
      </c>
      <c r="C1753" s="96" t="s">
        <v>164</v>
      </c>
      <c r="D1753" s="24" t="s">
        <v>919</v>
      </c>
      <c r="E1753" s="18" t="s">
        <v>13</v>
      </c>
      <c r="F1753" s="19">
        <v>485</v>
      </c>
      <c r="G1753" s="254">
        <v>0</v>
      </c>
      <c r="H1753" s="23">
        <f t="shared" si="45"/>
        <v>0</v>
      </c>
    </row>
    <row r="1754" spans="1:8" ht="67.5">
      <c r="A1754" s="26"/>
      <c r="B1754" s="26" t="s">
        <v>897</v>
      </c>
      <c r="C1754" s="96" t="s">
        <v>165</v>
      </c>
      <c r="D1754" s="24" t="s">
        <v>920</v>
      </c>
      <c r="E1754" s="18" t="s">
        <v>13</v>
      </c>
      <c r="F1754" s="19">
        <v>1.5</v>
      </c>
      <c r="G1754" s="254">
        <v>0</v>
      </c>
      <c r="H1754" s="23">
        <f t="shared" ref="H1754:H1757" si="46">IF(ISNUMBER(F1754),ROUND(F1754*G1754,2),"")</f>
        <v>0</v>
      </c>
    </row>
    <row r="1755" spans="1:8" ht="45">
      <c r="A1755" s="26"/>
      <c r="B1755" s="26" t="s">
        <v>898</v>
      </c>
      <c r="C1755" s="96" t="s">
        <v>166</v>
      </c>
      <c r="D1755" s="24" t="s">
        <v>921</v>
      </c>
      <c r="E1755" s="18" t="s">
        <v>12</v>
      </c>
      <c r="F1755" s="19">
        <v>9</v>
      </c>
      <c r="G1755" s="254">
        <v>0</v>
      </c>
      <c r="H1755" s="23">
        <f t="shared" si="46"/>
        <v>0</v>
      </c>
    </row>
    <row r="1756" spans="1:8">
      <c r="A1756" s="265">
        <v>5</v>
      </c>
      <c r="B1756" s="265"/>
      <c r="C1756" s="266"/>
      <c r="D1756" s="261" t="s">
        <v>534</v>
      </c>
      <c r="E1756" s="18"/>
      <c r="F1756" s="19" t="s">
        <v>162</v>
      </c>
      <c r="G1756" s="23"/>
      <c r="H1756" s="25">
        <f>SUM(H1757)</f>
        <v>0</v>
      </c>
    </row>
    <row r="1757" spans="1:8" ht="45">
      <c r="A1757" s="26"/>
      <c r="B1757" s="26" t="s">
        <v>39</v>
      </c>
      <c r="C1757" s="96" t="s">
        <v>164</v>
      </c>
      <c r="D1757" s="24" t="s">
        <v>922</v>
      </c>
      <c r="E1757" s="18" t="s">
        <v>10</v>
      </c>
      <c r="F1757" s="19">
        <v>4</v>
      </c>
      <c r="G1757" s="254">
        <v>0</v>
      </c>
      <c r="H1757" s="23">
        <f t="shared" si="46"/>
        <v>0</v>
      </c>
    </row>
    <row r="1758" spans="1:8" ht="22.5">
      <c r="A1758" s="82">
        <v>2</v>
      </c>
      <c r="B1758" s="82"/>
      <c r="C1758" s="83"/>
      <c r="D1758" s="116" t="s">
        <v>925</v>
      </c>
      <c r="E1758" s="84"/>
      <c r="F1758" s="85" t="s">
        <v>162</v>
      </c>
      <c r="G1758" s="86"/>
      <c r="H1758" s="87">
        <f>H1759+H1771+H1783+H1787</f>
        <v>0</v>
      </c>
    </row>
    <row r="1759" spans="1:8">
      <c r="A1759" s="263">
        <v>4</v>
      </c>
      <c r="B1759" s="263"/>
      <c r="C1759" s="264"/>
      <c r="D1759" s="260" t="s">
        <v>6</v>
      </c>
      <c r="E1759" s="20"/>
      <c r="F1759" s="21" t="s">
        <v>162</v>
      </c>
      <c r="G1759" s="22"/>
      <c r="H1759" s="52">
        <f>H1760+H1763+H1767+H1769</f>
        <v>0</v>
      </c>
    </row>
    <row r="1760" spans="1:8">
      <c r="A1760" s="265">
        <v>5</v>
      </c>
      <c r="B1760" s="265"/>
      <c r="C1760" s="266"/>
      <c r="D1760" s="261" t="s">
        <v>514</v>
      </c>
      <c r="E1760" s="18"/>
      <c r="F1760" s="19" t="s">
        <v>162</v>
      </c>
      <c r="G1760" s="23"/>
      <c r="H1760" s="25">
        <f>SUM(H1761:H1762)</f>
        <v>0</v>
      </c>
    </row>
    <row r="1761" spans="1:8" ht="22.5">
      <c r="A1761" s="26"/>
      <c r="B1761" s="26" t="s">
        <v>888</v>
      </c>
      <c r="C1761" s="96" t="s">
        <v>164</v>
      </c>
      <c r="D1761" s="24" t="s">
        <v>899</v>
      </c>
      <c r="E1761" s="18" t="s">
        <v>10</v>
      </c>
      <c r="F1761" s="19">
        <v>1</v>
      </c>
      <c r="G1761" s="254">
        <v>0</v>
      </c>
      <c r="H1761" s="23">
        <f t="shared" ref="H1761:H1805" si="47">IF(ISNUMBER(F1761),ROUND(F1761*G1761,2),"")</f>
        <v>0</v>
      </c>
    </row>
    <row r="1762" spans="1:8" ht="22.5">
      <c r="A1762" s="26"/>
      <c r="B1762" s="26" t="s">
        <v>28</v>
      </c>
      <c r="C1762" s="96" t="s">
        <v>165</v>
      </c>
      <c r="D1762" s="24" t="s">
        <v>900</v>
      </c>
      <c r="E1762" s="18" t="s">
        <v>10</v>
      </c>
      <c r="F1762" s="19">
        <v>1</v>
      </c>
      <c r="G1762" s="254">
        <v>0</v>
      </c>
      <c r="H1762" s="23">
        <f t="shared" si="47"/>
        <v>0</v>
      </c>
    </row>
    <row r="1763" spans="1:8">
      <c r="A1763" s="267">
        <v>5</v>
      </c>
      <c r="B1763" s="267"/>
      <c r="C1763" s="268"/>
      <c r="D1763" s="262" t="s">
        <v>515</v>
      </c>
      <c r="E1763" s="18"/>
      <c r="F1763" s="19" t="s">
        <v>162</v>
      </c>
      <c r="G1763" s="23"/>
      <c r="H1763" s="25">
        <f>SUM(H1764:H1766)</f>
        <v>0</v>
      </c>
    </row>
    <row r="1764" spans="1:8" ht="22.5">
      <c r="A1764" s="26"/>
      <c r="B1764" s="26" t="s">
        <v>541</v>
      </c>
      <c r="C1764" s="96" t="s">
        <v>164</v>
      </c>
      <c r="D1764" s="24" t="s">
        <v>18</v>
      </c>
      <c r="E1764" s="18" t="s">
        <v>13</v>
      </c>
      <c r="F1764" s="19">
        <v>469</v>
      </c>
      <c r="G1764" s="254">
        <v>0</v>
      </c>
      <c r="H1764" s="23">
        <f t="shared" si="47"/>
        <v>0</v>
      </c>
    </row>
    <row r="1765" spans="1:8">
      <c r="A1765" s="26"/>
      <c r="B1765" s="26" t="s">
        <v>418</v>
      </c>
      <c r="C1765" s="96" t="s">
        <v>165</v>
      </c>
      <c r="D1765" s="24" t="s">
        <v>549</v>
      </c>
      <c r="E1765" s="18" t="s">
        <v>48</v>
      </c>
      <c r="F1765" s="19">
        <v>20</v>
      </c>
      <c r="G1765" s="254">
        <v>0</v>
      </c>
      <c r="H1765" s="23">
        <f t="shared" si="47"/>
        <v>0</v>
      </c>
    </row>
    <row r="1766" spans="1:8">
      <c r="A1766" s="26"/>
      <c r="B1766" s="26" t="s">
        <v>565</v>
      </c>
      <c r="C1766" s="96" t="s">
        <v>166</v>
      </c>
      <c r="D1766" s="24" t="s">
        <v>551</v>
      </c>
      <c r="E1766" s="18" t="s">
        <v>14</v>
      </c>
      <c r="F1766" s="19">
        <v>563</v>
      </c>
      <c r="G1766" s="254">
        <v>0</v>
      </c>
      <c r="H1766" s="23">
        <f t="shared" si="47"/>
        <v>0</v>
      </c>
    </row>
    <row r="1767" spans="1:8">
      <c r="A1767" s="267">
        <v>5</v>
      </c>
      <c r="B1767" s="267"/>
      <c r="C1767" s="268"/>
      <c r="D1767" s="262" t="s">
        <v>518</v>
      </c>
      <c r="E1767" s="18"/>
      <c r="F1767" s="19" t="s">
        <v>162</v>
      </c>
      <c r="G1767" s="23"/>
      <c r="H1767" s="25">
        <f>SUM(H1768:H1768)</f>
        <v>0</v>
      </c>
    </row>
    <row r="1768" spans="1:8" ht="22.5">
      <c r="A1768" s="26"/>
      <c r="B1768" s="26" t="s">
        <v>30</v>
      </c>
      <c r="C1768" s="96" t="s">
        <v>164</v>
      </c>
      <c r="D1768" s="24" t="s">
        <v>931</v>
      </c>
      <c r="E1768" s="18" t="s">
        <v>12</v>
      </c>
      <c r="F1768" s="19">
        <v>235</v>
      </c>
      <c r="G1768" s="254">
        <v>0</v>
      </c>
      <c r="H1768" s="23">
        <f t="shared" si="47"/>
        <v>0</v>
      </c>
    </row>
    <row r="1769" spans="1:8">
      <c r="A1769" s="267">
        <v>5</v>
      </c>
      <c r="B1769" s="267"/>
      <c r="C1769" s="268"/>
      <c r="D1769" s="262" t="s">
        <v>519</v>
      </c>
      <c r="E1769" s="18"/>
      <c r="F1769" s="19" t="s">
        <v>162</v>
      </c>
      <c r="G1769" s="23"/>
      <c r="H1769" s="25">
        <f>SUM(H1770)</f>
        <v>0</v>
      </c>
    </row>
    <row r="1770" spans="1:8" ht="56.25">
      <c r="A1770" s="26"/>
      <c r="B1770" s="26" t="s">
        <v>891</v>
      </c>
      <c r="C1770" s="96" t="s">
        <v>164</v>
      </c>
      <c r="D1770" s="24" t="s">
        <v>932</v>
      </c>
      <c r="E1770" s="18" t="s">
        <v>13</v>
      </c>
      <c r="F1770" s="19">
        <v>12</v>
      </c>
      <c r="G1770" s="254">
        <v>0</v>
      </c>
      <c r="H1770" s="23">
        <f t="shared" si="47"/>
        <v>0</v>
      </c>
    </row>
    <row r="1771" spans="1:8">
      <c r="A1771" s="263">
        <v>4</v>
      </c>
      <c r="B1771" s="263"/>
      <c r="C1771" s="264"/>
      <c r="D1771" s="260" t="s">
        <v>19</v>
      </c>
      <c r="E1771" s="20"/>
      <c r="F1771" s="21" t="s">
        <v>162</v>
      </c>
      <c r="G1771" s="22"/>
      <c r="H1771" s="52">
        <f>H1772+H1775+H1777+H1780</f>
        <v>0</v>
      </c>
    </row>
    <row r="1772" spans="1:8">
      <c r="A1772" s="265">
        <v>5</v>
      </c>
      <c r="B1772" s="265"/>
      <c r="C1772" s="266"/>
      <c r="D1772" s="261" t="s">
        <v>520</v>
      </c>
      <c r="E1772" s="18"/>
      <c r="F1772" s="19" t="s">
        <v>162</v>
      </c>
      <c r="G1772" s="23"/>
      <c r="H1772" s="25">
        <f>SUM(H1773:H1774)</f>
        <v>0</v>
      </c>
    </row>
    <row r="1773" spans="1:8" ht="33.75">
      <c r="A1773" s="26"/>
      <c r="B1773" s="26" t="s">
        <v>440</v>
      </c>
      <c r="C1773" s="96" t="s">
        <v>164</v>
      </c>
      <c r="D1773" s="24" t="s">
        <v>933</v>
      </c>
      <c r="E1773" s="18" t="s">
        <v>14</v>
      </c>
      <c r="F1773" s="19">
        <v>94</v>
      </c>
      <c r="G1773" s="254">
        <v>0</v>
      </c>
      <c r="H1773" s="23">
        <f t="shared" si="47"/>
        <v>0</v>
      </c>
    </row>
    <row r="1774" spans="1:8" ht="45">
      <c r="A1774" s="26"/>
      <c r="B1774" s="26" t="s">
        <v>442</v>
      </c>
      <c r="C1774" s="96" t="s">
        <v>165</v>
      </c>
      <c r="D1774" s="24" t="s">
        <v>934</v>
      </c>
      <c r="E1774" s="18" t="s">
        <v>14</v>
      </c>
      <c r="F1774" s="19">
        <v>496</v>
      </c>
      <c r="G1774" s="254">
        <v>0</v>
      </c>
      <c r="H1774" s="23">
        <f t="shared" si="47"/>
        <v>0</v>
      </c>
    </row>
    <row r="1775" spans="1:8">
      <c r="A1775" s="265">
        <v>5</v>
      </c>
      <c r="B1775" s="265"/>
      <c r="C1775" s="266"/>
      <c r="D1775" s="261" t="s">
        <v>523</v>
      </c>
      <c r="E1775" s="18"/>
      <c r="F1775" s="19" t="s">
        <v>162</v>
      </c>
      <c r="G1775" s="23"/>
      <c r="H1775" s="25">
        <f>SUM(H1776)</f>
        <v>0</v>
      </c>
    </row>
    <row r="1776" spans="1:8" ht="22.5">
      <c r="A1776" s="26"/>
      <c r="B1776" s="26" t="s">
        <v>449</v>
      </c>
      <c r="C1776" s="96" t="s">
        <v>164</v>
      </c>
      <c r="D1776" s="24" t="s">
        <v>935</v>
      </c>
      <c r="E1776" s="18" t="s">
        <v>14</v>
      </c>
      <c r="F1776" s="19">
        <v>117</v>
      </c>
      <c r="G1776" s="254">
        <v>0</v>
      </c>
      <c r="H1776" s="23">
        <f t="shared" si="47"/>
        <v>0</v>
      </c>
    </row>
    <row r="1777" spans="1:8">
      <c r="A1777" s="265">
        <v>5</v>
      </c>
      <c r="B1777" s="265"/>
      <c r="C1777" s="266"/>
      <c r="D1777" s="261" t="s">
        <v>524</v>
      </c>
      <c r="E1777" s="18"/>
      <c r="F1777" s="19" t="s">
        <v>162</v>
      </c>
      <c r="G1777" s="23"/>
      <c r="H1777" s="25">
        <f>SUM(H1778:H1779)</f>
        <v>0</v>
      </c>
    </row>
    <row r="1778" spans="1:8">
      <c r="A1778" s="26"/>
      <c r="B1778" s="26" t="s">
        <v>451</v>
      </c>
      <c r="C1778" s="96" t="s">
        <v>164</v>
      </c>
      <c r="D1778" s="24" t="s">
        <v>21</v>
      </c>
      <c r="E1778" s="18" t="s">
        <v>13</v>
      </c>
      <c r="F1778" s="19">
        <v>352</v>
      </c>
      <c r="G1778" s="254">
        <v>0</v>
      </c>
      <c r="H1778" s="23">
        <f t="shared" si="47"/>
        <v>0</v>
      </c>
    </row>
    <row r="1779" spans="1:8">
      <c r="A1779" s="26"/>
      <c r="B1779" s="26" t="s">
        <v>452</v>
      </c>
      <c r="C1779" s="96" t="s">
        <v>165</v>
      </c>
      <c r="D1779" s="24" t="s">
        <v>22</v>
      </c>
      <c r="E1779" s="18" t="s">
        <v>13</v>
      </c>
      <c r="F1779" s="19">
        <v>352</v>
      </c>
      <c r="G1779" s="254">
        <v>0</v>
      </c>
      <c r="H1779" s="23">
        <f t="shared" si="47"/>
        <v>0</v>
      </c>
    </row>
    <row r="1780" spans="1:8">
      <c r="A1780" s="265">
        <v>5</v>
      </c>
      <c r="B1780" s="265"/>
      <c r="C1780" s="266"/>
      <c r="D1780" s="261" t="s">
        <v>525</v>
      </c>
      <c r="E1780" s="18"/>
      <c r="F1780" s="19" t="s">
        <v>162</v>
      </c>
      <c r="G1780" s="23"/>
      <c r="H1780" s="25">
        <f>SUM(H1781:H1782)</f>
        <v>0</v>
      </c>
    </row>
    <row r="1781" spans="1:8">
      <c r="A1781" s="26"/>
      <c r="B1781" s="26" t="s">
        <v>453</v>
      </c>
      <c r="C1781" s="96" t="s">
        <v>164</v>
      </c>
      <c r="D1781" s="24" t="s">
        <v>454</v>
      </c>
      <c r="E1781" s="18" t="s">
        <v>455</v>
      </c>
      <c r="F1781" s="19">
        <v>2506</v>
      </c>
      <c r="G1781" s="254">
        <v>0</v>
      </c>
      <c r="H1781" s="23">
        <f t="shared" si="47"/>
        <v>0</v>
      </c>
    </row>
    <row r="1782" spans="1:8" ht="22.5">
      <c r="A1782" s="26"/>
      <c r="B1782" s="26" t="s">
        <v>456</v>
      </c>
      <c r="C1782" s="96" t="s">
        <v>165</v>
      </c>
      <c r="D1782" s="24" t="s">
        <v>936</v>
      </c>
      <c r="E1782" s="18" t="s">
        <v>455</v>
      </c>
      <c r="F1782" s="19">
        <v>1464</v>
      </c>
      <c r="G1782" s="254">
        <v>0</v>
      </c>
      <c r="H1782" s="23">
        <f t="shared" si="47"/>
        <v>0</v>
      </c>
    </row>
    <row r="1783" spans="1:8">
      <c r="A1783" s="263">
        <v>4</v>
      </c>
      <c r="B1783" s="263"/>
      <c r="C1783" s="264"/>
      <c r="D1783" s="260" t="s">
        <v>44</v>
      </c>
      <c r="E1783" s="20"/>
      <c r="F1783" s="21" t="s">
        <v>162</v>
      </c>
      <c r="G1783" s="22"/>
      <c r="H1783" s="52">
        <f>H1784</f>
        <v>0</v>
      </c>
    </row>
    <row r="1784" spans="1:8">
      <c r="A1784" s="265">
        <v>5</v>
      </c>
      <c r="B1784" s="265"/>
      <c r="C1784" s="266"/>
      <c r="D1784" s="261" t="s">
        <v>527</v>
      </c>
      <c r="E1784" s="18"/>
      <c r="F1784" s="19" t="s">
        <v>162</v>
      </c>
      <c r="G1784" s="23"/>
      <c r="H1784" s="25">
        <f>SUM(H1785:H1786)</f>
        <v>0</v>
      </c>
    </row>
    <row r="1785" spans="1:8" ht="45">
      <c r="A1785" s="26"/>
      <c r="B1785" s="26" t="s">
        <v>926</v>
      </c>
      <c r="C1785" s="96" t="s">
        <v>164</v>
      </c>
      <c r="D1785" s="24" t="s">
        <v>937</v>
      </c>
      <c r="E1785" s="18" t="s">
        <v>12</v>
      </c>
      <c r="F1785" s="19">
        <v>235</v>
      </c>
      <c r="G1785" s="254">
        <v>0</v>
      </c>
      <c r="H1785" s="23">
        <f t="shared" si="47"/>
        <v>0</v>
      </c>
    </row>
    <row r="1786" spans="1:8" ht="45">
      <c r="A1786" s="26"/>
      <c r="B1786" s="26" t="s">
        <v>894</v>
      </c>
      <c r="C1786" s="96" t="s">
        <v>165</v>
      </c>
      <c r="D1786" s="24" t="s">
        <v>938</v>
      </c>
      <c r="E1786" s="18" t="s">
        <v>10</v>
      </c>
      <c r="F1786" s="19">
        <v>118</v>
      </c>
      <c r="G1786" s="254">
        <v>0</v>
      </c>
      <c r="H1786" s="23">
        <f t="shared" si="47"/>
        <v>0</v>
      </c>
    </row>
    <row r="1787" spans="1:8">
      <c r="A1787" s="263">
        <v>4</v>
      </c>
      <c r="B1787" s="263"/>
      <c r="C1787" s="264"/>
      <c r="D1787" s="260" t="s">
        <v>45</v>
      </c>
      <c r="E1787" s="20"/>
      <c r="F1787" s="21" t="s">
        <v>162</v>
      </c>
      <c r="G1787" s="22"/>
      <c r="H1787" s="52">
        <f>H1788+H1791+H1794+H1799+H1802+H1804</f>
        <v>0</v>
      </c>
    </row>
    <row r="1788" spans="1:8">
      <c r="A1788" s="265">
        <v>5</v>
      </c>
      <c r="B1788" s="265"/>
      <c r="C1788" s="266"/>
      <c r="D1788" s="261" t="s">
        <v>529</v>
      </c>
      <c r="E1788" s="18"/>
      <c r="F1788" s="19" t="s">
        <v>162</v>
      </c>
      <c r="G1788" s="23"/>
      <c r="H1788" s="25">
        <f>SUM(H1789:H1790)</f>
        <v>0</v>
      </c>
    </row>
    <row r="1789" spans="1:8" ht="22.5">
      <c r="A1789" s="26"/>
      <c r="B1789" s="26" t="s">
        <v>470</v>
      </c>
      <c r="C1789" s="96" t="s">
        <v>164</v>
      </c>
      <c r="D1789" s="24" t="s">
        <v>939</v>
      </c>
      <c r="E1789" s="18" t="s">
        <v>13</v>
      </c>
      <c r="F1789" s="19">
        <v>117</v>
      </c>
      <c r="G1789" s="254">
        <v>0</v>
      </c>
      <c r="H1789" s="23">
        <f t="shared" si="47"/>
        <v>0</v>
      </c>
    </row>
    <row r="1790" spans="1:8" ht="22.5">
      <c r="A1790" s="26"/>
      <c r="B1790" s="26" t="s">
        <v>474</v>
      </c>
      <c r="C1790" s="96" t="s">
        <v>165</v>
      </c>
      <c r="D1790" s="24" t="s">
        <v>940</v>
      </c>
      <c r="E1790" s="18" t="s">
        <v>13</v>
      </c>
      <c r="F1790" s="19">
        <v>117</v>
      </c>
      <c r="G1790" s="254">
        <v>0</v>
      </c>
      <c r="H1790" s="23">
        <f t="shared" si="47"/>
        <v>0</v>
      </c>
    </row>
    <row r="1791" spans="1:8">
      <c r="A1791" s="265">
        <v>5</v>
      </c>
      <c r="B1791" s="265"/>
      <c r="C1791" s="266"/>
      <c r="D1791" s="261" t="s">
        <v>530</v>
      </c>
      <c r="E1791" s="18"/>
      <c r="F1791" s="19" t="s">
        <v>162</v>
      </c>
      <c r="G1791" s="23"/>
      <c r="H1791" s="25">
        <f>SUM(H1792:H1793)</f>
        <v>0</v>
      </c>
    </row>
    <row r="1792" spans="1:8" ht="22.5">
      <c r="A1792" s="26"/>
      <c r="B1792" s="26" t="s">
        <v>480</v>
      </c>
      <c r="C1792" s="96" t="s">
        <v>164</v>
      </c>
      <c r="D1792" s="24" t="s">
        <v>941</v>
      </c>
      <c r="E1792" s="18" t="s">
        <v>15</v>
      </c>
      <c r="F1792" s="19">
        <v>5870</v>
      </c>
      <c r="G1792" s="254">
        <v>0</v>
      </c>
      <c r="H1792" s="23">
        <f t="shared" si="47"/>
        <v>0</v>
      </c>
    </row>
    <row r="1793" spans="1:8" ht="22.5">
      <c r="A1793" s="26"/>
      <c r="B1793" s="26" t="s">
        <v>927</v>
      </c>
      <c r="C1793" s="96" t="s">
        <v>165</v>
      </c>
      <c r="D1793" s="24" t="s">
        <v>942</v>
      </c>
      <c r="E1793" s="18" t="s">
        <v>10</v>
      </c>
      <c r="F1793" s="19">
        <v>1</v>
      </c>
      <c r="G1793" s="254">
        <v>0</v>
      </c>
      <c r="H1793" s="23">
        <f t="shared" si="47"/>
        <v>0</v>
      </c>
    </row>
    <row r="1794" spans="1:8">
      <c r="A1794" s="265">
        <v>5</v>
      </c>
      <c r="B1794" s="265"/>
      <c r="C1794" s="266"/>
      <c r="D1794" s="261" t="s">
        <v>531</v>
      </c>
      <c r="E1794" s="18"/>
      <c r="F1794" s="19" t="s">
        <v>162</v>
      </c>
      <c r="G1794" s="23"/>
      <c r="H1794" s="25">
        <f>SUM(H1795:H1798)</f>
        <v>0</v>
      </c>
    </row>
    <row r="1795" spans="1:8" ht="33.75">
      <c r="A1795" s="26"/>
      <c r="B1795" s="26" t="s">
        <v>928</v>
      </c>
      <c r="C1795" s="96" t="s">
        <v>164</v>
      </c>
      <c r="D1795" s="24" t="s">
        <v>943</v>
      </c>
      <c r="E1795" s="18" t="s">
        <v>14</v>
      </c>
      <c r="F1795" s="19">
        <v>196.5</v>
      </c>
      <c r="G1795" s="254">
        <v>0</v>
      </c>
      <c r="H1795" s="23">
        <f t="shared" si="47"/>
        <v>0</v>
      </c>
    </row>
    <row r="1796" spans="1:8" ht="45">
      <c r="A1796" s="26"/>
      <c r="B1796" s="26" t="s">
        <v>895</v>
      </c>
      <c r="C1796" s="96" t="s">
        <v>165</v>
      </c>
      <c r="D1796" s="24" t="s">
        <v>944</v>
      </c>
      <c r="E1796" s="18" t="s">
        <v>14</v>
      </c>
      <c r="F1796" s="19">
        <v>75.5</v>
      </c>
      <c r="G1796" s="254">
        <v>0</v>
      </c>
      <c r="H1796" s="23">
        <f t="shared" si="47"/>
        <v>0</v>
      </c>
    </row>
    <row r="1797" spans="1:8" ht="22.5">
      <c r="A1797" s="26"/>
      <c r="B1797" s="26" t="s">
        <v>929</v>
      </c>
      <c r="C1797" s="96" t="s">
        <v>166</v>
      </c>
      <c r="D1797" s="24" t="s">
        <v>945</v>
      </c>
      <c r="E1797" s="18" t="s">
        <v>14</v>
      </c>
      <c r="F1797" s="19">
        <v>272</v>
      </c>
      <c r="G1797" s="254">
        <v>0</v>
      </c>
      <c r="H1797" s="23">
        <f t="shared" si="47"/>
        <v>0</v>
      </c>
    </row>
    <row r="1798" spans="1:8" ht="22.5">
      <c r="A1798" s="26"/>
      <c r="B1798" s="26" t="s">
        <v>930</v>
      </c>
      <c r="C1798" s="96" t="s">
        <v>167</v>
      </c>
      <c r="D1798" s="24" t="s">
        <v>946</v>
      </c>
      <c r="E1798" s="18" t="s">
        <v>14</v>
      </c>
      <c r="F1798" s="19">
        <v>75.5</v>
      </c>
      <c r="G1798" s="254">
        <v>0</v>
      </c>
      <c r="H1798" s="23">
        <f t="shared" si="47"/>
        <v>0</v>
      </c>
    </row>
    <row r="1799" spans="1:8">
      <c r="A1799" s="267">
        <v>5</v>
      </c>
      <c r="B1799" s="267"/>
      <c r="C1799" s="268"/>
      <c r="D1799" s="262" t="s">
        <v>532</v>
      </c>
      <c r="E1799" s="18"/>
      <c r="F1799" s="19" t="s">
        <v>162</v>
      </c>
      <c r="G1799" s="23"/>
      <c r="H1799" s="25">
        <f>SUM(H1800:H1801)</f>
        <v>0</v>
      </c>
    </row>
    <row r="1800" spans="1:8" ht="33.75">
      <c r="A1800" s="26"/>
      <c r="B1800" s="26" t="s">
        <v>896</v>
      </c>
      <c r="C1800" s="96" t="s">
        <v>164</v>
      </c>
      <c r="D1800" s="24" t="s">
        <v>947</v>
      </c>
      <c r="E1800" s="18" t="s">
        <v>14</v>
      </c>
      <c r="F1800" s="19">
        <v>775.5</v>
      </c>
      <c r="G1800" s="254">
        <v>0</v>
      </c>
      <c r="H1800" s="23">
        <f t="shared" si="47"/>
        <v>0</v>
      </c>
    </row>
    <row r="1801" spans="1:8">
      <c r="A1801" s="26"/>
      <c r="B1801" s="26" t="s">
        <v>498</v>
      </c>
      <c r="C1801" s="96" t="s">
        <v>165</v>
      </c>
      <c r="D1801" s="24" t="s">
        <v>948</v>
      </c>
      <c r="E1801" s="18" t="s">
        <v>13</v>
      </c>
      <c r="F1801" s="19">
        <v>229</v>
      </c>
      <c r="G1801" s="254">
        <v>0</v>
      </c>
      <c r="H1801" s="23">
        <f t="shared" si="47"/>
        <v>0</v>
      </c>
    </row>
    <row r="1802" spans="1:8">
      <c r="A1802" s="267">
        <v>5</v>
      </c>
      <c r="B1802" s="267"/>
      <c r="C1802" s="268"/>
      <c r="D1802" s="262" t="s">
        <v>924</v>
      </c>
      <c r="E1802" s="18"/>
      <c r="F1802" s="19" t="s">
        <v>162</v>
      </c>
      <c r="G1802" s="23"/>
      <c r="H1802" s="25">
        <f>SUM(H1803)</f>
        <v>0</v>
      </c>
    </row>
    <row r="1803" spans="1:8" ht="56.25">
      <c r="A1803" s="26"/>
      <c r="B1803" s="26" t="s">
        <v>897</v>
      </c>
      <c r="C1803" s="96" t="s">
        <v>164</v>
      </c>
      <c r="D1803" s="24" t="s">
        <v>949</v>
      </c>
      <c r="E1803" s="18" t="s">
        <v>13</v>
      </c>
      <c r="F1803" s="19">
        <v>6</v>
      </c>
      <c r="G1803" s="254">
        <v>0</v>
      </c>
      <c r="H1803" s="23">
        <f t="shared" si="47"/>
        <v>0</v>
      </c>
    </row>
    <row r="1804" spans="1:8">
      <c r="A1804" s="265">
        <v>5</v>
      </c>
      <c r="B1804" s="265"/>
      <c r="C1804" s="266"/>
      <c r="D1804" s="261" t="s">
        <v>534</v>
      </c>
      <c r="E1804" s="18"/>
      <c r="F1804" s="19" t="s">
        <v>162</v>
      </c>
      <c r="G1804" s="23"/>
      <c r="H1804" s="25">
        <f>SUM(H1805)</f>
        <v>0</v>
      </c>
    </row>
    <row r="1805" spans="1:8" ht="33.75">
      <c r="A1805" s="26"/>
      <c r="B1805" s="26" t="s">
        <v>39</v>
      </c>
      <c r="C1805" s="96" t="s">
        <v>164</v>
      </c>
      <c r="D1805" s="24" t="s">
        <v>950</v>
      </c>
      <c r="E1805" s="18" t="s">
        <v>10</v>
      </c>
      <c r="F1805" s="19">
        <v>6</v>
      </c>
      <c r="G1805" s="254">
        <v>0</v>
      </c>
      <c r="H1805" s="23">
        <f t="shared" si="47"/>
        <v>0</v>
      </c>
    </row>
    <row r="1806" spans="1:8" ht="22.5">
      <c r="A1806" s="82">
        <v>2</v>
      </c>
      <c r="B1806" s="82"/>
      <c r="C1806" s="83"/>
      <c r="D1806" s="116" t="s">
        <v>951</v>
      </c>
      <c r="E1806" s="84"/>
      <c r="F1806" s="85" t="s">
        <v>162</v>
      </c>
      <c r="G1806" s="86"/>
      <c r="H1806" s="87">
        <f>H1808+H1840+H1845</f>
        <v>0</v>
      </c>
    </row>
    <row r="1807" spans="1:8" ht="33.75">
      <c r="A1807" s="26"/>
      <c r="B1807" s="26"/>
      <c r="C1807" s="96"/>
      <c r="D1807" s="24" t="s">
        <v>3490</v>
      </c>
      <c r="E1807" s="18"/>
      <c r="F1807" s="19" t="s">
        <v>162</v>
      </c>
      <c r="G1807" s="23"/>
      <c r="H1807" s="23"/>
    </row>
    <row r="1808" spans="1:8">
      <c r="A1808" s="137">
        <v>3</v>
      </c>
      <c r="B1808" s="137"/>
      <c r="C1808" s="138"/>
      <c r="D1808" s="139" t="s">
        <v>986</v>
      </c>
      <c r="E1808" s="141"/>
      <c r="F1808" s="142" t="s">
        <v>162</v>
      </c>
      <c r="G1808" s="143"/>
      <c r="H1808" s="144">
        <f>H1809+H1817+H1832+H1837</f>
        <v>0</v>
      </c>
    </row>
    <row r="1809" spans="1:8">
      <c r="A1809" s="263">
        <v>4</v>
      </c>
      <c r="B1809" s="263"/>
      <c r="C1809" s="264"/>
      <c r="D1809" s="260" t="s">
        <v>6</v>
      </c>
      <c r="E1809" s="20"/>
      <c r="F1809" s="21" t="s">
        <v>162</v>
      </c>
      <c r="G1809" s="22"/>
      <c r="H1809" s="52">
        <f>H1810+H1812+H1814</f>
        <v>0</v>
      </c>
    </row>
    <row r="1810" spans="1:8">
      <c r="A1810" s="265">
        <v>5</v>
      </c>
      <c r="B1810" s="265"/>
      <c r="C1810" s="266"/>
      <c r="D1810" s="261" t="s">
        <v>514</v>
      </c>
      <c r="E1810" s="18"/>
      <c r="F1810" s="19" t="s">
        <v>162</v>
      </c>
      <c r="G1810" s="23"/>
      <c r="H1810" s="25">
        <f>SUM(H1811)</f>
        <v>0</v>
      </c>
    </row>
    <row r="1811" spans="1:8" ht="33.75">
      <c r="A1811" s="26"/>
      <c r="B1811" s="26" t="s">
        <v>28</v>
      </c>
      <c r="C1811" s="96" t="s">
        <v>164</v>
      </c>
      <c r="D1811" s="24" t="s">
        <v>962</v>
      </c>
      <c r="E1811" s="18" t="s">
        <v>10</v>
      </c>
      <c r="F1811" s="19">
        <v>1</v>
      </c>
      <c r="G1811" s="254">
        <v>0</v>
      </c>
      <c r="H1811" s="23">
        <f t="shared" ref="H1811:H1836" si="48">IF(ISNUMBER(F1811),ROUND(F1811*G1811,2),"")</f>
        <v>0</v>
      </c>
    </row>
    <row r="1812" spans="1:8">
      <c r="A1812" s="267">
        <v>5</v>
      </c>
      <c r="B1812" s="267"/>
      <c r="C1812" s="268"/>
      <c r="D1812" s="262" t="s">
        <v>515</v>
      </c>
      <c r="E1812" s="18"/>
      <c r="F1812" s="19" t="s">
        <v>162</v>
      </c>
      <c r="G1812" s="23"/>
      <c r="H1812" s="25">
        <f>SUM(H1813:H1813)</f>
        <v>0</v>
      </c>
    </row>
    <row r="1813" spans="1:8">
      <c r="A1813" s="26"/>
      <c r="B1813" s="26" t="s">
        <v>29</v>
      </c>
      <c r="C1813" s="96" t="s">
        <v>164</v>
      </c>
      <c r="D1813" s="24" t="s">
        <v>963</v>
      </c>
      <c r="E1813" s="18" t="s">
        <v>14</v>
      </c>
      <c r="F1813" s="19">
        <v>170</v>
      </c>
      <c r="G1813" s="254">
        <v>0</v>
      </c>
      <c r="H1813" s="23">
        <f t="shared" si="48"/>
        <v>0</v>
      </c>
    </row>
    <row r="1814" spans="1:8">
      <c r="A1814" s="267">
        <v>5</v>
      </c>
      <c r="B1814" s="267"/>
      <c r="C1814" s="268"/>
      <c r="D1814" s="262" t="s">
        <v>518</v>
      </c>
      <c r="E1814" s="18"/>
      <c r="F1814" s="19" t="s">
        <v>162</v>
      </c>
      <c r="G1814" s="23"/>
      <c r="H1814" s="25">
        <f>SUM(H1815:H1816)</f>
        <v>0</v>
      </c>
    </row>
    <row r="1815" spans="1:8" ht="33.75">
      <c r="A1815" s="26"/>
      <c r="B1815" s="26" t="s">
        <v>30</v>
      </c>
      <c r="C1815" s="96" t="s">
        <v>164</v>
      </c>
      <c r="D1815" s="24" t="s">
        <v>964</v>
      </c>
      <c r="E1815" s="18" t="s">
        <v>12</v>
      </c>
      <c r="F1815" s="19">
        <v>230</v>
      </c>
      <c r="G1815" s="254">
        <v>0</v>
      </c>
      <c r="H1815" s="23">
        <f t="shared" si="48"/>
        <v>0</v>
      </c>
    </row>
    <row r="1816" spans="1:8" ht="22.5">
      <c r="A1816" s="26"/>
      <c r="B1816" s="26" t="s">
        <v>31</v>
      </c>
      <c r="C1816" s="96" t="s">
        <v>165</v>
      </c>
      <c r="D1816" s="24" t="s">
        <v>23</v>
      </c>
      <c r="E1816" s="18" t="s">
        <v>12</v>
      </c>
      <c r="F1816" s="19">
        <v>230</v>
      </c>
      <c r="G1816" s="254">
        <v>0</v>
      </c>
      <c r="H1816" s="23">
        <f t="shared" si="48"/>
        <v>0</v>
      </c>
    </row>
    <row r="1817" spans="1:8">
      <c r="A1817" s="263">
        <v>4</v>
      </c>
      <c r="B1817" s="263"/>
      <c r="C1817" s="264"/>
      <c r="D1817" s="260" t="s">
        <v>19</v>
      </c>
      <c r="E1817" s="20"/>
      <c r="F1817" s="21" t="s">
        <v>162</v>
      </c>
      <c r="G1817" s="22"/>
      <c r="H1817" s="52">
        <f>H1818+H1821+H1823+H1825+H1828</f>
        <v>0</v>
      </c>
    </row>
    <row r="1818" spans="1:8">
      <c r="A1818" s="265">
        <v>5</v>
      </c>
      <c r="B1818" s="265"/>
      <c r="C1818" s="266"/>
      <c r="D1818" s="261" t="s">
        <v>520</v>
      </c>
      <c r="E1818" s="18"/>
      <c r="F1818" s="19" t="s">
        <v>162</v>
      </c>
      <c r="G1818" s="23"/>
      <c r="H1818" s="25">
        <f>SUM(H1819:H1820)</f>
        <v>0</v>
      </c>
    </row>
    <row r="1819" spans="1:8" ht="33.75">
      <c r="A1819" s="26"/>
      <c r="B1819" s="26" t="s">
        <v>440</v>
      </c>
      <c r="C1819" s="96" t="s">
        <v>164</v>
      </c>
      <c r="D1819" s="24" t="s">
        <v>965</v>
      </c>
      <c r="E1819" s="18" t="s">
        <v>14</v>
      </c>
      <c r="F1819" s="19">
        <v>56</v>
      </c>
      <c r="G1819" s="254">
        <v>0</v>
      </c>
      <c r="H1819" s="23">
        <f t="shared" si="48"/>
        <v>0</v>
      </c>
    </row>
    <row r="1820" spans="1:8" ht="22.5">
      <c r="A1820" s="26"/>
      <c r="B1820" s="26" t="s">
        <v>32</v>
      </c>
      <c r="C1820" s="96" t="s">
        <v>165</v>
      </c>
      <c r="D1820" s="24" t="s">
        <v>966</v>
      </c>
      <c r="E1820" s="18" t="s">
        <v>14</v>
      </c>
      <c r="F1820" s="19">
        <v>750</v>
      </c>
      <c r="G1820" s="254">
        <v>0</v>
      </c>
      <c r="H1820" s="23">
        <f t="shared" si="48"/>
        <v>0</v>
      </c>
    </row>
    <row r="1821" spans="1:8">
      <c r="A1821" s="265">
        <v>5</v>
      </c>
      <c r="B1821" s="265"/>
      <c r="C1821" s="266"/>
      <c r="D1821" s="261" t="s">
        <v>522</v>
      </c>
      <c r="E1821" s="18"/>
      <c r="F1821" s="19" t="s">
        <v>162</v>
      </c>
      <c r="G1821" s="23"/>
      <c r="H1821" s="25">
        <f>SUM(H1822)</f>
        <v>0</v>
      </c>
    </row>
    <row r="1822" spans="1:8" ht="22.5">
      <c r="A1822" s="26"/>
      <c r="B1822" s="26" t="s">
        <v>446</v>
      </c>
      <c r="C1822" s="96" t="s">
        <v>164</v>
      </c>
      <c r="D1822" s="24" t="s">
        <v>967</v>
      </c>
      <c r="E1822" s="18" t="s">
        <v>13</v>
      </c>
      <c r="F1822" s="19">
        <v>1000</v>
      </c>
      <c r="G1822" s="254">
        <v>0</v>
      </c>
      <c r="H1822" s="23">
        <f t="shared" si="48"/>
        <v>0</v>
      </c>
    </row>
    <row r="1823" spans="1:8">
      <c r="A1823" s="265">
        <v>5</v>
      </c>
      <c r="B1823" s="265"/>
      <c r="C1823" s="266"/>
      <c r="D1823" s="261" t="s">
        <v>523</v>
      </c>
      <c r="E1823" s="18"/>
      <c r="F1823" s="19" t="s">
        <v>162</v>
      </c>
      <c r="G1823" s="23"/>
      <c r="H1823" s="25">
        <f>SUM(H1824)</f>
        <v>0</v>
      </c>
    </row>
    <row r="1824" spans="1:8" ht="22.5">
      <c r="A1824" s="26"/>
      <c r="B1824" s="26" t="s">
        <v>33</v>
      </c>
      <c r="C1824" s="96" t="s">
        <v>164</v>
      </c>
      <c r="D1824" s="24" t="s">
        <v>968</v>
      </c>
      <c r="E1824" s="18" t="s">
        <v>14</v>
      </c>
      <c r="F1824" s="19">
        <v>750</v>
      </c>
      <c r="G1824" s="254">
        <v>0</v>
      </c>
      <c r="H1824" s="23">
        <f t="shared" si="48"/>
        <v>0</v>
      </c>
    </row>
    <row r="1825" spans="1:8">
      <c r="A1825" s="265">
        <v>5</v>
      </c>
      <c r="B1825" s="265"/>
      <c r="C1825" s="266"/>
      <c r="D1825" s="261" t="s">
        <v>524</v>
      </c>
      <c r="E1825" s="18"/>
      <c r="F1825" s="19" t="s">
        <v>162</v>
      </c>
      <c r="G1825" s="23"/>
      <c r="H1825" s="25">
        <f>SUM(H1826:H1827)</f>
        <v>0</v>
      </c>
    </row>
    <row r="1826" spans="1:8">
      <c r="A1826" s="26"/>
      <c r="B1826" s="26" t="s">
        <v>451</v>
      </c>
      <c r="C1826" s="96" t="s">
        <v>164</v>
      </c>
      <c r="D1826" s="24" t="s">
        <v>21</v>
      </c>
      <c r="E1826" s="18" t="s">
        <v>13</v>
      </c>
      <c r="F1826" s="19">
        <v>490</v>
      </c>
      <c r="G1826" s="254">
        <v>0</v>
      </c>
      <c r="H1826" s="23">
        <f t="shared" si="48"/>
        <v>0</v>
      </c>
    </row>
    <row r="1827" spans="1:8">
      <c r="A1827" s="26"/>
      <c r="B1827" s="26" t="s">
        <v>952</v>
      </c>
      <c r="C1827" s="96" t="s">
        <v>165</v>
      </c>
      <c r="D1827" s="24" t="s">
        <v>22</v>
      </c>
      <c r="E1827" s="18" t="s">
        <v>13</v>
      </c>
      <c r="F1827" s="19">
        <v>490</v>
      </c>
      <c r="G1827" s="254">
        <v>0</v>
      </c>
      <c r="H1827" s="23">
        <f t="shared" si="48"/>
        <v>0</v>
      </c>
    </row>
    <row r="1828" spans="1:8">
      <c r="A1828" s="265">
        <v>5</v>
      </c>
      <c r="B1828" s="265"/>
      <c r="C1828" s="266"/>
      <c r="D1828" s="261" t="s">
        <v>525</v>
      </c>
      <c r="E1828" s="18"/>
      <c r="F1828" s="19" t="s">
        <v>162</v>
      </c>
      <c r="G1828" s="23"/>
      <c r="H1828" s="25">
        <f>SUM(H1829:H1831)</f>
        <v>0</v>
      </c>
    </row>
    <row r="1829" spans="1:8">
      <c r="A1829" s="26"/>
      <c r="B1829" s="26" t="s">
        <v>953</v>
      </c>
      <c r="C1829" s="96" t="s">
        <v>164</v>
      </c>
      <c r="D1829" s="24" t="s">
        <v>969</v>
      </c>
      <c r="E1829" s="18" t="s">
        <v>455</v>
      </c>
      <c r="F1829" s="19">
        <v>1500</v>
      </c>
      <c r="G1829" s="254">
        <v>0</v>
      </c>
      <c r="H1829" s="23">
        <f t="shared" si="48"/>
        <v>0</v>
      </c>
    </row>
    <row r="1830" spans="1:8">
      <c r="A1830" s="26"/>
      <c r="B1830" s="26" t="s">
        <v>954</v>
      </c>
      <c r="C1830" s="96" t="s">
        <v>165</v>
      </c>
      <c r="D1830" s="24" t="s">
        <v>970</v>
      </c>
      <c r="E1830" s="18" t="s">
        <v>14</v>
      </c>
      <c r="F1830" s="19">
        <v>50</v>
      </c>
      <c r="G1830" s="254">
        <v>0</v>
      </c>
      <c r="H1830" s="23">
        <f t="shared" si="48"/>
        <v>0</v>
      </c>
    </row>
    <row r="1831" spans="1:8">
      <c r="A1831" s="26"/>
      <c r="B1831" s="26" t="s">
        <v>456</v>
      </c>
      <c r="C1831" s="96" t="s">
        <v>166</v>
      </c>
      <c r="D1831" s="24" t="s">
        <v>610</v>
      </c>
      <c r="E1831" s="18" t="s">
        <v>455</v>
      </c>
      <c r="F1831" s="19">
        <v>300</v>
      </c>
      <c r="G1831" s="254">
        <v>0</v>
      </c>
      <c r="H1831" s="23">
        <f t="shared" si="48"/>
        <v>0</v>
      </c>
    </row>
    <row r="1832" spans="1:8">
      <c r="A1832" s="263">
        <v>4</v>
      </c>
      <c r="B1832" s="263"/>
      <c r="C1832" s="264"/>
      <c r="D1832" s="260" t="s">
        <v>45</v>
      </c>
      <c r="E1832" s="20"/>
      <c r="F1832" s="21" t="s">
        <v>162</v>
      </c>
      <c r="G1832" s="22"/>
      <c r="H1832" s="52">
        <f>H1833+H1835</f>
        <v>0</v>
      </c>
    </row>
    <row r="1833" spans="1:8">
      <c r="A1833" s="265">
        <v>5</v>
      </c>
      <c r="B1833" s="265"/>
      <c r="C1833" s="266"/>
      <c r="D1833" s="261" t="s">
        <v>529</v>
      </c>
      <c r="E1833" s="18"/>
      <c r="F1833" s="19" t="s">
        <v>162</v>
      </c>
      <c r="G1833" s="23"/>
      <c r="H1833" s="25">
        <f>SUM(H1834:H1834)</f>
        <v>0</v>
      </c>
    </row>
    <row r="1834" spans="1:8" ht="22.5">
      <c r="A1834" s="26"/>
      <c r="B1834" s="26" t="s">
        <v>34</v>
      </c>
      <c r="C1834" s="96" t="s">
        <v>164</v>
      </c>
      <c r="D1834" s="24" t="s">
        <v>971</v>
      </c>
      <c r="E1834" s="18" t="s">
        <v>985</v>
      </c>
      <c r="F1834" s="19">
        <v>200</v>
      </c>
      <c r="G1834" s="254">
        <v>0</v>
      </c>
      <c r="H1834" s="23">
        <f t="shared" si="48"/>
        <v>0</v>
      </c>
    </row>
    <row r="1835" spans="1:8">
      <c r="A1835" s="265">
        <v>5</v>
      </c>
      <c r="B1835" s="265"/>
      <c r="C1835" s="266"/>
      <c r="D1835" s="261" t="s">
        <v>993</v>
      </c>
      <c r="E1835" s="18"/>
      <c r="F1835" s="19" t="s">
        <v>162</v>
      </c>
      <c r="G1835" s="23"/>
      <c r="H1835" s="25">
        <f>SUM(H1836:H1836)</f>
        <v>0</v>
      </c>
    </row>
    <row r="1836" spans="1:8" ht="22.5">
      <c r="A1836" s="26"/>
      <c r="B1836" s="26" t="s">
        <v>39</v>
      </c>
      <c r="C1836" s="96" t="s">
        <v>164</v>
      </c>
      <c r="D1836" s="24" t="s">
        <v>26</v>
      </c>
      <c r="E1836" s="18" t="s">
        <v>10</v>
      </c>
      <c r="F1836" s="19">
        <v>6</v>
      </c>
      <c r="G1836" s="254">
        <v>0</v>
      </c>
      <c r="H1836" s="23">
        <f t="shared" si="48"/>
        <v>0</v>
      </c>
    </row>
    <row r="1837" spans="1:8">
      <c r="A1837" s="263">
        <v>4</v>
      </c>
      <c r="B1837" s="263"/>
      <c r="C1837" s="264"/>
      <c r="D1837" s="260" t="s">
        <v>46</v>
      </c>
      <c r="E1837" s="20"/>
      <c r="F1837" s="21" t="s">
        <v>162</v>
      </c>
      <c r="G1837" s="22"/>
      <c r="H1837" s="52">
        <f>H1838</f>
        <v>0</v>
      </c>
    </row>
    <row r="1838" spans="1:8">
      <c r="A1838" s="265">
        <v>5</v>
      </c>
      <c r="B1838" s="265"/>
      <c r="C1838" s="266"/>
      <c r="D1838" s="261" t="s">
        <v>536</v>
      </c>
      <c r="E1838" s="18"/>
      <c r="F1838" s="19" t="s">
        <v>162</v>
      </c>
      <c r="G1838" s="23"/>
      <c r="H1838" s="25">
        <f>SUM(H1839:H1839)</f>
        <v>0</v>
      </c>
    </row>
    <row r="1839" spans="1:8" ht="33.75">
      <c r="A1839" s="26"/>
      <c r="B1839" s="26" t="s">
        <v>40</v>
      </c>
      <c r="C1839" s="96" t="s">
        <v>164</v>
      </c>
      <c r="D1839" s="24" t="s">
        <v>976</v>
      </c>
      <c r="E1839" s="18" t="s">
        <v>10</v>
      </c>
      <c r="F1839" s="19">
        <v>1</v>
      </c>
      <c r="G1839" s="254">
        <v>0</v>
      </c>
      <c r="H1839" s="23">
        <f t="shared" ref="H1839:H1849" si="49">IF(ISNUMBER(F1839),ROUND(F1839*G1839,2),"")</f>
        <v>0</v>
      </c>
    </row>
    <row r="1840" spans="1:8">
      <c r="A1840" s="137">
        <v>3</v>
      </c>
      <c r="B1840" s="137"/>
      <c r="C1840" s="138"/>
      <c r="D1840" s="139" t="s">
        <v>987</v>
      </c>
      <c r="E1840" s="141"/>
      <c r="F1840" s="142" t="s">
        <v>162</v>
      </c>
      <c r="G1840" s="143"/>
      <c r="H1840" s="144">
        <f>H1841+H1843</f>
        <v>0</v>
      </c>
    </row>
    <row r="1841" spans="1:8">
      <c r="A1841" s="267">
        <v>5</v>
      </c>
      <c r="B1841" s="267"/>
      <c r="C1841" s="268"/>
      <c r="D1841" s="262" t="s">
        <v>994</v>
      </c>
      <c r="E1841" s="18"/>
      <c r="F1841" s="19" t="s">
        <v>162</v>
      </c>
      <c r="G1841" s="23"/>
      <c r="H1841" s="25">
        <f>SUM(H1842)</f>
        <v>0</v>
      </c>
    </row>
    <row r="1842" spans="1:8" ht="33.75">
      <c r="A1842" s="26"/>
      <c r="B1842" s="26" t="s">
        <v>958</v>
      </c>
      <c r="C1842" s="96" t="s">
        <v>164</v>
      </c>
      <c r="D1842" s="24" t="s">
        <v>977</v>
      </c>
      <c r="E1842" s="18" t="s">
        <v>13</v>
      </c>
      <c r="F1842" s="19">
        <v>550</v>
      </c>
      <c r="G1842" s="254">
        <v>0</v>
      </c>
      <c r="H1842" s="23">
        <f t="shared" si="49"/>
        <v>0</v>
      </c>
    </row>
    <row r="1843" spans="1:8">
      <c r="A1843" s="267">
        <v>5</v>
      </c>
      <c r="B1843" s="267"/>
      <c r="C1843" s="268"/>
      <c r="D1843" s="262" t="s">
        <v>995</v>
      </c>
      <c r="E1843" s="18"/>
      <c r="F1843" s="19" t="s">
        <v>162</v>
      </c>
      <c r="G1843" s="23"/>
      <c r="H1843" s="25">
        <f>SUM(H1844)</f>
        <v>0</v>
      </c>
    </row>
    <row r="1844" spans="1:8" ht="33.75">
      <c r="A1844" s="26"/>
      <c r="B1844" s="26" t="s">
        <v>959</v>
      </c>
      <c r="C1844" s="96" t="s">
        <v>164</v>
      </c>
      <c r="D1844" s="24" t="s">
        <v>978</v>
      </c>
      <c r="E1844" s="18" t="s">
        <v>13</v>
      </c>
      <c r="F1844" s="19">
        <v>40</v>
      </c>
      <c r="G1844" s="254">
        <v>0</v>
      </c>
      <c r="H1844" s="23">
        <f t="shared" si="49"/>
        <v>0</v>
      </c>
    </row>
    <row r="1845" spans="1:8">
      <c r="A1845" s="137">
        <v>3</v>
      </c>
      <c r="B1845" s="137"/>
      <c r="C1845" s="138"/>
      <c r="D1845" s="139" t="s">
        <v>990</v>
      </c>
      <c r="E1845" s="141"/>
      <c r="F1845" s="142" t="s">
        <v>162</v>
      </c>
      <c r="G1845" s="143"/>
      <c r="H1845" s="144">
        <f>H1846+H1848</f>
        <v>0</v>
      </c>
    </row>
    <row r="1846" spans="1:8">
      <c r="A1846" s="26">
        <v>5</v>
      </c>
      <c r="B1846" s="26"/>
      <c r="C1846" s="96"/>
      <c r="D1846" s="262" t="s">
        <v>1000</v>
      </c>
      <c r="E1846" s="18"/>
      <c r="F1846" s="19" t="s">
        <v>162</v>
      </c>
      <c r="G1846" s="23"/>
      <c r="H1846" s="25">
        <f>SUM(H1847)</f>
        <v>0</v>
      </c>
    </row>
    <row r="1847" spans="1:8" ht="33.75">
      <c r="A1847" s="26"/>
      <c r="B1847" s="26" t="s">
        <v>29</v>
      </c>
      <c r="C1847" s="96" t="s">
        <v>164</v>
      </c>
      <c r="D1847" s="24" t="s">
        <v>27</v>
      </c>
      <c r="E1847" s="18" t="s">
        <v>13</v>
      </c>
      <c r="F1847" s="19">
        <v>120</v>
      </c>
      <c r="G1847" s="254">
        <v>0</v>
      </c>
      <c r="H1847" s="23">
        <f t="shared" si="49"/>
        <v>0</v>
      </c>
    </row>
    <row r="1848" spans="1:8">
      <c r="A1848" s="269">
        <v>5</v>
      </c>
      <c r="B1848" s="269"/>
      <c r="C1848" s="270"/>
      <c r="D1848" s="262" t="s">
        <v>1001</v>
      </c>
      <c r="E1848" s="18"/>
      <c r="F1848" s="19" t="s">
        <v>162</v>
      </c>
      <c r="G1848" s="23"/>
      <c r="H1848" s="25">
        <f>SUM(H1849)</f>
        <v>0</v>
      </c>
    </row>
    <row r="1849" spans="1:8" ht="45">
      <c r="A1849" s="26"/>
      <c r="B1849" s="26" t="s">
        <v>42</v>
      </c>
      <c r="C1849" s="96" t="s">
        <v>164</v>
      </c>
      <c r="D1849" s="24" t="s">
        <v>983</v>
      </c>
      <c r="E1849" s="18" t="s">
        <v>13</v>
      </c>
      <c r="F1849" s="19">
        <v>100</v>
      </c>
      <c r="G1849" s="254">
        <v>0</v>
      </c>
      <c r="H1849" s="23">
        <f t="shared" si="49"/>
        <v>0</v>
      </c>
    </row>
    <row r="1850" spans="1:8">
      <c r="A1850" s="82">
        <v>2</v>
      </c>
      <c r="B1850" s="82"/>
      <c r="C1850" s="83"/>
      <c r="D1850" s="116" t="s">
        <v>1002</v>
      </c>
      <c r="E1850" s="84"/>
      <c r="F1850" s="85" t="s">
        <v>162</v>
      </c>
      <c r="G1850" s="86"/>
      <c r="H1850" s="87">
        <f>H1851+H1860+H1877+H1883</f>
        <v>0</v>
      </c>
    </row>
    <row r="1851" spans="1:8">
      <c r="A1851" s="263">
        <v>4</v>
      </c>
      <c r="B1851" s="263"/>
      <c r="C1851" s="264"/>
      <c r="D1851" s="260" t="s">
        <v>6</v>
      </c>
      <c r="E1851" s="20"/>
      <c r="F1851" s="21" t="s">
        <v>162</v>
      </c>
      <c r="G1851" s="22"/>
      <c r="H1851" s="52">
        <f>H1852+H1854+H1857</f>
        <v>0</v>
      </c>
    </row>
    <row r="1852" spans="1:8">
      <c r="A1852" s="265">
        <v>5</v>
      </c>
      <c r="B1852" s="265"/>
      <c r="C1852" s="266"/>
      <c r="D1852" s="261" t="s">
        <v>514</v>
      </c>
      <c r="E1852" s="18"/>
      <c r="F1852" s="19" t="s">
        <v>162</v>
      </c>
      <c r="G1852" s="23"/>
      <c r="H1852" s="25">
        <f>SUM(H1853)</f>
        <v>0</v>
      </c>
    </row>
    <row r="1853" spans="1:8" ht="22.5">
      <c r="A1853" s="26"/>
      <c r="B1853" s="26" t="s">
        <v>1003</v>
      </c>
      <c r="C1853" s="96" t="s">
        <v>164</v>
      </c>
      <c r="D1853" s="24" t="s">
        <v>1012</v>
      </c>
      <c r="E1853" s="18" t="s">
        <v>10</v>
      </c>
      <c r="F1853" s="19">
        <v>1</v>
      </c>
      <c r="G1853" s="254">
        <v>0</v>
      </c>
      <c r="H1853" s="23">
        <f t="shared" ref="H1853:H1895" si="50">IF(ISNUMBER(F1853),ROUND(F1853*G1853,2),"")</f>
        <v>0</v>
      </c>
    </row>
    <row r="1854" spans="1:8">
      <c r="A1854" s="267">
        <v>5</v>
      </c>
      <c r="B1854" s="267"/>
      <c r="C1854" s="268"/>
      <c r="D1854" s="262" t="s">
        <v>515</v>
      </c>
      <c r="E1854" s="18"/>
      <c r="F1854" s="19" t="s">
        <v>162</v>
      </c>
      <c r="G1854" s="23"/>
      <c r="H1854" s="25">
        <f>SUM(H1855:H1856)</f>
        <v>0</v>
      </c>
    </row>
    <row r="1855" spans="1:8" ht="22.5">
      <c r="A1855" s="26"/>
      <c r="B1855" s="26" t="s">
        <v>1004</v>
      </c>
      <c r="C1855" s="96" t="s">
        <v>164</v>
      </c>
      <c r="D1855" s="24" t="s">
        <v>1013</v>
      </c>
      <c r="E1855" s="18" t="s">
        <v>13</v>
      </c>
      <c r="F1855" s="19">
        <v>1000</v>
      </c>
      <c r="G1855" s="254">
        <v>0</v>
      </c>
      <c r="H1855" s="23">
        <f t="shared" si="50"/>
        <v>0</v>
      </c>
    </row>
    <row r="1856" spans="1:8">
      <c r="A1856" s="26"/>
      <c r="B1856" s="26" t="s">
        <v>1005</v>
      </c>
      <c r="C1856" s="96" t="s">
        <v>165</v>
      </c>
      <c r="D1856" s="24" t="s">
        <v>1014</v>
      </c>
      <c r="E1856" s="18" t="s">
        <v>14</v>
      </c>
      <c r="F1856" s="19">
        <v>295</v>
      </c>
      <c r="G1856" s="254">
        <v>0</v>
      </c>
      <c r="H1856" s="23">
        <f t="shared" si="50"/>
        <v>0</v>
      </c>
    </row>
    <row r="1857" spans="1:8">
      <c r="A1857" s="267">
        <v>5</v>
      </c>
      <c r="B1857" s="267"/>
      <c r="C1857" s="268"/>
      <c r="D1857" s="262" t="s">
        <v>518</v>
      </c>
      <c r="E1857" s="18"/>
      <c r="F1857" s="19" t="s">
        <v>162</v>
      </c>
      <c r="G1857" s="23"/>
      <c r="H1857" s="25">
        <f>SUM(H1858:H1859)</f>
        <v>0</v>
      </c>
    </row>
    <row r="1858" spans="1:8" ht="33.75">
      <c r="A1858" s="26"/>
      <c r="B1858" s="26" t="s">
        <v>30</v>
      </c>
      <c r="C1858" s="96" t="s">
        <v>164</v>
      </c>
      <c r="D1858" s="24" t="s">
        <v>964</v>
      </c>
      <c r="E1858" s="18" t="s">
        <v>12</v>
      </c>
      <c r="F1858" s="19">
        <v>205</v>
      </c>
      <c r="G1858" s="254">
        <v>0</v>
      </c>
      <c r="H1858" s="23">
        <f t="shared" si="50"/>
        <v>0</v>
      </c>
    </row>
    <row r="1859" spans="1:8" ht="22.5">
      <c r="A1859" s="26"/>
      <c r="B1859" s="26" t="s">
        <v>31</v>
      </c>
      <c r="C1859" s="96" t="s">
        <v>165</v>
      </c>
      <c r="D1859" s="24" t="s">
        <v>23</v>
      </c>
      <c r="E1859" s="18" t="s">
        <v>12</v>
      </c>
      <c r="F1859" s="19">
        <v>205</v>
      </c>
      <c r="G1859" s="254">
        <v>0</v>
      </c>
      <c r="H1859" s="23">
        <f t="shared" si="50"/>
        <v>0</v>
      </c>
    </row>
    <row r="1860" spans="1:8">
      <c r="A1860" s="263">
        <v>4</v>
      </c>
      <c r="B1860" s="263"/>
      <c r="C1860" s="264"/>
      <c r="D1860" s="260" t="s">
        <v>19</v>
      </c>
      <c r="E1860" s="20"/>
      <c r="F1860" s="21" t="s">
        <v>162</v>
      </c>
      <c r="G1860" s="22"/>
      <c r="H1860" s="52">
        <f>H1861+H1865+H1867+H1870+H1872+H1875</f>
        <v>0</v>
      </c>
    </row>
    <row r="1861" spans="1:8">
      <c r="A1861" s="265">
        <v>5</v>
      </c>
      <c r="B1861" s="265"/>
      <c r="C1861" s="266"/>
      <c r="D1861" s="261" t="s">
        <v>520</v>
      </c>
      <c r="E1861" s="18"/>
      <c r="F1861" s="19" t="s">
        <v>162</v>
      </c>
      <c r="G1861" s="23"/>
      <c r="H1861" s="25">
        <f>SUM(H1862:H1864)</f>
        <v>0</v>
      </c>
    </row>
    <row r="1862" spans="1:8" ht="33.75">
      <c r="A1862" s="26"/>
      <c r="B1862" s="26" t="s">
        <v>440</v>
      </c>
      <c r="C1862" s="96" t="s">
        <v>164</v>
      </c>
      <c r="D1862" s="24" t="s">
        <v>1015</v>
      </c>
      <c r="E1862" s="18" t="s">
        <v>14</v>
      </c>
      <c r="F1862" s="19">
        <v>175</v>
      </c>
      <c r="G1862" s="254">
        <v>0</v>
      </c>
      <c r="H1862" s="23">
        <f t="shared" si="50"/>
        <v>0</v>
      </c>
    </row>
    <row r="1863" spans="1:8" ht="45">
      <c r="A1863" s="26"/>
      <c r="B1863" s="26" t="s">
        <v>1006</v>
      </c>
      <c r="C1863" s="96" t="s">
        <v>165</v>
      </c>
      <c r="D1863" s="24" t="s">
        <v>1016</v>
      </c>
      <c r="E1863" s="18" t="s">
        <v>14</v>
      </c>
      <c r="F1863" s="19">
        <v>300</v>
      </c>
      <c r="G1863" s="254">
        <v>0</v>
      </c>
      <c r="H1863" s="23">
        <f t="shared" si="50"/>
        <v>0</v>
      </c>
    </row>
    <row r="1864" spans="1:8" ht="33.75">
      <c r="A1864" s="26"/>
      <c r="B1864" s="26" t="s">
        <v>32</v>
      </c>
      <c r="C1864" s="96" t="s">
        <v>166</v>
      </c>
      <c r="D1864" s="24" t="s">
        <v>1017</v>
      </c>
      <c r="E1864" s="18" t="s">
        <v>14</v>
      </c>
      <c r="F1864" s="19">
        <v>120</v>
      </c>
      <c r="G1864" s="254">
        <v>0</v>
      </c>
      <c r="H1864" s="23">
        <f t="shared" si="50"/>
        <v>0</v>
      </c>
    </row>
    <row r="1865" spans="1:8">
      <c r="A1865" s="265">
        <v>5</v>
      </c>
      <c r="B1865" s="265"/>
      <c r="C1865" s="266"/>
      <c r="D1865" s="261" t="s">
        <v>521</v>
      </c>
      <c r="E1865" s="18"/>
      <c r="F1865" s="19" t="s">
        <v>162</v>
      </c>
      <c r="G1865" s="23"/>
      <c r="H1865" s="25">
        <f>SUM(H1866)</f>
        <v>0</v>
      </c>
    </row>
    <row r="1866" spans="1:8" ht="22.5">
      <c r="A1866" s="26"/>
      <c r="B1866" s="26" t="s">
        <v>444</v>
      </c>
      <c r="C1866" s="96" t="s">
        <v>164</v>
      </c>
      <c r="D1866" s="24" t="s">
        <v>1018</v>
      </c>
      <c r="E1866" s="18" t="s">
        <v>13</v>
      </c>
      <c r="F1866" s="19">
        <v>300</v>
      </c>
      <c r="G1866" s="254">
        <v>0</v>
      </c>
      <c r="H1866" s="23">
        <f t="shared" si="50"/>
        <v>0</v>
      </c>
    </row>
    <row r="1867" spans="1:8">
      <c r="A1867" s="265">
        <v>5</v>
      </c>
      <c r="B1867" s="265"/>
      <c r="C1867" s="266"/>
      <c r="D1867" s="261" t="s">
        <v>522</v>
      </c>
      <c r="E1867" s="18"/>
      <c r="F1867" s="19" t="s">
        <v>162</v>
      </c>
      <c r="G1867" s="23"/>
      <c r="H1867" s="25">
        <f>SUM(H1868:H1869)</f>
        <v>0</v>
      </c>
    </row>
    <row r="1868" spans="1:8" ht="22.5">
      <c r="A1868" s="26"/>
      <c r="B1868" s="26" t="s">
        <v>1007</v>
      </c>
      <c r="C1868" s="96" t="s">
        <v>164</v>
      </c>
      <c r="D1868" s="24" t="s">
        <v>1019</v>
      </c>
      <c r="E1868" s="18" t="s">
        <v>13</v>
      </c>
      <c r="F1868" s="19">
        <v>140</v>
      </c>
      <c r="G1868" s="254">
        <v>0</v>
      </c>
      <c r="H1868" s="23">
        <f t="shared" si="50"/>
        <v>0</v>
      </c>
    </row>
    <row r="1869" spans="1:8" ht="22.5">
      <c r="A1869" s="26"/>
      <c r="B1869" s="26" t="s">
        <v>446</v>
      </c>
      <c r="C1869" s="96" t="s">
        <v>165</v>
      </c>
      <c r="D1869" s="24" t="s">
        <v>1020</v>
      </c>
      <c r="E1869" s="18" t="s">
        <v>13</v>
      </c>
      <c r="F1869" s="19">
        <v>600</v>
      </c>
      <c r="G1869" s="254">
        <v>0</v>
      </c>
      <c r="H1869" s="23">
        <f t="shared" si="50"/>
        <v>0</v>
      </c>
    </row>
    <row r="1870" spans="1:8">
      <c r="A1870" s="265">
        <v>5</v>
      </c>
      <c r="B1870" s="265"/>
      <c r="C1870" s="266"/>
      <c r="D1870" s="261" t="s">
        <v>523</v>
      </c>
      <c r="E1870" s="18"/>
      <c r="F1870" s="19" t="s">
        <v>162</v>
      </c>
      <c r="G1870" s="23"/>
      <c r="H1870" s="25">
        <f>SUM(H1871)</f>
        <v>0</v>
      </c>
    </row>
    <row r="1871" spans="1:8" ht="22.5">
      <c r="A1871" s="26"/>
      <c r="B1871" s="26" t="s">
        <v>1008</v>
      </c>
      <c r="C1871" s="96" t="s">
        <v>164</v>
      </c>
      <c r="D1871" s="24" t="s">
        <v>1021</v>
      </c>
      <c r="E1871" s="18" t="s">
        <v>14</v>
      </c>
      <c r="F1871" s="19">
        <v>71</v>
      </c>
      <c r="G1871" s="254">
        <v>0</v>
      </c>
      <c r="H1871" s="23">
        <f t="shared" si="50"/>
        <v>0</v>
      </c>
    </row>
    <row r="1872" spans="1:8">
      <c r="A1872" s="265">
        <v>5</v>
      </c>
      <c r="B1872" s="265"/>
      <c r="C1872" s="266"/>
      <c r="D1872" s="261" t="s">
        <v>524</v>
      </c>
      <c r="E1872" s="18"/>
      <c r="F1872" s="19" t="s">
        <v>162</v>
      </c>
      <c r="G1872" s="23"/>
      <c r="H1872" s="25">
        <f>SUM(H1873:H1874)</f>
        <v>0</v>
      </c>
    </row>
    <row r="1873" spans="1:8">
      <c r="A1873" s="26"/>
      <c r="B1873" s="26" t="s">
        <v>451</v>
      </c>
      <c r="C1873" s="96" t="s">
        <v>164</v>
      </c>
      <c r="D1873" s="24" t="s">
        <v>21</v>
      </c>
      <c r="E1873" s="18" t="s">
        <v>13</v>
      </c>
      <c r="F1873" s="19">
        <v>1500</v>
      </c>
      <c r="G1873" s="254">
        <v>0</v>
      </c>
      <c r="H1873" s="23">
        <f t="shared" si="50"/>
        <v>0</v>
      </c>
    </row>
    <row r="1874" spans="1:8">
      <c r="A1874" s="26"/>
      <c r="B1874" s="26" t="s">
        <v>952</v>
      </c>
      <c r="C1874" s="96" t="s">
        <v>165</v>
      </c>
      <c r="D1874" s="24" t="s">
        <v>22</v>
      </c>
      <c r="E1874" s="18" t="s">
        <v>13</v>
      </c>
      <c r="F1874" s="19">
        <v>1500</v>
      </c>
      <c r="G1874" s="254">
        <v>0</v>
      </c>
      <c r="H1874" s="23">
        <f t="shared" si="50"/>
        <v>0</v>
      </c>
    </row>
    <row r="1875" spans="1:8">
      <c r="A1875" s="265">
        <v>5</v>
      </c>
      <c r="B1875" s="265"/>
      <c r="C1875" s="266"/>
      <c r="D1875" s="261" t="s">
        <v>525</v>
      </c>
      <c r="E1875" s="18"/>
      <c r="F1875" s="19" t="s">
        <v>162</v>
      </c>
      <c r="G1875" s="23"/>
      <c r="H1875" s="25">
        <f>SUM(H1876)</f>
        <v>0</v>
      </c>
    </row>
    <row r="1876" spans="1:8">
      <c r="A1876" s="26"/>
      <c r="B1876" s="26" t="s">
        <v>953</v>
      </c>
      <c r="C1876" s="96" t="s">
        <v>164</v>
      </c>
      <c r="D1876" s="24" t="s">
        <v>969</v>
      </c>
      <c r="E1876" s="18" t="s">
        <v>455</v>
      </c>
      <c r="F1876" s="19">
        <v>740</v>
      </c>
      <c r="G1876" s="254">
        <v>0</v>
      </c>
      <c r="H1876" s="23">
        <f t="shared" si="50"/>
        <v>0</v>
      </c>
    </row>
    <row r="1877" spans="1:8">
      <c r="A1877" s="263">
        <v>4</v>
      </c>
      <c r="B1877" s="263"/>
      <c r="C1877" s="264"/>
      <c r="D1877" s="260" t="s">
        <v>44</v>
      </c>
      <c r="E1877" s="20"/>
      <c r="F1877" s="21" t="s">
        <v>162</v>
      </c>
      <c r="G1877" s="22"/>
      <c r="H1877" s="52">
        <f>H1878+H1880</f>
        <v>0</v>
      </c>
    </row>
    <row r="1878" spans="1:8">
      <c r="A1878" s="265">
        <v>5</v>
      </c>
      <c r="B1878" s="265"/>
      <c r="C1878" s="266"/>
      <c r="D1878" s="261" t="s">
        <v>526</v>
      </c>
      <c r="E1878" s="18"/>
      <c r="F1878" s="19" t="s">
        <v>162</v>
      </c>
      <c r="G1878" s="23"/>
      <c r="H1878" s="25">
        <f>SUM(H1879)</f>
        <v>0</v>
      </c>
    </row>
    <row r="1879" spans="1:8" ht="33.75">
      <c r="A1879" s="26"/>
      <c r="B1879" s="26" t="s">
        <v>955</v>
      </c>
      <c r="C1879" s="96" t="s">
        <v>164</v>
      </c>
      <c r="D1879" s="24" t="s">
        <v>1022</v>
      </c>
      <c r="E1879" s="18" t="s">
        <v>12</v>
      </c>
      <c r="F1879" s="19">
        <v>205</v>
      </c>
      <c r="G1879" s="254">
        <v>0</v>
      </c>
      <c r="H1879" s="23">
        <f t="shared" si="50"/>
        <v>0</v>
      </c>
    </row>
    <row r="1880" spans="1:8">
      <c r="A1880" s="265">
        <v>5</v>
      </c>
      <c r="B1880" s="265"/>
      <c r="C1880" s="266"/>
      <c r="D1880" s="261" t="s">
        <v>527</v>
      </c>
      <c r="E1880" s="18"/>
      <c r="F1880" s="19" t="s">
        <v>162</v>
      </c>
      <c r="G1880" s="23"/>
      <c r="H1880" s="25">
        <f>SUM(H1881:H1882)</f>
        <v>0</v>
      </c>
    </row>
    <row r="1881" spans="1:8" ht="22.5">
      <c r="A1881" s="26"/>
      <c r="B1881" s="26" t="s">
        <v>1009</v>
      </c>
      <c r="C1881" s="96" t="s">
        <v>164</v>
      </c>
      <c r="D1881" s="24" t="s">
        <v>1023</v>
      </c>
      <c r="E1881" s="18" t="s">
        <v>12</v>
      </c>
      <c r="F1881" s="19">
        <v>205</v>
      </c>
      <c r="G1881" s="254">
        <v>0</v>
      </c>
      <c r="H1881" s="23">
        <f t="shared" si="50"/>
        <v>0</v>
      </c>
    </row>
    <row r="1882" spans="1:8" ht="22.5">
      <c r="A1882" s="26"/>
      <c r="B1882" s="26" t="s">
        <v>41</v>
      </c>
      <c r="C1882" s="96" t="s">
        <v>165</v>
      </c>
      <c r="D1882" s="24" t="s">
        <v>1024</v>
      </c>
      <c r="E1882" s="18" t="s">
        <v>10</v>
      </c>
      <c r="F1882" s="19">
        <v>20</v>
      </c>
      <c r="G1882" s="254">
        <v>0</v>
      </c>
      <c r="H1882" s="23">
        <f t="shared" si="50"/>
        <v>0</v>
      </c>
    </row>
    <row r="1883" spans="1:8">
      <c r="A1883" s="263">
        <v>4</v>
      </c>
      <c r="B1883" s="263"/>
      <c r="C1883" s="264"/>
      <c r="D1883" s="260" t="s">
        <v>45</v>
      </c>
      <c r="E1883" s="20"/>
      <c r="F1883" s="21" t="s">
        <v>162</v>
      </c>
      <c r="G1883" s="22"/>
      <c r="H1883" s="52">
        <f>H1884+H1887+H1889+H1894+H1896</f>
        <v>0</v>
      </c>
    </row>
    <row r="1884" spans="1:8">
      <c r="A1884" s="265">
        <v>5</v>
      </c>
      <c r="B1884" s="265"/>
      <c r="C1884" s="266"/>
      <c r="D1884" s="261" t="s">
        <v>529</v>
      </c>
      <c r="E1884" s="18"/>
      <c r="F1884" s="19" t="s">
        <v>162</v>
      </c>
      <c r="G1884" s="23"/>
      <c r="H1884" s="25">
        <f>SUM(H1885:H1886)</f>
        <v>0</v>
      </c>
    </row>
    <row r="1885" spans="1:8">
      <c r="A1885" s="26"/>
      <c r="B1885" s="26" t="s">
        <v>470</v>
      </c>
      <c r="C1885" s="96" t="s">
        <v>164</v>
      </c>
      <c r="D1885" s="24" t="s">
        <v>1025</v>
      </c>
      <c r="E1885" s="18" t="s">
        <v>13</v>
      </c>
      <c r="F1885" s="19">
        <v>252</v>
      </c>
      <c r="G1885" s="254">
        <v>0</v>
      </c>
      <c r="H1885" s="23">
        <f t="shared" si="50"/>
        <v>0</v>
      </c>
    </row>
    <row r="1886" spans="1:8" ht="33.75">
      <c r="A1886" s="26"/>
      <c r="B1886" s="26" t="s">
        <v>1010</v>
      </c>
      <c r="C1886" s="96" t="s">
        <v>165</v>
      </c>
      <c r="D1886" s="24" t="s">
        <v>1026</v>
      </c>
      <c r="E1886" s="18" t="s">
        <v>13</v>
      </c>
      <c r="F1886" s="19">
        <v>842</v>
      </c>
      <c r="G1886" s="254">
        <v>0</v>
      </c>
      <c r="H1886" s="23">
        <f t="shared" si="50"/>
        <v>0</v>
      </c>
    </row>
    <row r="1887" spans="1:8">
      <c r="A1887" s="265">
        <v>5</v>
      </c>
      <c r="B1887" s="265"/>
      <c r="C1887" s="266"/>
      <c r="D1887" s="261" t="s">
        <v>530</v>
      </c>
      <c r="E1887" s="18"/>
      <c r="F1887" s="19" t="s">
        <v>162</v>
      </c>
      <c r="G1887" s="23"/>
      <c r="H1887" s="25">
        <f>SUM(H1888)</f>
        <v>0</v>
      </c>
    </row>
    <row r="1888" spans="1:8" ht="22.5">
      <c r="A1888" s="26"/>
      <c r="B1888" s="26" t="s">
        <v>1011</v>
      </c>
      <c r="C1888" s="96" t="s">
        <v>164</v>
      </c>
      <c r="D1888" s="24" t="s">
        <v>1027</v>
      </c>
      <c r="E1888" s="18" t="s">
        <v>15</v>
      </c>
      <c r="F1888" s="19">
        <v>482</v>
      </c>
      <c r="G1888" s="254">
        <v>0</v>
      </c>
      <c r="H1888" s="23">
        <f t="shared" si="50"/>
        <v>0</v>
      </c>
    </row>
    <row r="1889" spans="1:8">
      <c r="A1889" s="265">
        <v>5</v>
      </c>
      <c r="B1889" s="265"/>
      <c r="C1889" s="266"/>
      <c r="D1889" s="261" t="s">
        <v>531</v>
      </c>
      <c r="E1889" s="18"/>
      <c r="F1889" s="19" t="s">
        <v>162</v>
      </c>
      <c r="G1889" s="23"/>
      <c r="H1889" s="25">
        <f>SUM(H1890:H1893)</f>
        <v>0</v>
      </c>
    </row>
    <row r="1890" spans="1:8" ht="22.5">
      <c r="A1890" s="26"/>
      <c r="B1890" s="26" t="s">
        <v>484</v>
      </c>
      <c r="C1890" s="96" t="s">
        <v>164</v>
      </c>
      <c r="D1890" s="24" t="s">
        <v>613</v>
      </c>
      <c r="E1890" s="18" t="s">
        <v>14</v>
      </c>
      <c r="F1890" s="19">
        <v>47</v>
      </c>
      <c r="G1890" s="254">
        <v>0</v>
      </c>
      <c r="H1890" s="23">
        <f t="shared" si="50"/>
        <v>0</v>
      </c>
    </row>
    <row r="1891" spans="1:8" ht="22.5">
      <c r="A1891" s="26"/>
      <c r="B1891" s="26" t="s">
        <v>709</v>
      </c>
      <c r="C1891" s="96" t="s">
        <v>165</v>
      </c>
      <c r="D1891" s="24" t="s">
        <v>1028</v>
      </c>
      <c r="E1891" s="18" t="s">
        <v>14</v>
      </c>
      <c r="F1891" s="19">
        <v>427</v>
      </c>
      <c r="G1891" s="254">
        <v>0</v>
      </c>
      <c r="H1891" s="23">
        <f t="shared" si="50"/>
        <v>0</v>
      </c>
    </row>
    <row r="1892" spans="1:8" ht="22.5">
      <c r="A1892" s="26"/>
      <c r="B1892" s="26" t="s">
        <v>929</v>
      </c>
      <c r="C1892" s="96" t="s">
        <v>166</v>
      </c>
      <c r="D1892" s="24" t="s">
        <v>750</v>
      </c>
      <c r="E1892" s="18" t="s">
        <v>14</v>
      </c>
      <c r="F1892" s="19">
        <v>427</v>
      </c>
      <c r="G1892" s="254">
        <v>0</v>
      </c>
      <c r="H1892" s="23">
        <f t="shared" si="50"/>
        <v>0</v>
      </c>
    </row>
    <row r="1893" spans="1:8" ht="22.5">
      <c r="A1893" s="26"/>
      <c r="B1893" s="26" t="s">
        <v>712</v>
      </c>
      <c r="C1893" s="96" t="s">
        <v>167</v>
      </c>
      <c r="D1893" s="24" t="s">
        <v>749</v>
      </c>
      <c r="E1893" s="18" t="s">
        <v>14</v>
      </c>
      <c r="F1893" s="19">
        <v>427</v>
      </c>
      <c r="G1893" s="254">
        <v>0</v>
      </c>
      <c r="H1893" s="23">
        <f t="shared" si="50"/>
        <v>0</v>
      </c>
    </row>
    <row r="1894" spans="1:8">
      <c r="A1894" s="267">
        <v>5</v>
      </c>
      <c r="B1894" s="267"/>
      <c r="C1894" s="268"/>
      <c r="D1894" s="262" t="s">
        <v>532</v>
      </c>
      <c r="E1894" s="18"/>
      <c r="F1894" s="19" t="s">
        <v>162</v>
      </c>
      <c r="G1894" s="23"/>
      <c r="H1894" s="25">
        <f>SUM(H1895)</f>
        <v>0</v>
      </c>
    </row>
    <row r="1895" spans="1:8">
      <c r="A1895" s="26"/>
      <c r="B1895" s="26" t="s">
        <v>498</v>
      </c>
      <c r="C1895" s="96" t="s">
        <v>164</v>
      </c>
      <c r="D1895" s="24" t="s">
        <v>1029</v>
      </c>
      <c r="E1895" s="18" t="s">
        <v>13</v>
      </c>
      <c r="F1895" s="19">
        <v>80</v>
      </c>
      <c r="G1895" s="254">
        <v>0</v>
      </c>
      <c r="H1895" s="23">
        <f t="shared" si="50"/>
        <v>0</v>
      </c>
    </row>
    <row r="1896" spans="1:8">
      <c r="A1896" s="265">
        <v>5</v>
      </c>
      <c r="B1896" s="265"/>
      <c r="C1896" s="266"/>
      <c r="D1896" s="261" t="s">
        <v>535</v>
      </c>
      <c r="E1896" s="18"/>
      <c r="F1896" s="19" t="s">
        <v>162</v>
      </c>
      <c r="G1896" s="23"/>
      <c r="H1896" s="25">
        <f>SUM(H1897)</f>
        <v>0</v>
      </c>
    </row>
    <row r="1897" spans="1:8" ht="22.5">
      <c r="A1897" s="26"/>
      <c r="B1897" s="26" t="s">
        <v>957</v>
      </c>
      <c r="C1897" s="96" t="s">
        <v>164</v>
      </c>
      <c r="D1897" s="24" t="s">
        <v>975</v>
      </c>
      <c r="E1897" s="18" t="s">
        <v>12</v>
      </c>
      <c r="F1897" s="19">
        <v>120</v>
      </c>
      <c r="G1897" s="254">
        <v>0</v>
      </c>
      <c r="H1897" s="23">
        <f t="shared" ref="H1897" si="51">IF(ISNUMBER(F1897),ROUND(F1897*G1897,2),"")</f>
        <v>0</v>
      </c>
    </row>
    <row r="1898" spans="1:8">
      <c r="A1898" s="82">
        <v>2</v>
      </c>
      <c r="B1898" s="82"/>
      <c r="C1898" s="83"/>
      <c r="D1898" s="116" t="s">
        <v>1030</v>
      </c>
      <c r="E1898" s="84"/>
      <c r="F1898" s="85" t="s">
        <v>162</v>
      </c>
      <c r="G1898" s="86"/>
      <c r="H1898" s="87">
        <f>H1899+H1908+H1921</f>
        <v>0</v>
      </c>
    </row>
    <row r="1899" spans="1:8">
      <c r="A1899" s="263">
        <v>4</v>
      </c>
      <c r="B1899" s="263"/>
      <c r="C1899" s="264"/>
      <c r="D1899" s="260" t="s">
        <v>6</v>
      </c>
      <c r="E1899" s="20"/>
      <c r="F1899" s="21" t="s">
        <v>162</v>
      </c>
      <c r="G1899" s="22"/>
      <c r="H1899" s="52">
        <f>H1900+H1903+H1906</f>
        <v>0</v>
      </c>
    </row>
    <row r="1900" spans="1:8">
      <c r="A1900" s="265">
        <v>5</v>
      </c>
      <c r="B1900" s="265"/>
      <c r="C1900" s="266"/>
      <c r="D1900" s="261" t="s">
        <v>514</v>
      </c>
      <c r="E1900" s="18"/>
      <c r="F1900" s="19" t="s">
        <v>162</v>
      </c>
      <c r="G1900" s="23"/>
      <c r="H1900" s="25">
        <f>SUM(H1901:H1902)</f>
        <v>0</v>
      </c>
    </row>
    <row r="1901" spans="1:8" ht="22.5">
      <c r="A1901" s="26"/>
      <c r="B1901" s="26" t="s">
        <v>1031</v>
      </c>
      <c r="C1901" s="96" t="s">
        <v>164</v>
      </c>
      <c r="D1901" s="24" t="s">
        <v>1042</v>
      </c>
      <c r="E1901" s="18" t="s">
        <v>10</v>
      </c>
      <c r="F1901" s="19">
        <v>1</v>
      </c>
      <c r="G1901" s="254">
        <v>0</v>
      </c>
      <c r="H1901" s="23">
        <f t="shared" ref="H1901:H1944" si="52">IF(ISNUMBER(F1901),ROUND(F1901*G1901,2),"")</f>
        <v>0</v>
      </c>
    </row>
    <row r="1902" spans="1:8" ht="22.5">
      <c r="A1902" s="26"/>
      <c r="B1902" s="26" t="s">
        <v>28</v>
      </c>
      <c r="C1902" s="96" t="s">
        <v>165</v>
      </c>
      <c r="D1902" s="24" t="s">
        <v>1043</v>
      </c>
      <c r="E1902" s="18" t="s">
        <v>10</v>
      </c>
      <c r="F1902" s="19">
        <v>1</v>
      </c>
      <c r="G1902" s="254">
        <v>0</v>
      </c>
      <c r="H1902" s="23">
        <f t="shared" si="52"/>
        <v>0</v>
      </c>
    </row>
    <row r="1903" spans="1:8">
      <c r="A1903" s="267">
        <v>5</v>
      </c>
      <c r="B1903" s="267"/>
      <c r="C1903" s="268"/>
      <c r="D1903" s="262" t="s">
        <v>518</v>
      </c>
      <c r="E1903" s="18"/>
      <c r="F1903" s="19" t="s">
        <v>162</v>
      </c>
      <c r="G1903" s="23"/>
      <c r="H1903" s="25">
        <f>SUM(H1904:H1905)</f>
        <v>0</v>
      </c>
    </row>
    <row r="1904" spans="1:8" ht="33.75">
      <c r="A1904" s="26"/>
      <c r="B1904" s="26" t="s">
        <v>427</v>
      </c>
      <c r="C1904" s="96" t="s">
        <v>164</v>
      </c>
      <c r="D1904" s="24" t="s">
        <v>428</v>
      </c>
      <c r="E1904" s="18" t="s">
        <v>12</v>
      </c>
      <c r="F1904" s="19">
        <v>215</v>
      </c>
      <c r="G1904" s="254">
        <v>0</v>
      </c>
      <c r="H1904" s="23">
        <f t="shared" si="52"/>
        <v>0</v>
      </c>
    </row>
    <row r="1905" spans="1:8" ht="22.5">
      <c r="A1905" s="26"/>
      <c r="B1905" s="26" t="s">
        <v>31</v>
      </c>
      <c r="C1905" s="96" t="s">
        <v>165</v>
      </c>
      <c r="D1905" s="24" t="s">
        <v>429</v>
      </c>
      <c r="E1905" s="18" t="s">
        <v>12</v>
      </c>
      <c r="F1905" s="19">
        <v>215</v>
      </c>
      <c r="G1905" s="254">
        <v>0</v>
      </c>
      <c r="H1905" s="23">
        <f t="shared" si="52"/>
        <v>0</v>
      </c>
    </row>
    <row r="1906" spans="1:8">
      <c r="A1906" s="267">
        <v>5</v>
      </c>
      <c r="B1906" s="267"/>
      <c r="C1906" s="268"/>
      <c r="D1906" s="262" t="s">
        <v>519</v>
      </c>
      <c r="E1906" s="18"/>
      <c r="F1906" s="19" t="s">
        <v>162</v>
      </c>
      <c r="G1906" s="23"/>
      <c r="H1906" s="25">
        <f>SUM(H1907)</f>
        <v>0</v>
      </c>
    </row>
    <row r="1907" spans="1:8" ht="45">
      <c r="A1907" s="26"/>
      <c r="B1907" s="26" t="s">
        <v>436</v>
      </c>
      <c r="C1907" s="96" t="s">
        <v>164</v>
      </c>
      <c r="D1907" s="24" t="s">
        <v>1044</v>
      </c>
      <c r="E1907" s="18" t="s">
        <v>13</v>
      </c>
      <c r="F1907" s="19">
        <v>1222</v>
      </c>
      <c r="G1907" s="254">
        <v>0</v>
      </c>
      <c r="H1907" s="23">
        <f t="shared" si="52"/>
        <v>0</v>
      </c>
    </row>
    <row r="1908" spans="1:8">
      <c r="A1908" s="263">
        <v>4</v>
      </c>
      <c r="B1908" s="263"/>
      <c r="C1908" s="264"/>
      <c r="D1908" s="260" t="s">
        <v>19</v>
      </c>
      <c r="E1908" s="20"/>
      <c r="F1908" s="21" t="s">
        <v>162</v>
      </c>
      <c r="G1908" s="22"/>
      <c r="H1908" s="52">
        <f>H1909+H1912+H1914+H1916+H1919</f>
        <v>0</v>
      </c>
    </row>
    <row r="1909" spans="1:8">
      <c r="A1909" s="265">
        <v>5</v>
      </c>
      <c r="B1909" s="265"/>
      <c r="C1909" s="266"/>
      <c r="D1909" s="261" t="s">
        <v>520</v>
      </c>
      <c r="E1909" s="18"/>
      <c r="F1909" s="19" t="s">
        <v>162</v>
      </c>
      <c r="G1909" s="23"/>
      <c r="H1909" s="25">
        <f>SUM(H1910:H1911)</f>
        <v>0</v>
      </c>
    </row>
    <row r="1910" spans="1:8" ht="33.75">
      <c r="A1910" s="26"/>
      <c r="B1910" s="26" t="s">
        <v>440</v>
      </c>
      <c r="C1910" s="96" t="s">
        <v>164</v>
      </c>
      <c r="D1910" s="24" t="s">
        <v>1045</v>
      </c>
      <c r="E1910" s="18" t="s">
        <v>14</v>
      </c>
      <c r="F1910" s="19">
        <v>19</v>
      </c>
      <c r="G1910" s="254">
        <v>0</v>
      </c>
      <c r="H1910" s="23">
        <f t="shared" si="52"/>
        <v>0</v>
      </c>
    </row>
    <row r="1911" spans="1:8" ht="45">
      <c r="A1911" s="26"/>
      <c r="B1911" s="26" t="s">
        <v>1032</v>
      </c>
      <c r="C1911" s="96" t="s">
        <v>165</v>
      </c>
      <c r="D1911" s="24" t="s">
        <v>1046</v>
      </c>
      <c r="E1911" s="18" t="s">
        <v>14</v>
      </c>
      <c r="F1911" s="19">
        <v>106</v>
      </c>
      <c r="G1911" s="254">
        <v>0</v>
      </c>
      <c r="H1911" s="23">
        <f t="shared" si="52"/>
        <v>0</v>
      </c>
    </row>
    <row r="1912" spans="1:8">
      <c r="A1912" s="265">
        <v>5</v>
      </c>
      <c r="B1912" s="265"/>
      <c r="C1912" s="266"/>
      <c r="D1912" s="261" t="s">
        <v>522</v>
      </c>
      <c r="E1912" s="18"/>
      <c r="F1912" s="19" t="s">
        <v>162</v>
      </c>
      <c r="G1912" s="23"/>
      <c r="H1912" s="25">
        <f>SUM(H1913)</f>
        <v>0</v>
      </c>
    </row>
    <row r="1913" spans="1:8" ht="22.5">
      <c r="A1913" s="26"/>
      <c r="B1913" s="26" t="s">
        <v>446</v>
      </c>
      <c r="C1913" s="96" t="s">
        <v>164</v>
      </c>
      <c r="D1913" s="24" t="s">
        <v>1047</v>
      </c>
      <c r="E1913" s="18" t="s">
        <v>13</v>
      </c>
      <c r="F1913" s="19">
        <v>87</v>
      </c>
      <c r="G1913" s="254">
        <v>0</v>
      </c>
      <c r="H1913" s="23">
        <f t="shared" si="52"/>
        <v>0</v>
      </c>
    </row>
    <row r="1914" spans="1:8">
      <c r="A1914" s="265">
        <v>5</v>
      </c>
      <c r="B1914" s="265"/>
      <c r="C1914" s="266"/>
      <c r="D1914" s="261" t="s">
        <v>523</v>
      </c>
      <c r="E1914" s="18"/>
      <c r="F1914" s="19" t="s">
        <v>162</v>
      </c>
      <c r="G1914" s="23"/>
      <c r="H1914" s="25">
        <f>SUM(H1915)</f>
        <v>0</v>
      </c>
    </row>
    <row r="1915" spans="1:8" ht="22.5">
      <c r="A1915" s="26"/>
      <c r="B1915" s="26" t="s">
        <v>449</v>
      </c>
      <c r="C1915" s="96" t="s">
        <v>164</v>
      </c>
      <c r="D1915" s="24" t="s">
        <v>1048</v>
      </c>
      <c r="E1915" s="18" t="s">
        <v>14</v>
      </c>
      <c r="F1915" s="19">
        <v>106</v>
      </c>
      <c r="G1915" s="254">
        <v>0</v>
      </c>
      <c r="H1915" s="23">
        <f t="shared" si="52"/>
        <v>0</v>
      </c>
    </row>
    <row r="1916" spans="1:8">
      <c r="A1916" s="265">
        <v>5</v>
      </c>
      <c r="B1916" s="265"/>
      <c r="C1916" s="266"/>
      <c r="D1916" s="261" t="s">
        <v>524</v>
      </c>
      <c r="E1916" s="18"/>
      <c r="F1916" s="19" t="s">
        <v>162</v>
      </c>
      <c r="G1916" s="23"/>
      <c r="H1916" s="25">
        <f>SUM(H1917:H1918)</f>
        <v>0</v>
      </c>
    </row>
    <row r="1917" spans="1:8">
      <c r="A1917" s="26"/>
      <c r="B1917" s="26" t="s">
        <v>451</v>
      </c>
      <c r="C1917" s="96" t="s">
        <v>164</v>
      </c>
      <c r="D1917" s="24" t="s">
        <v>21</v>
      </c>
      <c r="E1917" s="18" t="s">
        <v>13</v>
      </c>
      <c r="F1917" s="19">
        <v>51</v>
      </c>
      <c r="G1917" s="254">
        <v>0</v>
      </c>
      <c r="H1917" s="23">
        <f t="shared" si="52"/>
        <v>0</v>
      </c>
    </row>
    <row r="1918" spans="1:8">
      <c r="A1918" s="26"/>
      <c r="B1918" s="26" t="s">
        <v>452</v>
      </c>
      <c r="C1918" s="96" t="s">
        <v>165</v>
      </c>
      <c r="D1918" s="24" t="s">
        <v>22</v>
      </c>
      <c r="E1918" s="18" t="s">
        <v>13</v>
      </c>
      <c r="F1918" s="19">
        <v>51</v>
      </c>
      <c r="G1918" s="254">
        <v>0</v>
      </c>
      <c r="H1918" s="23">
        <f t="shared" si="52"/>
        <v>0</v>
      </c>
    </row>
    <row r="1919" spans="1:8">
      <c r="A1919" s="265">
        <v>5</v>
      </c>
      <c r="B1919" s="265"/>
      <c r="C1919" s="266"/>
      <c r="D1919" s="261" t="s">
        <v>525</v>
      </c>
      <c r="E1919" s="18"/>
      <c r="F1919" s="19" t="s">
        <v>162</v>
      </c>
      <c r="G1919" s="23"/>
      <c r="H1919" s="25">
        <f>SUM(H1920)</f>
        <v>0</v>
      </c>
    </row>
    <row r="1920" spans="1:8" ht="22.5">
      <c r="A1920" s="26"/>
      <c r="B1920" s="26" t="s">
        <v>456</v>
      </c>
      <c r="C1920" s="96" t="s">
        <v>164</v>
      </c>
      <c r="D1920" s="24" t="s">
        <v>936</v>
      </c>
      <c r="E1920" s="18" t="s">
        <v>455</v>
      </c>
      <c r="F1920" s="19">
        <v>10</v>
      </c>
      <c r="G1920" s="254">
        <v>0</v>
      </c>
      <c r="H1920" s="23">
        <f t="shared" si="52"/>
        <v>0</v>
      </c>
    </row>
    <row r="1921" spans="1:8">
      <c r="A1921" s="263">
        <v>4</v>
      </c>
      <c r="B1921" s="263"/>
      <c r="C1921" s="264"/>
      <c r="D1921" s="260" t="s">
        <v>45</v>
      </c>
      <c r="E1921" s="20"/>
      <c r="F1921" s="21" t="s">
        <v>162</v>
      </c>
      <c r="G1921" s="22"/>
      <c r="H1921" s="52">
        <f>H1922+H1925+H1927+H1931+H1936+H1939+H1941</f>
        <v>0</v>
      </c>
    </row>
    <row r="1922" spans="1:8">
      <c r="A1922" s="265">
        <v>5</v>
      </c>
      <c r="B1922" s="265"/>
      <c r="C1922" s="266"/>
      <c r="D1922" s="261" t="s">
        <v>529</v>
      </c>
      <c r="E1922" s="18"/>
      <c r="F1922" s="19" t="s">
        <v>162</v>
      </c>
      <c r="G1922" s="23"/>
      <c r="H1922" s="25">
        <f>SUM(H1923:H1924)</f>
        <v>0</v>
      </c>
    </row>
    <row r="1923" spans="1:8" ht="33.75">
      <c r="A1923" s="26"/>
      <c r="B1923" s="26" t="s">
        <v>468</v>
      </c>
      <c r="C1923" s="96" t="s">
        <v>164</v>
      </c>
      <c r="D1923" s="24" t="s">
        <v>469</v>
      </c>
      <c r="E1923" s="18" t="s">
        <v>10</v>
      </c>
      <c r="F1923" s="19">
        <v>1</v>
      </c>
      <c r="G1923" s="254">
        <v>0</v>
      </c>
      <c r="H1923" s="23">
        <f t="shared" si="52"/>
        <v>0</v>
      </c>
    </row>
    <row r="1924" spans="1:8">
      <c r="A1924" s="26"/>
      <c r="B1924" s="26" t="s">
        <v>597</v>
      </c>
      <c r="C1924" s="96" t="s">
        <v>165</v>
      </c>
      <c r="D1924" s="24" t="s">
        <v>1049</v>
      </c>
      <c r="E1924" s="18" t="s">
        <v>13</v>
      </c>
      <c r="F1924" s="19">
        <v>1.05</v>
      </c>
      <c r="G1924" s="254">
        <v>0</v>
      </c>
      <c r="H1924" s="23">
        <f t="shared" si="52"/>
        <v>0</v>
      </c>
    </row>
    <row r="1925" spans="1:8">
      <c r="A1925" s="265">
        <v>5</v>
      </c>
      <c r="B1925" s="265"/>
      <c r="C1925" s="266"/>
      <c r="D1925" s="261" t="s">
        <v>530</v>
      </c>
      <c r="E1925" s="18"/>
      <c r="F1925" s="19" t="s">
        <v>162</v>
      </c>
      <c r="G1925" s="23"/>
      <c r="H1925" s="25">
        <f>SUM(H1926)</f>
        <v>0</v>
      </c>
    </row>
    <row r="1926" spans="1:8" ht="22.5">
      <c r="A1926" s="26"/>
      <c r="B1926" s="26" t="s">
        <v>1011</v>
      </c>
      <c r="C1926" s="96" t="s">
        <v>164</v>
      </c>
      <c r="D1926" s="24" t="s">
        <v>1050</v>
      </c>
      <c r="E1926" s="18" t="s">
        <v>15</v>
      </c>
      <c r="F1926" s="19">
        <v>30.7</v>
      </c>
      <c r="G1926" s="254">
        <v>0</v>
      </c>
      <c r="H1926" s="23">
        <f t="shared" si="52"/>
        <v>0</v>
      </c>
    </row>
    <row r="1927" spans="1:8">
      <c r="A1927" s="265">
        <v>5</v>
      </c>
      <c r="B1927" s="265"/>
      <c r="C1927" s="266"/>
      <c r="D1927" s="261" t="s">
        <v>531</v>
      </c>
      <c r="E1927" s="18"/>
      <c r="F1927" s="19" t="s">
        <v>162</v>
      </c>
      <c r="G1927" s="23"/>
      <c r="H1927" s="25">
        <f>SUM(H1928:H1930)</f>
        <v>0</v>
      </c>
    </row>
    <row r="1928" spans="1:8" ht="22.5">
      <c r="A1928" s="26"/>
      <c r="B1928" s="26" t="s">
        <v>1033</v>
      </c>
      <c r="C1928" s="96" t="s">
        <v>164</v>
      </c>
      <c r="D1928" s="24" t="s">
        <v>1051</v>
      </c>
      <c r="E1928" s="18" t="s">
        <v>14</v>
      </c>
      <c r="F1928" s="19">
        <v>0.2</v>
      </c>
      <c r="G1928" s="254">
        <v>0</v>
      </c>
      <c r="H1928" s="23">
        <f t="shared" si="52"/>
        <v>0</v>
      </c>
    </row>
    <row r="1929" spans="1:8" ht="22.5">
      <c r="A1929" s="26"/>
      <c r="B1929" s="26" t="s">
        <v>488</v>
      </c>
      <c r="C1929" s="96" t="s">
        <v>165</v>
      </c>
      <c r="D1929" s="24" t="s">
        <v>945</v>
      </c>
      <c r="E1929" s="18" t="s">
        <v>14</v>
      </c>
      <c r="F1929" s="19">
        <v>0.2</v>
      </c>
      <c r="G1929" s="254">
        <v>0</v>
      </c>
      <c r="H1929" s="23">
        <f t="shared" si="52"/>
        <v>0</v>
      </c>
    </row>
    <row r="1930" spans="1:8" ht="22.5">
      <c r="A1930" s="26"/>
      <c r="B1930" s="26" t="s">
        <v>929</v>
      </c>
      <c r="C1930" s="96" t="s">
        <v>166</v>
      </c>
      <c r="D1930" s="24" t="s">
        <v>1052</v>
      </c>
      <c r="E1930" s="18" t="s">
        <v>14</v>
      </c>
      <c r="F1930" s="19">
        <v>0.2</v>
      </c>
      <c r="G1930" s="254">
        <v>0</v>
      </c>
      <c r="H1930" s="23">
        <f t="shared" si="52"/>
        <v>0</v>
      </c>
    </row>
    <row r="1931" spans="1:8">
      <c r="A1931" s="267">
        <v>5</v>
      </c>
      <c r="B1931" s="267"/>
      <c r="C1931" s="268"/>
      <c r="D1931" s="262" t="s">
        <v>924</v>
      </c>
      <c r="E1931" s="18"/>
      <c r="F1931" s="19" t="s">
        <v>162</v>
      </c>
      <c r="G1931" s="23"/>
      <c r="H1931" s="25">
        <f>SUM(H1932:H1935)</f>
        <v>0</v>
      </c>
    </row>
    <row r="1932" spans="1:8" ht="56.25">
      <c r="A1932" s="26"/>
      <c r="B1932" s="26" t="s">
        <v>1034</v>
      </c>
      <c r="C1932" s="96" t="s">
        <v>164</v>
      </c>
      <c r="D1932" s="24" t="s">
        <v>1053</v>
      </c>
      <c r="E1932" s="18" t="s">
        <v>12</v>
      </c>
      <c r="F1932" s="19">
        <v>200</v>
      </c>
      <c r="G1932" s="254">
        <v>0</v>
      </c>
      <c r="H1932" s="23">
        <f t="shared" si="52"/>
        <v>0</v>
      </c>
    </row>
    <row r="1933" spans="1:8" ht="56.25">
      <c r="A1933" s="26"/>
      <c r="B1933" s="26" t="s">
        <v>1035</v>
      </c>
      <c r="C1933" s="96" t="s">
        <v>165</v>
      </c>
      <c r="D1933" s="24" t="s">
        <v>1054</v>
      </c>
      <c r="E1933" s="18" t="s">
        <v>12</v>
      </c>
      <c r="F1933" s="19">
        <v>50</v>
      </c>
      <c r="G1933" s="254">
        <v>0</v>
      </c>
      <c r="H1933" s="23">
        <f t="shared" si="52"/>
        <v>0</v>
      </c>
    </row>
    <row r="1934" spans="1:8" ht="22.5">
      <c r="A1934" s="26"/>
      <c r="B1934" s="26" t="s">
        <v>1036</v>
      </c>
      <c r="C1934" s="96" t="s">
        <v>166</v>
      </c>
      <c r="D1934" s="24" t="s">
        <v>1055</v>
      </c>
      <c r="E1934" s="18" t="s">
        <v>13</v>
      </c>
      <c r="F1934" s="19">
        <v>30</v>
      </c>
      <c r="G1934" s="254">
        <v>0</v>
      </c>
      <c r="H1934" s="23">
        <f t="shared" si="52"/>
        <v>0</v>
      </c>
    </row>
    <row r="1935" spans="1:8">
      <c r="A1935" s="26"/>
      <c r="B1935" s="26" t="s">
        <v>1037</v>
      </c>
      <c r="C1935" s="96" t="s">
        <v>167</v>
      </c>
      <c r="D1935" s="24" t="s">
        <v>1056</v>
      </c>
      <c r="E1935" s="18" t="s">
        <v>13</v>
      </c>
      <c r="F1935" s="19">
        <v>80</v>
      </c>
      <c r="G1935" s="254">
        <v>0</v>
      </c>
      <c r="H1935" s="23">
        <f t="shared" si="52"/>
        <v>0</v>
      </c>
    </row>
    <row r="1936" spans="1:8">
      <c r="A1936" s="265">
        <v>5</v>
      </c>
      <c r="B1936" s="265"/>
      <c r="C1936" s="266"/>
      <c r="D1936" s="261" t="s">
        <v>533</v>
      </c>
      <c r="E1936" s="18"/>
      <c r="F1936" s="19" t="s">
        <v>162</v>
      </c>
      <c r="G1936" s="23"/>
      <c r="H1936" s="25">
        <f>SUM(H1937:H1938)</f>
        <v>0</v>
      </c>
    </row>
    <row r="1937" spans="1:8" ht="33.75">
      <c r="A1937" s="26"/>
      <c r="B1937" s="26" t="s">
        <v>506</v>
      </c>
      <c r="C1937" s="96" t="s">
        <v>164</v>
      </c>
      <c r="D1937" s="24" t="s">
        <v>1057</v>
      </c>
      <c r="E1937" s="18" t="s">
        <v>10</v>
      </c>
      <c r="F1937" s="19">
        <v>15</v>
      </c>
      <c r="G1937" s="254">
        <v>0</v>
      </c>
      <c r="H1937" s="23">
        <f t="shared" si="52"/>
        <v>0</v>
      </c>
    </row>
    <row r="1938" spans="1:8" ht="22.5">
      <c r="A1938" s="26"/>
      <c r="B1938" s="26" t="s">
        <v>658</v>
      </c>
      <c r="C1938" s="96" t="s">
        <v>165</v>
      </c>
      <c r="D1938" s="24" t="s">
        <v>1058</v>
      </c>
      <c r="E1938" s="18" t="s">
        <v>10</v>
      </c>
      <c r="F1938" s="19">
        <v>15</v>
      </c>
      <c r="G1938" s="254">
        <v>0</v>
      </c>
      <c r="H1938" s="23">
        <f t="shared" si="52"/>
        <v>0</v>
      </c>
    </row>
    <row r="1939" spans="1:8">
      <c r="A1939" s="265">
        <v>5</v>
      </c>
      <c r="B1939" s="265"/>
      <c r="C1939" s="266"/>
      <c r="D1939" s="261" t="s">
        <v>534</v>
      </c>
      <c r="E1939" s="18"/>
      <c r="F1939" s="19" t="s">
        <v>162</v>
      </c>
      <c r="G1939" s="23"/>
      <c r="H1939" s="25">
        <f>SUM(H1940)</f>
        <v>0</v>
      </c>
    </row>
    <row r="1940" spans="1:8" ht="22.5">
      <c r="A1940" s="26"/>
      <c r="B1940" s="26" t="s">
        <v>1038</v>
      </c>
      <c r="C1940" s="96" t="s">
        <v>164</v>
      </c>
      <c r="D1940" s="24" t="s">
        <v>1059</v>
      </c>
      <c r="E1940" s="18" t="s">
        <v>10</v>
      </c>
      <c r="F1940" s="19">
        <v>22</v>
      </c>
      <c r="G1940" s="254">
        <v>0</v>
      </c>
      <c r="H1940" s="23">
        <f t="shared" si="52"/>
        <v>0</v>
      </c>
    </row>
    <row r="1941" spans="1:8">
      <c r="A1941" s="265">
        <v>5</v>
      </c>
      <c r="B1941" s="265"/>
      <c r="C1941" s="266"/>
      <c r="D1941" s="261" t="s">
        <v>1063</v>
      </c>
      <c r="E1941" s="18"/>
      <c r="F1941" s="19" t="s">
        <v>162</v>
      </c>
      <c r="G1941" s="23"/>
      <c r="H1941" s="25">
        <f>SUM(H1942:H1944)</f>
        <v>0</v>
      </c>
    </row>
    <row r="1942" spans="1:8" ht="22.5">
      <c r="A1942" s="26"/>
      <c r="B1942" s="26" t="s">
        <v>1039</v>
      </c>
      <c r="C1942" s="96" t="s">
        <v>164</v>
      </c>
      <c r="D1942" s="24" t="s">
        <v>1060</v>
      </c>
      <c r="E1942" s="18" t="s">
        <v>12</v>
      </c>
      <c r="F1942" s="19">
        <v>87</v>
      </c>
      <c r="G1942" s="254">
        <v>0</v>
      </c>
      <c r="H1942" s="23">
        <f t="shared" si="52"/>
        <v>0</v>
      </c>
    </row>
    <row r="1943" spans="1:8">
      <c r="A1943" s="26"/>
      <c r="B1943" s="26" t="s">
        <v>1040</v>
      </c>
      <c r="C1943" s="96" t="s">
        <v>165</v>
      </c>
      <c r="D1943" s="24" t="s">
        <v>1061</v>
      </c>
      <c r="E1943" s="18" t="s">
        <v>12</v>
      </c>
      <c r="F1943" s="19">
        <v>107</v>
      </c>
      <c r="G1943" s="254">
        <v>0</v>
      </c>
      <c r="H1943" s="23">
        <f t="shared" si="52"/>
        <v>0</v>
      </c>
    </row>
    <row r="1944" spans="1:8" ht="22.5">
      <c r="A1944" s="26"/>
      <c r="B1944" s="26" t="s">
        <v>1041</v>
      </c>
      <c r="C1944" s="96" t="s">
        <v>166</v>
      </c>
      <c r="D1944" s="24" t="s">
        <v>1062</v>
      </c>
      <c r="E1944" s="18" t="s">
        <v>12</v>
      </c>
      <c r="F1944" s="19">
        <v>176</v>
      </c>
      <c r="G1944" s="254">
        <v>0</v>
      </c>
      <c r="H1944" s="23">
        <f t="shared" si="52"/>
        <v>0</v>
      </c>
    </row>
    <row r="1945" spans="1:8" ht="22.5">
      <c r="A1945" s="82">
        <v>2</v>
      </c>
      <c r="B1945" s="82"/>
      <c r="C1945" s="83"/>
      <c r="D1945" s="116" t="s">
        <v>1064</v>
      </c>
      <c r="E1945" s="84"/>
      <c r="F1945" s="85" t="s">
        <v>162</v>
      </c>
      <c r="G1945" s="86"/>
      <c r="H1945" s="87">
        <f>H1946+H1958+H1975+H1981</f>
        <v>0</v>
      </c>
    </row>
    <row r="1946" spans="1:8">
      <c r="A1946" s="263">
        <v>4</v>
      </c>
      <c r="B1946" s="263"/>
      <c r="C1946" s="264"/>
      <c r="D1946" s="260" t="s">
        <v>6</v>
      </c>
      <c r="E1946" s="20"/>
      <c r="F1946" s="21" t="s">
        <v>162</v>
      </c>
      <c r="G1946" s="22"/>
      <c r="H1946" s="52">
        <f>H1947+H1949+H1952+H1955</f>
        <v>0</v>
      </c>
    </row>
    <row r="1947" spans="1:8">
      <c r="A1947" s="265">
        <v>5</v>
      </c>
      <c r="B1947" s="265"/>
      <c r="C1947" s="266"/>
      <c r="D1947" s="261" t="s">
        <v>514</v>
      </c>
      <c r="E1947" s="18"/>
      <c r="F1947" s="19" t="s">
        <v>162</v>
      </c>
      <c r="G1947" s="23"/>
      <c r="H1947" s="25">
        <f>SUM(H1948)</f>
        <v>0</v>
      </c>
    </row>
    <row r="1948" spans="1:8" ht="22.5">
      <c r="A1948" s="26"/>
      <c r="B1948" s="26" t="s">
        <v>1003</v>
      </c>
      <c r="C1948" s="96" t="s">
        <v>164</v>
      </c>
      <c r="D1948" s="24" t="s">
        <v>1012</v>
      </c>
      <c r="E1948" s="18" t="s">
        <v>10</v>
      </c>
      <c r="F1948" s="19">
        <v>1</v>
      </c>
      <c r="G1948" s="254">
        <v>0</v>
      </c>
      <c r="H1948" s="23">
        <f t="shared" ref="H1948:H1992" si="53">IF(ISNUMBER(F1948),ROUND(F1948*G1948,2),"")</f>
        <v>0</v>
      </c>
    </row>
    <row r="1949" spans="1:8">
      <c r="A1949" s="267">
        <v>5</v>
      </c>
      <c r="B1949" s="267"/>
      <c r="C1949" s="268"/>
      <c r="D1949" s="262" t="s">
        <v>515</v>
      </c>
      <c r="E1949" s="18"/>
      <c r="F1949" s="19" t="s">
        <v>162</v>
      </c>
      <c r="G1949" s="23"/>
      <c r="H1949" s="25">
        <f>SUM(H1950:H1951)</f>
        <v>0</v>
      </c>
    </row>
    <row r="1950" spans="1:8" ht="22.5">
      <c r="A1950" s="26"/>
      <c r="B1950" s="26" t="s">
        <v>1004</v>
      </c>
      <c r="C1950" s="96" t="s">
        <v>164</v>
      </c>
      <c r="D1950" s="24" t="s">
        <v>1013</v>
      </c>
      <c r="E1950" s="18" t="s">
        <v>13</v>
      </c>
      <c r="F1950" s="19">
        <v>200</v>
      </c>
      <c r="G1950" s="254">
        <v>0</v>
      </c>
      <c r="H1950" s="23">
        <f t="shared" si="53"/>
        <v>0</v>
      </c>
    </row>
    <row r="1951" spans="1:8">
      <c r="A1951" s="26"/>
      <c r="B1951" s="26" t="s">
        <v>1005</v>
      </c>
      <c r="C1951" s="96" t="s">
        <v>165</v>
      </c>
      <c r="D1951" s="24" t="s">
        <v>1014</v>
      </c>
      <c r="E1951" s="18" t="s">
        <v>14</v>
      </c>
      <c r="F1951" s="19">
        <v>75.5</v>
      </c>
      <c r="G1951" s="254">
        <v>0</v>
      </c>
      <c r="H1951" s="23">
        <f t="shared" si="53"/>
        <v>0</v>
      </c>
    </row>
    <row r="1952" spans="1:8">
      <c r="A1952" s="267">
        <v>5</v>
      </c>
      <c r="B1952" s="267"/>
      <c r="C1952" s="268"/>
      <c r="D1952" s="262" t="s">
        <v>518</v>
      </c>
      <c r="E1952" s="18"/>
      <c r="F1952" s="19" t="s">
        <v>162</v>
      </c>
      <c r="G1952" s="23"/>
      <c r="H1952" s="25">
        <f>SUM(H1953:H1954)</f>
        <v>0</v>
      </c>
    </row>
    <row r="1953" spans="1:8" ht="33.75">
      <c r="A1953" s="26"/>
      <c r="B1953" s="26" t="s">
        <v>30</v>
      </c>
      <c r="C1953" s="96" t="s">
        <v>164</v>
      </c>
      <c r="D1953" s="24" t="s">
        <v>964</v>
      </c>
      <c r="E1953" s="18" t="s">
        <v>12</v>
      </c>
      <c r="F1953" s="19">
        <v>65</v>
      </c>
      <c r="G1953" s="254">
        <v>0</v>
      </c>
      <c r="H1953" s="23">
        <f t="shared" si="53"/>
        <v>0</v>
      </c>
    </row>
    <row r="1954" spans="1:8" ht="22.5">
      <c r="A1954" s="26"/>
      <c r="B1954" s="26" t="s">
        <v>31</v>
      </c>
      <c r="C1954" s="96" t="s">
        <v>165</v>
      </c>
      <c r="D1954" s="24" t="s">
        <v>23</v>
      </c>
      <c r="E1954" s="18" t="s">
        <v>12</v>
      </c>
      <c r="F1954" s="19">
        <v>65</v>
      </c>
      <c r="G1954" s="254">
        <v>0</v>
      </c>
      <c r="H1954" s="23">
        <f t="shared" si="53"/>
        <v>0</v>
      </c>
    </row>
    <row r="1955" spans="1:8">
      <c r="A1955" s="267">
        <v>5</v>
      </c>
      <c r="B1955" s="267"/>
      <c r="C1955" s="268"/>
      <c r="D1955" s="262" t="s">
        <v>519</v>
      </c>
      <c r="E1955" s="18"/>
      <c r="F1955" s="19" t="s">
        <v>162</v>
      </c>
      <c r="G1955" s="23"/>
      <c r="H1955" s="25">
        <f>SUM(H1956:H1957)</f>
        <v>0</v>
      </c>
    </row>
    <row r="1956" spans="1:8" ht="45">
      <c r="A1956" s="26"/>
      <c r="B1956" s="26" t="s">
        <v>436</v>
      </c>
      <c r="C1956" s="96" t="s">
        <v>164</v>
      </c>
      <c r="D1956" s="24" t="s">
        <v>1066</v>
      </c>
      <c r="E1956" s="18" t="s">
        <v>13</v>
      </c>
      <c r="F1956" s="19">
        <v>592</v>
      </c>
      <c r="G1956" s="254">
        <v>0</v>
      </c>
      <c r="H1956" s="23">
        <f t="shared" si="53"/>
        <v>0</v>
      </c>
    </row>
    <row r="1957" spans="1:8" ht="45">
      <c r="A1957" s="26"/>
      <c r="B1957" s="26" t="s">
        <v>438</v>
      </c>
      <c r="C1957" s="96" t="s">
        <v>165</v>
      </c>
      <c r="D1957" s="24" t="s">
        <v>1067</v>
      </c>
      <c r="E1957" s="18" t="s">
        <v>13</v>
      </c>
      <c r="F1957" s="19">
        <v>592</v>
      </c>
      <c r="G1957" s="254">
        <v>0</v>
      </c>
      <c r="H1957" s="23">
        <f t="shared" si="53"/>
        <v>0</v>
      </c>
    </row>
    <row r="1958" spans="1:8">
      <c r="A1958" s="263">
        <v>4</v>
      </c>
      <c r="B1958" s="263"/>
      <c r="C1958" s="264"/>
      <c r="D1958" s="260" t="s">
        <v>19</v>
      </c>
      <c r="E1958" s="20"/>
      <c r="F1958" s="21" t="s">
        <v>162</v>
      </c>
      <c r="G1958" s="22"/>
      <c r="H1958" s="52">
        <f>H1959+H1963+H1965+H1968+H1970+H1973</f>
        <v>0</v>
      </c>
    </row>
    <row r="1959" spans="1:8">
      <c r="A1959" s="265">
        <v>5</v>
      </c>
      <c r="B1959" s="265"/>
      <c r="C1959" s="266"/>
      <c r="D1959" s="261" t="s">
        <v>520</v>
      </c>
      <c r="E1959" s="18"/>
      <c r="F1959" s="19" t="s">
        <v>162</v>
      </c>
      <c r="G1959" s="23"/>
      <c r="H1959" s="25">
        <f>SUM(H1960:H1962)</f>
        <v>0</v>
      </c>
    </row>
    <row r="1960" spans="1:8" ht="33.75">
      <c r="A1960" s="26"/>
      <c r="B1960" s="26" t="s">
        <v>440</v>
      </c>
      <c r="C1960" s="96" t="s">
        <v>164</v>
      </c>
      <c r="D1960" s="24" t="s">
        <v>1015</v>
      </c>
      <c r="E1960" s="18" t="s">
        <v>14</v>
      </c>
      <c r="F1960" s="19">
        <v>155</v>
      </c>
      <c r="G1960" s="254">
        <v>0</v>
      </c>
      <c r="H1960" s="23">
        <f t="shared" si="53"/>
        <v>0</v>
      </c>
    </row>
    <row r="1961" spans="1:8" ht="45">
      <c r="A1961" s="26"/>
      <c r="B1961" s="26" t="s">
        <v>1006</v>
      </c>
      <c r="C1961" s="96" t="s">
        <v>165</v>
      </c>
      <c r="D1961" s="24" t="s">
        <v>1016</v>
      </c>
      <c r="E1961" s="18" t="s">
        <v>14</v>
      </c>
      <c r="F1961" s="19">
        <v>150</v>
      </c>
      <c r="G1961" s="254">
        <v>0</v>
      </c>
      <c r="H1961" s="23">
        <f t="shared" si="53"/>
        <v>0</v>
      </c>
    </row>
    <row r="1962" spans="1:8" ht="33.75">
      <c r="A1962" s="26"/>
      <c r="B1962" s="26" t="s">
        <v>32</v>
      </c>
      <c r="C1962" s="96" t="s">
        <v>166</v>
      </c>
      <c r="D1962" s="24" t="s">
        <v>1017</v>
      </c>
      <c r="E1962" s="18" t="s">
        <v>14</v>
      </c>
      <c r="F1962" s="19">
        <v>110</v>
      </c>
      <c r="G1962" s="254">
        <v>0</v>
      </c>
      <c r="H1962" s="23">
        <f t="shared" si="53"/>
        <v>0</v>
      </c>
    </row>
    <row r="1963" spans="1:8">
      <c r="A1963" s="265">
        <v>5</v>
      </c>
      <c r="B1963" s="265"/>
      <c r="C1963" s="266"/>
      <c r="D1963" s="261" t="s">
        <v>521</v>
      </c>
      <c r="E1963" s="18"/>
      <c r="F1963" s="19" t="s">
        <v>162</v>
      </c>
      <c r="G1963" s="23"/>
      <c r="H1963" s="25">
        <f>SUM(H1964)</f>
        <v>0</v>
      </c>
    </row>
    <row r="1964" spans="1:8" ht="22.5">
      <c r="A1964" s="26"/>
      <c r="B1964" s="26" t="s">
        <v>444</v>
      </c>
      <c r="C1964" s="96" t="s">
        <v>164</v>
      </c>
      <c r="D1964" s="24" t="s">
        <v>1018</v>
      </c>
      <c r="E1964" s="18" t="s">
        <v>13</v>
      </c>
      <c r="F1964" s="19">
        <v>72.5</v>
      </c>
      <c r="G1964" s="254">
        <v>0</v>
      </c>
      <c r="H1964" s="23">
        <f t="shared" si="53"/>
        <v>0</v>
      </c>
    </row>
    <row r="1965" spans="1:8">
      <c r="A1965" s="265">
        <v>5</v>
      </c>
      <c r="B1965" s="265"/>
      <c r="C1965" s="266"/>
      <c r="D1965" s="261" t="s">
        <v>522</v>
      </c>
      <c r="E1965" s="18"/>
      <c r="F1965" s="19" t="s">
        <v>162</v>
      </c>
      <c r="G1965" s="23"/>
      <c r="H1965" s="25">
        <f>SUM(H1966:H1967)</f>
        <v>0</v>
      </c>
    </row>
    <row r="1966" spans="1:8" ht="22.5">
      <c r="A1966" s="26"/>
      <c r="B1966" s="26" t="s">
        <v>1007</v>
      </c>
      <c r="C1966" s="96" t="s">
        <v>164</v>
      </c>
      <c r="D1966" s="24" t="s">
        <v>1019</v>
      </c>
      <c r="E1966" s="18" t="s">
        <v>13</v>
      </c>
      <c r="F1966" s="19">
        <v>100</v>
      </c>
      <c r="G1966" s="254">
        <v>0</v>
      </c>
      <c r="H1966" s="23">
        <f t="shared" si="53"/>
        <v>0</v>
      </c>
    </row>
    <row r="1967" spans="1:8" ht="22.5">
      <c r="A1967" s="26"/>
      <c r="B1967" s="26" t="s">
        <v>446</v>
      </c>
      <c r="C1967" s="96" t="s">
        <v>165</v>
      </c>
      <c r="D1967" s="24" t="s">
        <v>1020</v>
      </c>
      <c r="E1967" s="18" t="s">
        <v>13</v>
      </c>
      <c r="F1967" s="19">
        <v>65</v>
      </c>
      <c r="G1967" s="254">
        <v>0</v>
      </c>
      <c r="H1967" s="23">
        <f t="shared" si="53"/>
        <v>0</v>
      </c>
    </row>
    <row r="1968" spans="1:8">
      <c r="A1968" s="265">
        <v>5</v>
      </c>
      <c r="B1968" s="265"/>
      <c r="C1968" s="266"/>
      <c r="D1968" s="261" t="s">
        <v>523</v>
      </c>
      <c r="E1968" s="18"/>
      <c r="F1968" s="19" t="s">
        <v>162</v>
      </c>
      <c r="G1968" s="23"/>
      <c r="H1968" s="25">
        <f>SUM(H1969)</f>
        <v>0</v>
      </c>
    </row>
    <row r="1969" spans="1:8" ht="22.5">
      <c r="A1969" s="26"/>
      <c r="B1969" s="26" t="s">
        <v>1008</v>
      </c>
      <c r="C1969" s="96" t="s">
        <v>164</v>
      </c>
      <c r="D1969" s="24" t="s">
        <v>1021</v>
      </c>
      <c r="E1969" s="18" t="s">
        <v>14</v>
      </c>
      <c r="F1969" s="19">
        <v>44.5</v>
      </c>
      <c r="G1969" s="254">
        <v>0</v>
      </c>
      <c r="H1969" s="23">
        <f t="shared" si="53"/>
        <v>0</v>
      </c>
    </row>
    <row r="1970" spans="1:8">
      <c r="A1970" s="265">
        <v>5</v>
      </c>
      <c r="B1970" s="265"/>
      <c r="C1970" s="266"/>
      <c r="D1970" s="261" t="s">
        <v>524</v>
      </c>
      <c r="E1970" s="18"/>
      <c r="F1970" s="19" t="s">
        <v>162</v>
      </c>
      <c r="G1970" s="23"/>
      <c r="H1970" s="25">
        <f>SUM(H1971:H1972)</f>
        <v>0</v>
      </c>
    </row>
    <row r="1971" spans="1:8">
      <c r="A1971" s="26"/>
      <c r="B1971" s="26" t="s">
        <v>451</v>
      </c>
      <c r="C1971" s="96" t="s">
        <v>164</v>
      </c>
      <c r="D1971" s="24" t="s">
        <v>21</v>
      </c>
      <c r="E1971" s="18" t="s">
        <v>13</v>
      </c>
      <c r="F1971" s="19">
        <v>150</v>
      </c>
      <c r="G1971" s="254">
        <v>0</v>
      </c>
      <c r="H1971" s="23">
        <f t="shared" si="53"/>
        <v>0</v>
      </c>
    </row>
    <row r="1972" spans="1:8">
      <c r="A1972" s="26"/>
      <c r="B1972" s="26" t="s">
        <v>952</v>
      </c>
      <c r="C1972" s="96" t="s">
        <v>165</v>
      </c>
      <c r="D1972" s="24" t="s">
        <v>22</v>
      </c>
      <c r="E1972" s="18" t="s">
        <v>13</v>
      </c>
      <c r="F1972" s="19">
        <v>150</v>
      </c>
      <c r="G1972" s="254">
        <v>0</v>
      </c>
      <c r="H1972" s="23">
        <f t="shared" si="53"/>
        <v>0</v>
      </c>
    </row>
    <row r="1973" spans="1:8">
      <c r="A1973" s="265">
        <v>5</v>
      </c>
      <c r="B1973" s="265"/>
      <c r="C1973" s="266"/>
      <c r="D1973" s="261" t="s">
        <v>525</v>
      </c>
      <c r="E1973" s="18"/>
      <c r="F1973" s="19" t="s">
        <v>162</v>
      </c>
      <c r="G1973" s="23"/>
      <c r="H1973" s="25">
        <f>SUM(H1974)</f>
        <v>0</v>
      </c>
    </row>
    <row r="1974" spans="1:8">
      <c r="A1974" s="26"/>
      <c r="B1974" s="26" t="s">
        <v>953</v>
      </c>
      <c r="C1974" s="96" t="s">
        <v>164</v>
      </c>
      <c r="D1974" s="24" t="s">
        <v>969</v>
      </c>
      <c r="E1974" s="18" t="s">
        <v>455</v>
      </c>
      <c r="F1974" s="19">
        <v>5</v>
      </c>
      <c r="G1974" s="254">
        <v>0</v>
      </c>
      <c r="H1974" s="23">
        <f t="shared" si="53"/>
        <v>0</v>
      </c>
    </row>
    <row r="1975" spans="1:8">
      <c r="A1975" s="263">
        <v>4</v>
      </c>
      <c r="B1975" s="263"/>
      <c r="C1975" s="264"/>
      <c r="D1975" s="260" t="s">
        <v>44</v>
      </c>
      <c r="E1975" s="20"/>
      <c r="F1975" s="21" t="s">
        <v>162</v>
      </c>
      <c r="G1975" s="22"/>
      <c r="H1975" s="52">
        <f>H1976+H1978</f>
        <v>0</v>
      </c>
    </row>
    <row r="1976" spans="1:8">
      <c r="A1976" s="265">
        <v>5</v>
      </c>
      <c r="B1976" s="265"/>
      <c r="C1976" s="266"/>
      <c r="D1976" s="261" t="s">
        <v>526</v>
      </c>
      <c r="E1976" s="18"/>
      <c r="F1976" s="19" t="s">
        <v>162</v>
      </c>
      <c r="G1976" s="23"/>
      <c r="H1976" s="25">
        <f>SUM(H1977)</f>
        <v>0</v>
      </c>
    </row>
    <row r="1977" spans="1:8" ht="33.75">
      <c r="A1977" s="26"/>
      <c r="B1977" s="26" t="s">
        <v>955</v>
      </c>
      <c r="C1977" s="96" t="s">
        <v>164</v>
      </c>
      <c r="D1977" s="24" t="s">
        <v>1022</v>
      </c>
      <c r="E1977" s="18" t="s">
        <v>12</v>
      </c>
      <c r="F1977" s="19">
        <v>46</v>
      </c>
      <c r="G1977" s="254">
        <v>0</v>
      </c>
      <c r="H1977" s="23">
        <f t="shared" si="53"/>
        <v>0</v>
      </c>
    </row>
    <row r="1978" spans="1:8">
      <c r="A1978" s="265">
        <v>5</v>
      </c>
      <c r="B1978" s="265"/>
      <c r="C1978" s="266"/>
      <c r="D1978" s="261" t="s">
        <v>527</v>
      </c>
      <c r="E1978" s="18"/>
      <c r="F1978" s="19" t="s">
        <v>162</v>
      </c>
      <c r="G1978" s="23"/>
      <c r="H1978" s="25">
        <f>SUM(H1979:H1980)</f>
        <v>0</v>
      </c>
    </row>
    <row r="1979" spans="1:8" ht="22.5">
      <c r="A1979" s="26"/>
      <c r="B1979" s="26" t="s">
        <v>1009</v>
      </c>
      <c r="C1979" s="96" t="s">
        <v>164</v>
      </c>
      <c r="D1979" s="24" t="s">
        <v>1023</v>
      </c>
      <c r="E1979" s="18" t="s">
        <v>12</v>
      </c>
      <c r="F1979" s="19">
        <v>46</v>
      </c>
      <c r="G1979" s="254">
        <v>0</v>
      </c>
      <c r="H1979" s="23">
        <f t="shared" si="53"/>
        <v>0</v>
      </c>
    </row>
    <row r="1980" spans="1:8" ht="22.5">
      <c r="A1980" s="26"/>
      <c r="B1980" s="26" t="s">
        <v>41</v>
      </c>
      <c r="C1980" s="96" t="s">
        <v>165</v>
      </c>
      <c r="D1980" s="24" t="s">
        <v>1024</v>
      </c>
      <c r="E1980" s="18" t="s">
        <v>10</v>
      </c>
      <c r="F1980" s="19">
        <v>4</v>
      </c>
      <c r="G1980" s="254">
        <v>0</v>
      </c>
      <c r="H1980" s="23">
        <f t="shared" si="53"/>
        <v>0</v>
      </c>
    </row>
    <row r="1981" spans="1:8">
      <c r="A1981" s="263">
        <v>4</v>
      </c>
      <c r="B1981" s="263"/>
      <c r="C1981" s="264"/>
      <c r="D1981" s="260" t="s">
        <v>45</v>
      </c>
      <c r="E1981" s="20"/>
      <c r="F1981" s="21" t="s">
        <v>162</v>
      </c>
      <c r="G1981" s="22"/>
      <c r="H1981" s="52">
        <f>H1982+H1986+H1988+H1993+H1996+H1998</f>
        <v>0</v>
      </c>
    </row>
    <row r="1982" spans="1:8">
      <c r="A1982" s="265">
        <v>5</v>
      </c>
      <c r="B1982" s="265"/>
      <c r="C1982" s="266"/>
      <c r="D1982" s="261" t="s">
        <v>529</v>
      </c>
      <c r="E1982" s="18"/>
      <c r="F1982" s="19" t="s">
        <v>162</v>
      </c>
      <c r="G1982" s="23"/>
      <c r="H1982" s="25">
        <f>SUM(H1983:H1985)</f>
        <v>0</v>
      </c>
    </row>
    <row r="1983" spans="1:8" ht="33.75">
      <c r="A1983" s="26"/>
      <c r="B1983" s="26" t="s">
        <v>468</v>
      </c>
      <c r="C1983" s="96" t="s">
        <v>164</v>
      </c>
      <c r="D1983" s="24" t="s">
        <v>1068</v>
      </c>
      <c r="E1983" s="18" t="s">
        <v>10</v>
      </c>
      <c r="F1983" s="19">
        <v>1</v>
      </c>
      <c r="G1983" s="254">
        <v>0</v>
      </c>
      <c r="H1983" s="23">
        <f t="shared" si="53"/>
        <v>0</v>
      </c>
    </row>
    <row r="1984" spans="1:8">
      <c r="A1984" s="26"/>
      <c r="B1984" s="26" t="s">
        <v>470</v>
      </c>
      <c r="C1984" s="96" t="s">
        <v>165</v>
      </c>
      <c r="D1984" s="24" t="s">
        <v>1025</v>
      </c>
      <c r="E1984" s="18" t="s">
        <v>13</v>
      </c>
      <c r="F1984" s="19">
        <v>58.5</v>
      </c>
      <c r="G1984" s="254">
        <v>0</v>
      </c>
      <c r="H1984" s="23">
        <f t="shared" si="53"/>
        <v>0</v>
      </c>
    </row>
    <row r="1985" spans="1:8" ht="33.75">
      <c r="A1985" s="26"/>
      <c r="B1985" s="26" t="s">
        <v>1010</v>
      </c>
      <c r="C1985" s="96" t="s">
        <v>166</v>
      </c>
      <c r="D1985" s="24" t="s">
        <v>1026</v>
      </c>
      <c r="E1985" s="18" t="s">
        <v>13</v>
      </c>
      <c r="F1985" s="19">
        <v>205</v>
      </c>
      <c r="G1985" s="254">
        <v>0</v>
      </c>
      <c r="H1985" s="23">
        <f t="shared" si="53"/>
        <v>0</v>
      </c>
    </row>
    <row r="1986" spans="1:8">
      <c r="A1986" s="265">
        <v>5</v>
      </c>
      <c r="B1986" s="265"/>
      <c r="C1986" s="266"/>
      <c r="D1986" s="261" t="s">
        <v>530</v>
      </c>
      <c r="E1986" s="18"/>
      <c r="F1986" s="19" t="s">
        <v>162</v>
      </c>
      <c r="G1986" s="23"/>
      <c r="H1986" s="25">
        <f>SUM(H1987)</f>
        <v>0</v>
      </c>
    </row>
    <row r="1987" spans="1:8" ht="22.5">
      <c r="A1987" s="26"/>
      <c r="B1987" s="26" t="s">
        <v>1011</v>
      </c>
      <c r="C1987" s="96" t="s">
        <v>164</v>
      </c>
      <c r="D1987" s="24" t="s">
        <v>1069</v>
      </c>
      <c r="E1987" s="18" t="s">
        <v>15</v>
      </c>
      <c r="F1987" s="19">
        <v>7395</v>
      </c>
      <c r="G1987" s="254">
        <v>0</v>
      </c>
      <c r="H1987" s="23">
        <f t="shared" si="53"/>
        <v>0</v>
      </c>
    </row>
    <row r="1988" spans="1:8">
      <c r="A1988" s="265">
        <v>5</v>
      </c>
      <c r="B1988" s="265"/>
      <c r="C1988" s="266"/>
      <c r="D1988" s="261" t="s">
        <v>531</v>
      </c>
      <c r="E1988" s="18"/>
      <c r="F1988" s="19" t="s">
        <v>162</v>
      </c>
      <c r="G1988" s="23"/>
      <c r="H1988" s="25">
        <f>SUM(H1989:H1992)</f>
        <v>0</v>
      </c>
    </row>
    <row r="1989" spans="1:8" ht="22.5">
      <c r="A1989" s="26"/>
      <c r="B1989" s="26" t="s">
        <v>484</v>
      </c>
      <c r="C1989" s="96" t="s">
        <v>164</v>
      </c>
      <c r="D1989" s="24" t="s">
        <v>613</v>
      </c>
      <c r="E1989" s="18" t="s">
        <v>14</v>
      </c>
      <c r="F1989" s="19">
        <v>20</v>
      </c>
      <c r="G1989" s="254">
        <v>0</v>
      </c>
      <c r="H1989" s="23">
        <f t="shared" si="53"/>
        <v>0</v>
      </c>
    </row>
    <row r="1990" spans="1:8" ht="22.5">
      <c r="A1990" s="26"/>
      <c r="B1990" s="26" t="s">
        <v>709</v>
      </c>
      <c r="C1990" s="96" t="s">
        <v>165</v>
      </c>
      <c r="D1990" s="24" t="s">
        <v>1028</v>
      </c>
      <c r="E1990" s="18" t="s">
        <v>14</v>
      </c>
      <c r="F1990" s="19">
        <v>171</v>
      </c>
      <c r="G1990" s="254">
        <v>0</v>
      </c>
      <c r="H1990" s="23">
        <f t="shared" si="53"/>
        <v>0</v>
      </c>
    </row>
    <row r="1991" spans="1:8" ht="22.5">
      <c r="A1991" s="26"/>
      <c r="B1991" s="26" t="s">
        <v>929</v>
      </c>
      <c r="C1991" s="96" t="s">
        <v>166</v>
      </c>
      <c r="D1991" s="24" t="s">
        <v>750</v>
      </c>
      <c r="E1991" s="18" t="s">
        <v>14</v>
      </c>
      <c r="F1991" s="19">
        <v>171</v>
      </c>
      <c r="G1991" s="254">
        <v>0</v>
      </c>
      <c r="H1991" s="23">
        <f t="shared" si="53"/>
        <v>0</v>
      </c>
    </row>
    <row r="1992" spans="1:8" ht="22.5">
      <c r="A1992" s="26"/>
      <c r="B1992" s="26" t="s">
        <v>488</v>
      </c>
      <c r="C1992" s="96" t="s">
        <v>167</v>
      </c>
      <c r="D1992" s="24" t="s">
        <v>749</v>
      </c>
      <c r="E1992" s="18" t="s">
        <v>14</v>
      </c>
      <c r="F1992" s="19">
        <v>171</v>
      </c>
      <c r="G1992" s="254">
        <v>0</v>
      </c>
      <c r="H1992" s="23">
        <f t="shared" si="53"/>
        <v>0</v>
      </c>
    </row>
    <row r="1993" spans="1:8">
      <c r="A1993" s="267">
        <v>5</v>
      </c>
      <c r="B1993" s="267"/>
      <c r="C1993" s="268"/>
      <c r="D1993" s="262" t="s">
        <v>532</v>
      </c>
      <c r="E1993" s="18"/>
      <c r="F1993" s="19" t="s">
        <v>162</v>
      </c>
      <c r="G1993" s="23"/>
      <c r="H1993" s="25">
        <f>SUM(H1994:H1995)</f>
        <v>0</v>
      </c>
    </row>
    <row r="1994" spans="1:8">
      <c r="A1994" s="26"/>
      <c r="B1994" s="26" t="s">
        <v>498</v>
      </c>
      <c r="C1994" s="96" t="s">
        <v>164</v>
      </c>
      <c r="D1994" s="24" t="s">
        <v>1029</v>
      </c>
      <c r="E1994" s="18" t="s">
        <v>13</v>
      </c>
      <c r="F1994" s="19">
        <v>255</v>
      </c>
      <c r="G1994" s="254">
        <v>0</v>
      </c>
      <c r="H1994" s="23">
        <f t="shared" ref="H1994:H1999" si="54">IF(ISNUMBER(F1994),ROUND(F1994*G1994,2),"")</f>
        <v>0</v>
      </c>
    </row>
    <row r="1995" spans="1:8" ht="33.75">
      <c r="A1995" s="26"/>
      <c r="B1995" s="26" t="s">
        <v>1065</v>
      </c>
      <c r="C1995" s="96" t="s">
        <v>165</v>
      </c>
      <c r="D1995" s="24" t="s">
        <v>1070</v>
      </c>
      <c r="E1995" s="18" t="s">
        <v>13</v>
      </c>
      <c r="F1995" s="19">
        <v>475</v>
      </c>
      <c r="G1995" s="254">
        <v>0</v>
      </c>
      <c r="H1995" s="23">
        <f t="shared" si="54"/>
        <v>0</v>
      </c>
    </row>
    <row r="1996" spans="1:8">
      <c r="A1996" s="267">
        <v>5</v>
      </c>
      <c r="B1996" s="267"/>
      <c r="C1996" s="268"/>
      <c r="D1996" s="262" t="s">
        <v>924</v>
      </c>
      <c r="E1996" s="18"/>
      <c r="F1996" s="19" t="s">
        <v>162</v>
      </c>
      <c r="G1996" s="23"/>
      <c r="H1996" s="25">
        <f>SUM(H1997)</f>
        <v>0</v>
      </c>
    </row>
    <row r="1997" spans="1:8" ht="101.25">
      <c r="A1997" s="26"/>
      <c r="B1997" s="26" t="s">
        <v>1035</v>
      </c>
      <c r="C1997" s="96" t="s">
        <v>164</v>
      </c>
      <c r="D1997" s="24" t="s">
        <v>1071</v>
      </c>
      <c r="E1997" s="18" t="s">
        <v>12</v>
      </c>
      <c r="F1997" s="19">
        <v>500</v>
      </c>
      <c r="G1997" s="254">
        <v>0</v>
      </c>
      <c r="H1997" s="23">
        <f t="shared" si="54"/>
        <v>0</v>
      </c>
    </row>
    <row r="1998" spans="1:8">
      <c r="A1998" s="265">
        <v>5</v>
      </c>
      <c r="B1998" s="265"/>
      <c r="C1998" s="266"/>
      <c r="D1998" s="261" t="s">
        <v>535</v>
      </c>
      <c r="E1998" s="18"/>
      <c r="F1998" s="19" t="s">
        <v>162</v>
      </c>
      <c r="G1998" s="23"/>
      <c r="H1998" s="25">
        <f>SUM(H1999)</f>
        <v>0</v>
      </c>
    </row>
    <row r="1999" spans="1:8" ht="22.5">
      <c r="A1999" s="26"/>
      <c r="B1999" s="26" t="s">
        <v>957</v>
      </c>
      <c r="C1999" s="96" t="s">
        <v>164</v>
      </c>
      <c r="D1999" s="24" t="s">
        <v>975</v>
      </c>
      <c r="E1999" s="18" t="s">
        <v>12</v>
      </c>
      <c r="F1999" s="19">
        <v>12</v>
      </c>
      <c r="G1999" s="254">
        <v>0</v>
      </c>
      <c r="H1999" s="23">
        <f t="shared" si="54"/>
        <v>0</v>
      </c>
    </row>
    <row r="2000" spans="1:8" ht="22.5">
      <c r="A2000" s="82">
        <v>2</v>
      </c>
      <c r="B2000" s="82"/>
      <c r="C2000" s="83"/>
      <c r="D2000" s="116" t="s">
        <v>1072</v>
      </c>
      <c r="E2000" s="84"/>
      <c r="F2000" s="85" t="s">
        <v>162</v>
      </c>
      <c r="G2000" s="86"/>
      <c r="H2000" s="87">
        <f>H2001+H2016+H2026</f>
        <v>0</v>
      </c>
    </row>
    <row r="2001" spans="1:8">
      <c r="A2001" s="263">
        <v>4</v>
      </c>
      <c r="B2001" s="263"/>
      <c r="C2001" s="264"/>
      <c r="D2001" s="260" t="s">
        <v>6</v>
      </c>
      <c r="E2001" s="20"/>
      <c r="F2001" s="21" t="s">
        <v>162</v>
      </c>
      <c r="G2001" s="22"/>
      <c r="H2001" s="52">
        <f>H2002+H2005+H2009+H2013</f>
        <v>0</v>
      </c>
    </row>
    <row r="2002" spans="1:8">
      <c r="A2002" s="265">
        <v>5</v>
      </c>
      <c r="B2002" s="265"/>
      <c r="C2002" s="266"/>
      <c r="D2002" s="261" t="s">
        <v>514</v>
      </c>
      <c r="E2002" s="18"/>
      <c r="F2002" s="19" t="s">
        <v>162</v>
      </c>
      <c r="G2002" s="23"/>
      <c r="H2002" s="25">
        <f>SUM(H2003:H2004)</f>
        <v>0</v>
      </c>
    </row>
    <row r="2003" spans="1:8" ht="22.5">
      <c r="A2003" s="26"/>
      <c r="B2003" s="26" t="s">
        <v>1031</v>
      </c>
      <c r="C2003" s="96" t="s">
        <v>164</v>
      </c>
      <c r="D2003" s="24" t="s">
        <v>1042</v>
      </c>
      <c r="E2003" s="18" t="s">
        <v>10</v>
      </c>
      <c r="F2003" s="19">
        <v>1</v>
      </c>
      <c r="G2003" s="254">
        <v>0</v>
      </c>
      <c r="H2003" s="23">
        <f t="shared" ref="H2003:H2042" si="55">IF(ISNUMBER(F2003),ROUND(F2003*G2003,2),"")</f>
        <v>0</v>
      </c>
    </row>
    <row r="2004" spans="1:8" ht="22.5">
      <c r="A2004" s="26"/>
      <c r="B2004" s="26" t="s">
        <v>28</v>
      </c>
      <c r="C2004" s="96" t="s">
        <v>165</v>
      </c>
      <c r="D2004" s="24" t="s">
        <v>1075</v>
      </c>
      <c r="E2004" s="18" t="s">
        <v>10</v>
      </c>
      <c r="F2004" s="19">
        <v>1</v>
      </c>
      <c r="G2004" s="254">
        <v>0</v>
      </c>
      <c r="H2004" s="23">
        <f t="shared" si="55"/>
        <v>0</v>
      </c>
    </row>
    <row r="2005" spans="1:8">
      <c r="A2005" s="267">
        <v>5</v>
      </c>
      <c r="B2005" s="267"/>
      <c r="C2005" s="268"/>
      <c r="D2005" s="262" t="s">
        <v>515</v>
      </c>
      <c r="E2005" s="18"/>
      <c r="F2005" s="19" t="s">
        <v>162</v>
      </c>
      <c r="G2005" s="23"/>
      <c r="H2005" s="25">
        <f>SUM(H2006:H2008)</f>
        <v>0</v>
      </c>
    </row>
    <row r="2006" spans="1:8" ht="22.5">
      <c r="A2006" s="26"/>
      <c r="B2006" s="26" t="s">
        <v>541</v>
      </c>
      <c r="C2006" s="96" t="s">
        <v>164</v>
      </c>
      <c r="D2006" s="24" t="s">
        <v>18</v>
      </c>
      <c r="E2006" s="18" t="s">
        <v>13</v>
      </c>
      <c r="F2006" s="19">
        <v>210</v>
      </c>
      <c r="G2006" s="254">
        <v>0</v>
      </c>
      <c r="H2006" s="23">
        <f t="shared" si="55"/>
        <v>0</v>
      </c>
    </row>
    <row r="2007" spans="1:8">
      <c r="A2007" s="26"/>
      <c r="B2007" s="26" t="s">
        <v>418</v>
      </c>
      <c r="C2007" s="96" t="s">
        <v>165</v>
      </c>
      <c r="D2007" s="24" t="s">
        <v>549</v>
      </c>
      <c r="E2007" s="18" t="s">
        <v>48</v>
      </c>
      <c r="F2007" s="19">
        <v>24</v>
      </c>
      <c r="G2007" s="254">
        <v>0</v>
      </c>
      <c r="H2007" s="23">
        <f t="shared" si="55"/>
        <v>0</v>
      </c>
    </row>
    <row r="2008" spans="1:8" ht="22.5">
      <c r="A2008" s="26"/>
      <c r="B2008" s="26" t="s">
        <v>1073</v>
      </c>
      <c r="C2008" s="96" t="s">
        <v>166</v>
      </c>
      <c r="D2008" s="24" t="s">
        <v>1076</v>
      </c>
      <c r="E2008" s="18" t="s">
        <v>14</v>
      </c>
      <c r="F2008" s="19">
        <v>8.5</v>
      </c>
      <c r="G2008" s="254">
        <v>0</v>
      </c>
      <c r="H2008" s="23">
        <f t="shared" si="55"/>
        <v>0</v>
      </c>
    </row>
    <row r="2009" spans="1:8">
      <c r="A2009" s="267">
        <v>5</v>
      </c>
      <c r="B2009" s="267"/>
      <c r="C2009" s="268"/>
      <c r="D2009" s="262" t="s">
        <v>518</v>
      </c>
      <c r="E2009" s="18"/>
      <c r="F2009" s="19" t="s">
        <v>162</v>
      </c>
      <c r="G2009" s="23"/>
      <c r="H2009" s="25">
        <f>SUM(H2010:H2012)</f>
        <v>0</v>
      </c>
    </row>
    <row r="2010" spans="1:8" ht="22.5">
      <c r="A2010" s="26"/>
      <c r="B2010" s="26" t="s">
        <v>30</v>
      </c>
      <c r="C2010" s="96" t="s">
        <v>164</v>
      </c>
      <c r="D2010" s="24" t="s">
        <v>931</v>
      </c>
      <c r="E2010" s="18" t="s">
        <v>12</v>
      </c>
      <c r="F2010" s="19">
        <v>100</v>
      </c>
      <c r="G2010" s="254">
        <v>0</v>
      </c>
      <c r="H2010" s="23">
        <f t="shared" si="55"/>
        <v>0</v>
      </c>
    </row>
    <row r="2011" spans="1:8" ht="33.75">
      <c r="A2011" s="26"/>
      <c r="B2011" s="26" t="s">
        <v>427</v>
      </c>
      <c r="C2011" s="96" t="s">
        <v>165</v>
      </c>
      <c r="D2011" s="24" t="s">
        <v>428</v>
      </c>
      <c r="E2011" s="18" t="s">
        <v>12</v>
      </c>
      <c r="F2011" s="19">
        <v>100</v>
      </c>
      <c r="G2011" s="254">
        <v>0</v>
      </c>
      <c r="H2011" s="23">
        <f t="shared" si="55"/>
        <v>0</v>
      </c>
    </row>
    <row r="2012" spans="1:8" ht="22.5">
      <c r="A2012" s="26"/>
      <c r="B2012" s="26" t="s">
        <v>31</v>
      </c>
      <c r="C2012" s="96" t="s">
        <v>166</v>
      </c>
      <c r="D2012" s="24" t="s">
        <v>429</v>
      </c>
      <c r="E2012" s="18" t="s">
        <v>12</v>
      </c>
      <c r="F2012" s="19">
        <v>100</v>
      </c>
      <c r="G2012" s="254">
        <v>0</v>
      </c>
      <c r="H2012" s="23">
        <f t="shared" si="55"/>
        <v>0</v>
      </c>
    </row>
    <row r="2013" spans="1:8">
      <c r="A2013" s="267">
        <v>5</v>
      </c>
      <c r="B2013" s="267"/>
      <c r="C2013" s="268"/>
      <c r="D2013" s="262" t="s">
        <v>519</v>
      </c>
      <c r="E2013" s="18"/>
      <c r="F2013" s="19" t="s">
        <v>162</v>
      </c>
      <c r="G2013" s="23"/>
      <c r="H2013" s="25">
        <f>SUM(H2014:H2015)</f>
        <v>0</v>
      </c>
    </row>
    <row r="2014" spans="1:8" ht="67.5">
      <c r="A2014" s="26"/>
      <c r="B2014" s="26" t="s">
        <v>436</v>
      </c>
      <c r="C2014" s="96" t="s">
        <v>164</v>
      </c>
      <c r="D2014" s="24" t="s">
        <v>1077</v>
      </c>
      <c r="E2014" s="18" t="s">
        <v>13</v>
      </c>
      <c r="F2014" s="19">
        <v>105</v>
      </c>
      <c r="G2014" s="254">
        <v>0</v>
      </c>
      <c r="H2014" s="23">
        <f t="shared" si="55"/>
        <v>0</v>
      </c>
    </row>
    <row r="2015" spans="1:8" ht="45">
      <c r="A2015" s="26"/>
      <c r="B2015" s="26" t="s">
        <v>438</v>
      </c>
      <c r="C2015" s="96" t="s">
        <v>165</v>
      </c>
      <c r="D2015" s="24" t="s">
        <v>1078</v>
      </c>
      <c r="E2015" s="18" t="s">
        <v>13</v>
      </c>
      <c r="F2015" s="19">
        <v>21</v>
      </c>
      <c r="G2015" s="254">
        <v>0</v>
      </c>
      <c r="H2015" s="23">
        <f t="shared" si="55"/>
        <v>0</v>
      </c>
    </row>
    <row r="2016" spans="1:8">
      <c r="A2016" s="263">
        <v>4</v>
      </c>
      <c r="B2016" s="263"/>
      <c r="C2016" s="264"/>
      <c r="D2016" s="260" t="s">
        <v>19</v>
      </c>
      <c r="E2016" s="20"/>
      <c r="F2016" s="21" t="s">
        <v>162</v>
      </c>
      <c r="G2016" s="22"/>
      <c r="H2016" s="52">
        <f>H2017+H2019+H2021+H2023</f>
        <v>0</v>
      </c>
    </row>
    <row r="2017" spans="1:8">
      <c r="A2017" s="265">
        <v>5</v>
      </c>
      <c r="B2017" s="265"/>
      <c r="C2017" s="266"/>
      <c r="D2017" s="261" t="s">
        <v>520</v>
      </c>
      <c r="E2017" s="18"/>
      <c r="F2017" s="19" t="s">
        <v>162</v>
      </c>
      <c r="G2017" s="23"/>
      <c r="H2017" s="25">
        <f>SUM(H2018)</f>
        <v>0</v>
      </c>
    </row>
    <row r="2018" spans="1:8" ht="45">
      <c r="A2018" s="26"/>
      <c r="B2018" s="26" t="s">
        <v>442</v>
      </c>
      <c r="C2018" s="96" t="s">
        <v>164</v>
      </c>
      <c r="D2018" s="24" t="s">
        <v>1079</v>
      </c>
      <c r="E2018" s="18" t="s">
        <v>14</v>
      </c>
      <c r="F2018" s="19">
        <v>40</v>
      </c>
      <c r="G2018" s="254">
        <v>0</v>
      </c>
      <c r="H2018" s="23">
        <f t="shared" si="55"/>
        <v>0</v>
      </c>
    </row>
    <row r="2019" spans="1:8">
      <c r="A2019" s="265">
        <v>5</v>
      </c>
      <c r="B2019" s="265"/>
      <c r="C2019" s="266"/>
      <c r="D2019" s="261" t="s">
        <v>522</v>
      </c>
      <c r="E2019" s="18"/>
      <c r="F2019" s="19" t="s">
        <v>162</v>
      </c>
      <c r="G2019" s="23"/>
      <c r="H2019" s="25">
        <f>SUM(H2020)</f>
        <v>0</v>
      </c>
    </row>
    <row r="2020" spans="1:8" ht="22.5">
      <c r="A2020" s="26"/>
      <c r="B2020" s="26" t="s">
        <v>446</v>
      </c>
      <c r="C2020" s="96" t="s">
        <v>164</v>
      </c>
      <c r="D2020" s="24" t="s">
        <v>872</v>
      </c>
      <c r="E2020" s="18" t="s">
        <v>13</v>
      </c>
      <c r="F2020" s="19">
        <v>35</v>
      </c>
      <c r="G2020" s="254">
        <v>0</v>
      </c>
      <c r="H2020" s="23">
        <f t="shared" si="55"/>
        <v>0</v>
      </c>
    </row>
    <row r="2021" spans="1:8">
      <c r="A2021" s="265">
        <v>5</v>
      </c>
      <c r="B2021" s="265"/>
      <c r="C2021" s="266"/>
      <c r="D2021" s="261" t="s">
        <v>523</v>
      </c>
      <c r="E2021" s="18"/>
      <c r="F2021" s="19" t="s">
        <v>162</v>
      </c>
      <c r="G2021" s="23"/>
      <c r="H2021" s="25">
        <f>SUM(H2022)</f>
        <v>0</v>
      </c>
    </row>
    <row r="2022" spans="1:8" ht="22.5">
      <c r="A2022" s="26"/>
      <c r="B2022" s="26" t="s">
        <v>449</v>
      </c>
      <c r="C2022" s="96" t="s">
        <v>164</v>
      </c>
      <c r="D2022" s="24" t="s">
        <v>1080</v>
      </c>
      <c r="E2022" s="18" t="s">
        <v>14</v>
      </c>
      <c r="F2022" s="19">
        <v>40</v>
      </c>
      <c r="G2022" s="254">
        <v>0</v>
      </c>
      <c r="H2022" s="23">
        <f t="shared" si="55"/>
        <v>0</v>
      </c>
    </row>
    <row r="2023" spans="1:8">
      <c r="A2023" s="265">
        <v>5</v>
      </c>
      <c r="B2023" s="265"/>
      <c r="C2023" s="266"/>
      <c r="D2023" s="261" t="s">
        <v>525</v>
      </c>
      <c r="E2023" s="18"/>
      <c r="F2023" s="19" t="s">
        <v>162</v>
      </c>
      <c r="G2023" s="23"/>
      <c r="H2023" s="25">
        <f>SUM(H2024:H2025)</f>
        <v>0</v>
      </c>
    </row>
    <row r="2024" spans="1:8">
      <c r="A2024" s="26"/>
      <c r="B2024" s="26" t="s">
        <v>453</v>
      </c>
      <c r="C2024" s="96" t="s">
        <v>164</v>
      </c>
      <c r="D2024" s="24" t="s">
        <v>454</v>
      </c>
      <c r="E2024" s="18" t="s">
        <v>455</v>
      </c>
      <c r="F2024" s="19">
        <v>25</v>
      </c>
      <c r="G2024" s="254">
        <v>0</v>
      </c>
      <c r="H2024" s="23">
        <f t="shared" si="55"/>
        <v>0</v>
      </c>
    </row>
    <row r="2025" spans="1:8" ht="22.5">
      <c r="A2025" s="26"/>
      <c r="B2025" s="26" t="s">
        <v>456</v>
      </c>
      <c r="C2025" s="96" t="s">
        <v>165</v>
      </c>
      <c r="D2025" s="24" t="s">
        <v>936</v>
      </c>
      <c r="E2025" s="18" t="s">
        <v>455</v>
      </c>
      <c r="F2025" s="19">
        <v>25</v>
      </c>
      <c r="G2025" s="254">
        <v>0</v>
      </c>
      <c r="H2025" s="23">
        <f t="shared" si="55"/>
        <v>0</v>
      </c>
    </row>
    <row r="2026" spans="1:8">
      <c r="A2026" s="263">
        <v>4</v>
      </c>
      <c r="B2026" s="263"/>
      <c r="C2026" s="264"/>
      <c r="D2026" s="260" t="s">
        <v>45</v>
      </c>
      <c r="E2026" s="20"/>
      <c r="F2026" s="21" t="s">
        <v>162</v>
      </c>
      <c r="G2026" s="22"/>
      <c r="H2026" s="52">
        <f>H2027+H2030+H2032+H2037+H2040</f>
        <v>0</v>
      </c>
    </row>
    <row r="2027" spans="1:8">
      <c r="A2027" s="265">
        <v>5</v>
      </c>
      <c r="B2027" s="265"/>
      <c r="C2027" s="266"/>
      <c r="D2027" s="261" t="s">
        <v>529</v>
      </c>
      <c r="E2027" s="18"/>
      <c r="F2027" s="19" t="s">
        <v>162</v>
      </c>
      <c r="G2027" s="23"/>
      <c r="H2027" s="25">
        <f>SUM(H2028:H2029)</f>
        <v>0</v>
      </c>
    </row>
    <row r="2028" spans="1:8">
      <c r="A2028" s="26"/>
      <c r="B2028" s="26" t="s">
        <v>472</v>
      </c>
      <c r="C2028" s="96" t="s">
        <v>164</v>
      </c>
      <c r="D2028" s="24" t="s">
        <v>1081</v>
      </c>
      <c r="E2028" s="18" t="s">
        <v>13</v>
      </c>
      <c r="F2028" s="19">
        <v>30</v>
      </c>
      <c r="G2028" s="254">
        <v>0</v>
      </c>
      <c r="H2028" s="23">
        <f t="shared" si="55"/>
        <v>0</v>
      </c>
    </row>
    <row r="2029" spans="1:8" ht="22.5">
      <c r="A2029" s="26"/>
      <c r="B2029" s="26" t="s">
        <v>474</v>
      </c>
      <c r="C2029" s="96" t="s">
        <v>165</v>
      </c>
      <c r="D2029" s="24" t="s">
        <v>1082</v>
      </c>
      <c r="E2029" s="18" t="s">
        <v>13</v>
      </c>
      <c r="F2029" s="19">
        <v>62</v>
      </c>
      <c r="G2029" s="254">
        <v>0</v>
      </c>
      <c r="H2029" s="23">
        <f t="shared" si="55"/>
        <v>0</v>
      </c>
    </row>
    <row r="2030" spans="1:8">
      <c r="A2030" s="265">
        <v>5</v>
      </c>
      <c r="B2030" s="265"/>
      <c r="C2030" s="266"/>
      <c r="D2030" s="261" t="s">
        <v>530</v>
      </c>
      <c r="E2030" s="18"/>
      <c r="F2030" s="19" t="s">
        <v>162</v>
      </c>
      <c r="G2030" s="23"/>
      <c r="H2030" s="25">
        <f>SUM(H2031)</f>
        <v>0</v>
      </c>
    </row>
    <row r="2031" spans="1:8" ht="33.75">
      <c r="A2031" s="26"/>
      <c r="B2031" s="26" t="s">
        <v>480</v>
      </c>
      <c r="C2031" s="96" t="s">
        <v>164</v>
      </c>
      <c r="D2031" s="24" t="s">
        <v>1083</v>
      </c>
      <c r="E2031" s="18" t="s">
        <v>15</v>
      </c>
      <c r="F2031" s="19">
        <v>3170</v>
      </c>
      <c r="G2031" s="254">
        <v>0</v>
      </c>
      <c r="H2031" s="23">
        <f t="shared" si="55"/>
        <v>0</v>
      </c>
    </row>
    <row r="2032" spans="1:8">
      <c r="A2032" s="265">
        <v>5</v>
      </c>
      <c r="B2032" s="265"/>
      <c r="C2032" s="266"/>
      <c r="D2032" s="261" t="s">
        <v>531</v>
      </c>
      <c r="E2032" s="18"/>
      <c r="F2032" s="19" t="s">
        <v>162</v>
      </c>
      <c r="G2032" s="23"/>
      <c r="H2032" s="25">
        <f>SUM(H2033:H2036)</f>
        <v>0</v>
      </c>
    </row>
    <row r="2033" spans="1:8">
      <c r="A2033" s="26"/>
      <c r="B2033" s="26" t="s">
        <v>484</v>
      </c>
      <c r="C2033" s="96" t="s">
        <v>164</v>
      </c>
      <c r="D2033" s="24" t="s">
        <v>1084</v>
      </c>
      <c r="E2033" s="18" t="s">
        <v>14</v>
      </c>
      <c r="F2033" s="19">
        <v>2.5</v>
      </c>
      <c r="G2033" s="254">
        <v>0</v>
      </c>
      <c r="H2033" s="23">
        <f t="shared" si="55"/>
        <v>0</v>
      </c>
    </row>
    <row r="2034" spans="1:8" ht="22.5">
      <c r="A2034" s="26"/>
      <c r="B2034" s="26" t="s">
        <v>895</v>
      </c>
      <c r="C2034" s="96" t="s">
        <v>165</v>
      </c>
      <c r="D2034" s="24" t="s">
        <v>1051</v>
      </c>
      <c r="E2034" s="18" t="s">
        <v>14</v>
      </c>
      <c r="F2034" s="19">
        <v>23.5</v>
      </c>
      <c r="G2034" s="254">
        <v>0</v>
      </c>
      <c r="H2034" s="23">
        <f t="shared" si="55"/>
        <v>0</v>
      </c>
    </row>
    <row r="2035" spans="1:8" ht="22.5">
      <c r="A2035" s="26"/>
      <c r="B2035" s="26" t="s">
        <v>713</v>
      </c>
      <c r="C2035" s="96" t="s">
        <v>166</v>
      </c>
      <c r="D2035" s="24" t="s">
        <v>945</v>
      </c>
      <c r="E2035" s="18" t="s">
        <v>14</v>
      </c>
      <c r="F2035" s="19">
        <v>23.5</v>
      </c>
      <c r="G2035" s="254">
        <v>0</v>
      </c>
      <c r="H2035" s="23">
        <f t="shared" si="55"/>
        <v>0</v>
      </c>
    </row>
    <row r="2036" spans="1:8" ht="22.5">
      <c r="A2036" s="26"/>
      <c r="B2036" s="26" t="s">
        <v>1074</v>
      </c>
      <c r="C2036" s="96" t="s">
        <v>167</v>
      </c>
      <c r="D2036" s="24" t="s">
        <v>1052</v>
      </c>
      <c r="E2036" s="18" t="s">
        <v>14</v>
      </c>
      <c r="F2036" s="19">
        <v>23.5</v>
      </c>
      <c r="G2036" s="254">
        <v>0</v>
      </c>
      <c r="H2036" s="23">
        <f t="shared" si="55"/>
        <v>0</v>
      </c>
    </row>
    <row r="2037" spans="1:8">
      <c r="A2037" s="267">
        <v>5</v>
      </c>
      <c r="B2037" s="267"/>
      <c r="C2037" s="268"/>
      <c r="D2037" s="262" t="s">
        <v>923</v>
      </c>
      <c r="E2037" s="18"/>
      <c r="F2037" s="19" t="s">
        <v>162</v>
      </c>
      <c r="G2037" s="23"/>
      <c r="H2037" s="25">
        <f>SUM(H2038:H2039)</f>
        <v>0</v>
      </c>
    </row>
    <row r="2038" spans="1:8" ht="33.75">
      <c r="A2038" s="26"/>
      <c r="B2038" s="26" t="s">
        <v>494</v>
      </c>
      <c r="C2038" s="96" t="s">
        <v>164</v>
      </c>
      <c r="D2038" s="24" t="s">
        <v>1085</v>
      </c>
      <c r="E2038" s="18" t="s">
        <v>13</v>
      </c>
      <c r="F2038" s="19">
        <v>21</v>
      </c>
      <c r="G2038" s="254">
        <v>0</v>
      </c>
      <c r="H2038" s="23">
        <f t="shared" si="55"/>
        <v>0</v>
      </c>
    </row>
    <row r="2039" spans="1:8" ht="22.5">
      <c r="A2039" s="26"/>
      <c r="B2039" s="26" t="s">
        <v>498</v>
      </c>
      <c r="C2039" s="96" t="s">
        <v>165</v>
      </c>
      <c r="D2039" s="24" t="s">
        <v>1086</v>
      </c>
      <c r="E2039" s="18" t="s">
        <v>13</v>
      </c>
      <c r="F2039" s="19">
        <v>25</v>
      </c>
      <c r="G2039" s="254">
        <v>0</v>
      </c>
      <c r="H2039" s="23">
        <f t="shared" si="55"/>
        <v>0</v>
      </c>
    </row>
    <row r="2040" spans="1:8">
      <c r="A2040" s="265">
        <v>5</v>
      </c>
      <c r="B2040" s="265"/>
      <c r="C2040" s="266"/>
      <c r="D2040" s="261" t="s">
        <v>534</v>
      </c>
      <c r="E2040" s="18"/>
      <c r="F2040" s="19" t="s">
        <v>162</v>
      </c>
      <c r="G2040" s="23"/>
      <c r="H2040" s="25">
        <f>SUM(H2041:H2042)</f>
        <v>0</v>
      </c>
    </row>
    <row r="2041" spans="1:8" ht="33.75">
      <c r="A2041" s="26"/>
      <c r="B2041" s="26" t="s">
        <v>510</v>
      </c>
      <c r="C2041" s="96" t="s">
        <v>164</v>
      </c>
      <c r="D2041" s="24" t="s">
        <v>754</v>
      </c>
      <c r="E2041" s="18" t="s">
        <v>12</v>
      </c>
      <c r="F2041" s="19">
        <v>70</v>
      </c>
      <c r="G2041" s="254">
        <v>0</v>
      </c>
      <c r="H2041" s="23">
        <f t="shared" si="55"/>
        <v>0</v>
      </c>
    </row>
    <row r="2042" spans="1:8" ht="22.5">
      <c r="A2042" s="26"/>
      <c r="B2042" s="26" t="s">
        <v>39</v>
      </c>
      <c r="C2042" s="96" t="s">
        <v>165</v>
      </c>
      <c r="D2042" s="24" t="s">
        <v>47</v>
      </c>
      <c r="E2042" s="18" t="s">
        <v>10</v>
      </c>
      <c r="F2042" s="19">
        <v>8</v>
      </c>
      <c r="G2042" s="254">
        <v>0</v>
      </c>
      <c r="H2042" s="23">
        <f t="shared" si="55"/>
        <v>0</v>
      </c>
    </row>
    <row r="2043" spans="1:8" ht="22.5">
      <c r="A2043" s="82">
        <v>2</v>
      </c>
      <c r="B2043" s="82"/>
      <c r="C2043" s="83"/>
      <c r="D2043" s="116" t="s">
        <v>1087</v>
      </c>
      <c r="E2043" s="84"/>
      <c r="F2043" s="85" t="s">
        <v>162</v>
      </c>
      <c r="G2043" s="86"/>
      <c r="H2043" s="87">
        <f>H2044+H2058+H2069</f>
        <v>0</v>
      </c>
    </row>
    <row r="2044" spans="1:8">
      <c r="A2044" s="263">
        <v>4</v>
      </c>
      <c r="B2044" s="263"/>
      <c r="C2044" s="264"/>
      <c r="D2044" s="260" t="s">
        <v>6</v>
      </c>
      <c r="E2044" s="20"/>
      <c r="F2044" s="21" t="s">
        <v>162</v>
      </c>
      <c r="G2044" s="22"/>
      <c r="H2044" s="52">
        <f>H2045+H2048+H2051+H2055</f>
        <v>0</v>
      </c>
    </row>
    <row r="2045" spans="1:8">
      <c r="A2045" s="265">
        <v>5</v>
      </c>
      <c r="B2045" s="265"/>
      <c r="C2045" s="266"/>
      <c r="D2045" s="261" t="s">
        <v>514</v>
      </c>
      <c r="E2045" s="18"/>
      <c r="F2045" s="19" t="s">
        <v>162</v>
      </c>
      <c r="G2045" s="23"/>
      <c r="H2045" s="25">
        <f>SUM(H2046:H2047)</f>
        <v>0</v>
      </c>
    </row>
    <row r="2046" spans="1:8" ht="22.5">
      <c r="A2046" s="26"/>
      <c r="B2046" s="26" t="s">
        <v>1031</v>
      </c>
      <c r="C2046" s="96" t="s">
        <v>164</v>
      </c>
      <c r="D2046" s="24" t="s">
        <v>1042</v>
      </c>
      <c r="E2046" s="18" t="s">
        <v>10</v>
      </c>
      <c r="F2046" s="19">
        <v>1</v>
      </c>
      <c r="G2046" s="254">
        <v>0</v>
      </c>
      <c r="H2046" s="23">
        <f t="shared" ref="H2046:H2081" si="56">IF(ISNUMBER(F2046),ROUND(F2046*G2046,2),"")</f>
        <v>0</v>
      </c>
    </row>
    <row r="2047" spans="1:8" ht="22.5">
      <c r="A2047" s="26"/>
      <c r="B2047" s="26" t="s">
        <v>28</v>
      </c>
      <c r="C2047" s="96" t="s">
        <v>165</v>
      </c>
      <c r="D2047" s="24" t="s">
        <v>1075</v>
      </c>
      <c r="E2047" s="18" t="s">
        <v>10</v>
      </c>
      <c r="F2047" s="19">
        <v>1</v>
      </c>
      <c r="G2047" s="254">
        <v>0</v>
      </c>
      <c r="H2047" s="23">
        <f t="shared" si="56"/>
        <v>0</v>
      </c>
    </row>
    <row r="2048" spans="1:8">
      <c r="A2048" s="267">
        <v>5</v>
      </c>
      <c r="B2048" s="267"/>
      <c r="C2048" s="268"/>
      <c r="D2048" s="262" t="s">
        <v>515</v>
      </c>
      <c r="E2048" s="18"/>
      <c r="F2048" s="19" t="s">
        <v>162</v>
      </c>
      <c r="G2048" s="23"/>
      <c r="H2048" s="25">
        <f>SUM(H2049:H2050)</f>
        <v>0</v>
      </c>
    </row>
    <row r="2049" spans="1:8" ht="22.5">
      <c r="A2049" s="26"/>
      <c r="B2049" s="26" t="s">
        <v>541</v>
      </c>
      <c r="C2049" s="96" t="s">
        <v>164</v>
      </c>
      <c r="D2049" s="24" t="s">
        <v>18</v>
      </c>
      <c r="E2049" s="18" t="s">
        <v>13</v>
      </c>
      <c r="F2049" s="19">
        <v>1000</v>
      </c>
      <c r="G2049" s="254">
        <v>0</v>
      </c>
      <c r="H2049" s="23">
        <f t="shared" si="56"/>
        <v>0</v>
      </c>
    </row>
    <row r="2050" spans="1:8">
      <c r="A2050" s="26"/>
      <c r="B2050" s="26" t="s">
        <v>418</v>
      </c>
      <c r="C2050" s="96" t="s">
        <v>165</v>
      </c>
      <c r="D2050" s="24" t="s">
        <v>549</v>
      </c>
      <c r="E2050" s="18" t="s">
        <v>48</v>
      </c>
      <c r="F2050" s="19">
        <v>40</v>
      </c>
      <c r="G2050" s="254">
        <v>0</v>
      </c>
      <c r="H2050" s="23">
        <f t="shared" si="56"/>
        <v>0</v>
      </c>
    </row>
    <row r="2051" spans="1:8">
      <c r="A2051" s="267">
        <v>5</v>
      </c>
      <c r="B2051" s="267"/>
      <c r="C2051" s="268"/>
      <c r="D2051" s="262" t="s">
        <v>518</v>
      </c>
      <c r="E2051" s="18"/>
      <c r="F2051" s="19" t="s">
        <v>162</v>
      </c>
      <c r="G2051" s="23"/>
      <c r="H2051" s="25">
        <f>SUM(H2052:H2054)</f>
        <v>0</v>
      </c>
    </row>
    <row r="2052" spans="1:8" ht="22.5">
      <c r="A2052" s="26"/>
      <c r="B2052" s="26" t="s">
        <v>30</v>
      </c>
      <c r="C2052" s="96" t="s">
        <v>164</v>
      </c>
      <c r="D2052" s="24" t="s">
        <v>931</v>
      </c>
      <c r="E2052" s="18" t="s">
        <v>12</v>
      </c>
      <c r="F2052" s="19">
        <v>210</v>
      </c>
      <c r="G2052" s="254">
        <v>0</v>
      </c>
      <c r="H2052" s="23">
        <f t="shared" si="56"/>
        <v>0</v>
      </c>
    </row>
    <row r="2053" spans="1:8" ht="33.75">
      <c r="A2053" s="26"/>
      <c r="B2053" s="26" t="s">
        <v>427</v>
      </c>
      <c r="C2053" s="96" t="s">
        <v>165</v>
      </c>
      <c r="D2053" s="24" t="s">
        <v>428</v>
      </c>
      <c r="E2053" s="18" t="s">
        <v>12</v>
      </c>
      <c r="F2053" s="19">
        <v>210</v>
      </c>
      <c r="G2053" s="254">
        <v>0</v>
      </c>
      <c r="H2053" s="23">
        <f t="shared" si="56"/>
        <v>0</v>
      </c>
    </row>
    <row r="2054" spans="1:8" ht="22.5">
      <c r="A2054" s="26"/>
      <c r="B2054" s="26" t="s">
        <v>31</v>
      </c>
      <c r="C2054" s="96" t="s">
        <v>166</v>
      </c>
      <c r="D2054" s="24" t="s">
        <v>429</v>
      </c>
      <c r="E2054" s="18" t="s">
        <v>12</v>
      </c>
      <c r="F2054" s="19">
        <v>210</v>
      </c>
      <c r="G2054" s="254">
        <v>0</v>
      </c>
      <c r="H2054" s="23">
        <f t="shared" si="56"/>
        <v>0</v>
      </c>
    </row>
    <row r="2055" spans="1:8">
      <c r="A2055" s="267">
        <v>5</v>
      </c>
      <c r="B2055" s="267"/>
      <c r="C2055" s="268"/>
      <c r="D2055" s="262" t="s">
        <v>519</v>
      </c>
      <c r="E2055" s="18"/>
      <c r="F2055" s="19" t="s">
        <v>162</v>
      </c>
      <c r="G2055" s="23"/>
      <c r="H2055" s="25">
        <f>SUM(H2056:H2057)</f>
        <v>0</v>
      </c>
    </row>
    <row r="2056" spans="1:8" ht="56.25">
      <c r="A2056" s="26"/>
      <c r="B2056" s="26" t="s">
        <v>436</v>
      </c>
      <c r="C2056" s="96" t="s">
        <v>164</v>
      </c>
      <c r="D2056" s="24" t="s">
        <v>1088</v>
      </c>
      <c r="E2056" s="18" t="s">
        <v>13</v>
      </c>
      <c r="F2056" s="19">
        <v>510</v>
      </c>
      <c r="G2056" s="254">
        <v>0</v>
      </c>
      <c r="H2056" s="23">
        <f t="shared" si="56"/>
        <v>0</v>
      </c>
    </row>
    <row r="2057" spans="1:8" ht="45">
      <c r="A2057" s="26"/>
      <c r="B2057" s="26" t="s">
        <v>438</v>
      </c>
      <c r="C2057" s="96" t="s">
        <v>165</v>
      </c>
      <c r="D2057" s="24" t="s">
        <v>1089</v>
      </c>
      <c r="E2057" s="18" t="s">
        <v>13</v>
      </c>
      <c r="F2057" s="19">
        <v>410</v>
      </c>
      <c r="G2057" s="254">
        <v>0</v>
      </c>
      <c r="H2057" s="23">
        <f t="shared" si="56"/>
        <v>0</v>
      </c>
    </row>
    <row r="2058" spans="1:8">
      <c r="A2058" s="263">
        <v>4</v>
      </c>
      <c r="B2058" s="263"/>
      <c r="C2058" s="264"/>
      <c r="D2058" s="260" t="s">
        <v>19</v>
      </c>
      <c r="E2058" s="20"/>
      <c r="F2058" s="21" t="s">
        <v>162</v>
      </c>
      <c r="G2058" s="22"/>
      <c r="H2058" s="52">
        <f>H2059+H2062+H2064+H2066</f>
        <v>0</v>
      </c>
    </row>
    <row r="2059" spans="1:8">
      <c r="A2059" s="265">
        <v>5</v>
      </c>
      <c r="B2059" s="265"/>
      <c r="C2059" s="266"/>
      <c r="D2059" s="261" t="s">
        <v>520</v>
      </c>
      <c r="E2059" s="18"/>
      <c r="F2059" s="19" t="s">
        <v>162</v>
      </c>
      <c r="G2059" s="23"/>
      <c r="H2059" s="25">
        <f>SUM(H2060:H2061)</f>
        <v>0</v>
      </c>
    </row>
    <row r="2060" spans="1:8" ht="33.75">
      <c r="A2060" s="26"/>
      <c r="B2060" s="26" t="s">
        <v>440</v>
      </c>
      <c r="C2060" s="96" t="s">
        <v>164</v>
      </c>
      <c r="D2060" s="24" t="s">
        <v>441</v>
      </c>
      <c r="E2060" s="18" t="s">
        <v>14</v>
      </c>
      <c r="F2060" s="19">
        <v>180</v>
      </c>
      <c r="G2060" s="254">
        <v>0</v>
      </c>
      <c r="H2060" s="23">
        <f t="shared" si="56"/>
        <v>0</v>
      </c>
    </row>
    <row r="2061" spans="1:8" ht="45">
      <c r="A2061" s="26"/>
      <c r="B2061" s="26" t="s">
        <v>442</v>
      </c>
      <c r="C2061" s="96" t="s">
        <v>165</v>
      </c>
      <c r="D2061" s="24" t="s">
        <v>1079</v>
      </c>
      <c r="E2061" s="18" t="s">
        <v>14</v>
      </c>
      <c r="F2061" s="19">
        <v>400</v>
      </c>
      <c r="G2061" s="254">
        <v>0</v>
      </c>
      <c r="H2061" s="23">
        <f t="shared" si="56"/>
        <v>0</v>
      </c>
    </row>
    <row r="2062" spans="1:8">
      <c r="A2062" s="265">
        <v>5</v>
      </c>
      <c r="B2062" s="265"/>
      <c r="C2062" s="266"/>
      <c r="D2062" s="261" t="s">
        <v>522</v>
      </c>
      <c r="E2062" s="18"/>
      <c r="F2062" s="19" t="s">
        <v>162</v>
      </c>
      <c r="G2062" s="23"/>
      <c r="H2062" s="25">
        <f>SUM(H2063)</f>
        <v>0</v>
      </c>
    </row>
    <row r="2063" spans="1:8" ht="22.5">
      <c r="A2063" s="26"/>
      <c r="B2063" s="26" t="s">
        <v>446</v>
      </c>
      <c r="C2063" s="96" t="s">
        <v>164</v>
      </c>
      <c r="D2063" s="24" t="s">
        <v>872</v>
      </c>
      <c r="E2063" s="18" t="s">
        <v>13</v>
      </c>
      <c r="F2063" s="19">
        <v>285</v>
      </c>
      <c r="G2063" s="254">
        <v>0</v>
      </c>
      <c r="H2063" s="23">
        <f t="shared" si="56"/>
        <v>0</v>
      </c>
    </row>
    <row r="2064" spans="1:8">
      <c r="A2064" s="265">
        <v>5</v>
      </c>
      <c r="B2064" s="265"/>
      <c r="C2064" s="266"/>
      <c r="D2064" s="261" t="s">
        <v>523</v>
      </c>
      <c r="E2064" s="18"/>
      <c r="F2064" s="19" t="s">
        <v>162</v>
      </c>
      <c r="G2064" s="23"/>
      <c r="H2064" s="25">
        <f>SUM(H2065)</f>
        <v>0</v>
      </c>
    </row>
    <row r="2065" spans="1:8" ht="33.75">
      <c r="A2065" s="26"/>
      <c r="B2065" s="26" t="s">
        <v>449</v>
      </c>
      <c r="C2065" s="96" t="s">
        <v>164</v>
      </c>
      <c r="D2065" s="24" t="s">
        <v>1090</v>
      </c>
      <c r="E2065" s="18" t="s">
        <v>14</v>
      </c>
      <c r="F2065" s="19">
        <v>264</v>
      </c>
      <c r="G2065" s="254">
        <v>0</v>
      </c>
      <c r="H2065" s="23">
        <f t="shared" si="56"/>
        <v>0</v>
      </c>
    </row>
    <row r="2066" spans="1:8">
      <c r="A2066" s="265">
        <v>5</v>
      </c>
      <c r="B2066" s="265"/>
      <c r="C2066" s="266"/>
      <c r="D2066" s="261" t="s">
        <v>525</v>
      </c>
      <c r="E2066" s="18"/>
      <c r="F2066" s="19" t="s">
        <v>162</v>
      </c>
      <c r="G2066" s="23"/>
      <c r="H2066" s="25">
        <f>SUM(H2067:H2068)</f>
        <v>0</v>
      </c>
    </row>
    <row r="2067" spans="1:8">
      <c r="A2067" s="26"/>
      <c r="B2067" s="26" t="s">
        <v>453</v>
      </c>
      <c r="C2067" s="96" t="s">
        <v>164</v>
      </c>
      <c r="D2067" s="24" t="s">
        <v>454</v>
      </c>
      <c r="E2067" s="18" t="s">
        <v>455</v>
      </c>
      <c r="F2067" s="19">
        <v>50</v>
      </c>
      <c r="G2067" s="254">
        <v>0</v>
      </c>
      <c r="H2067" s="23">
        <f t="shared" si="56"/>
        <v>0</v>
      </c>
    </row>
    <row r="2068" spans="1:8" ht="22.5">
      <c r="A2068" s="26"/>
      <c r="B2068" s="26" t="s">
        <v>456</v>
      </c>
      <c r="C2068" s="96" t="s">
        <v>165</v>
      </c>
      <c r="D2068" s="24" t="s">
        <v>936</v>
      </c>
      <c r="E2068" s="18" t="s">
        <v>455</v>
      </c>
      <c r="F2068" s="19">
        <v>50</v>
      </c>
      <c r="G2068" s="254">
        <v>0</v>
      </c>
      <c r="H2068" s="23">
        <f t="shared" si="56"/>
        <v>0</v>
      </c>
    </row>
    <row r="2069" spans="1:8">
      <c r="A2069" s="263">
        <v>4</v>
      </c>
      <c r="B2069" s="263"/>
      <c r="C2069" s="264"/>
      <c r="D2069" s="260" t="s">
        <v>45</v>
      </c>
      <c r="E2069" s="20"/>
      <c r="F2069" s="21" t="s">
        <v>162</v>
      </c>
      <c r="G2069" s="22"/>
      <c r="H2069" s="52">
        <f>H2070+H2072+H2074+H2079</f>
        <v>0</v>
      </c>
    </row>
    <row r="2070" spans="1:8">
      <c r="A2070" s="265">
        <v>5</v>
      </c>
      <c r="B2070" s="265"/>
      <c r="C2070" s="266"/>
      <c r="D2070" s="261" t="s">
        <v>529</v>
      </c>
      <c r="E2070" s="18"/>
      <c r="F2070" s="19" t="s">
        <v>162</v>
      </c>
      <c r="G2070" s="23"/>
      <c r="H2070" s="25">
        <f>SUM(H2071)</f>
        <v>0</v>
      </c>
    </row>
    <row r="2071" spans="1:8">
      <c r="A2071" s="26"/>
      <c r="B2071" s="26" t="s">
        <v>472</v>
      </c>
      <c r="C2071" s="96" t="s">
        <v>164</v>
      </c>
      <c r="D2071" s="24" t="s">
        <v>1091</v>
      </c>
      <c r="E2071" s="18" t="s">
        <v>13</v>
      </c>
      <c r="F2071" s="19">
        <v>164</v>
      </c>
      <c r="G2071" s="254">
        <v>0</v>
      </c>
      <c r="H2071" s="23">
        <f t="shared" si="56"/>
        <v>0</v>
      </c>
    </row>
    <row r="2072" spans="1:8">
      <c r="A2072" s="265">
        <v>5</v>
      </c>
      <c r="B2072" s="265"/>
      <c r="C2072" s="266"/>
      <c r="D2072" s="261" t="s">
        <v>530</v>
      </c>
      <c r="E2072" s="18"/>
      <c r="F2072" s="19" t="s">
        <v>162</v>
      </c>
      <c r="G2072" s="23"/>
      <c r="H2072" s="25">
        <f>SUM(H2073)</f>
        <v>0</v>
      </c>
    </row>
    <row r="2073" spans="1:8" ht="33.75">
      <c r="A2073" s="26"/>
      <c r="B2073" s="26" t="s">
        <v>480</v>
      </c>
      <c r="C2073" s="96" t="s">
        <v>164</v>
      </c>
      <c r="D2073" s="24" t="s">
        <v>1083</v>
      </c>
      <c r="E2073" s="18" t="s">
        <v>15</v>
      </c>
      <c r="F2073" s="19">
        <v>5783</v>
      </c>
      <c r="G2073" s="254">
        <v>0</v>
      </c>
      <c r="H2073" s="23">
        <f t="shared" si="56"/>
        <v>0</v>
      </c>
    </row>
    <row r="2074" spans="1:8">
      <c r="A2074" s="265">
        <v>5</v>
      </c>
      <c r="B2074" s="265"/>
      <c r="C2074" s="266"/>
      <c r="D2074" s="261" t="s">
        <v>531</v>
      </c>
      <c r="E2074" s="18"/>
      <c r="F2074" s="19" t="s">
        <v>162</v>
      </c>
      <c r="G2074" s="23"/>
      <c r="H2074" s="25">
        <f>SUM(H2075:H2078)</f>
        <v>0</v>
      </c>
    </row>
    <row r="2075" spans="1:8">
      <c r="A2075" s="26"/>
      <c r="B2075" s="26" t="s">
        <v>484</v>
      </c>
      <c r="C2075" s="96" t="s">
        <v>164</v>
      </c>
      <c r="D2075" s="24" t="s">
        <v>1084</v>
      </c>
      <c r="E2075" s="18" t="s">
        <v>14</v>
      </c>
      <c r="F2075" s="19">
        <v>6</v>
      </c>
      <c r="G2075" s="254">
        <v>0</v>
      </c>
      <c r="H2075" s="23">
        <f t="shared" si="56"/>
        <v>0</v>
      </c>
    </row>
    <row r="2076" spans="1:8" ht="22.5">
      <c r="A2076" s="26"/>
      <c r="B2076" s="26" t="s">
        <v>895</v>
      </c>
      <c r="C2076" s="96" t="s">
        <v>165</v>
      </c>
      <c r="D2076" s="24" t="s">
        <v>1051</v>
      </c>
      <c r="E2076" s="18" t="s">
        <v>14</v>
      </c>
      <c r="F2076" s="19">
        <v>61</v>
      </c>
      <c r="G2076" s="254">
        <v>0</v>
      </c>
      <c r="H2076" s="23">
        <f t="shared" si="56"/>
        <v>0</v>
      </c>
    </row>
    <row r="2077" spans="1:8" ht="22.5">
      <c r="A2077" s="26"/>
      <c r="B2077" s="26" t="s">
        <v>713</v>
      </c>
      <c r="C2077" s="96" t="s">
        <v>166</v>
      </c>
      <c r="D2077" s="24" t="s">
        <v>945</v>
      </c>
      <c r="E2077" s="18" t="s">
        <v>14</v>
      </c>
      <c r="F2077" s="19">
        <v>61</v>
      </c>
      <c r="G2077" s="254">
        <v>0</v>
      </c>
      <c r="H2077" s="23">
        <f t="shared" si="56"/>
        <v>0</v>
      </c>
    </row>
    <row r="2078" spans="1:8" ht="22.5">
      <c r="A2078" s="26"/>
      <c r="B2078" s="26" t="s">
        <v>1074</v>
      </c>
      <c r="C2078" s="96" t="s">
        <v>167</v>
      </c>
      <c r="D2078" s="24" t="s">
        <v>1052</v>
      </c>
      <c r="E2078" s="18" t="s">
        <v>14</v>
      </c>
      <c r="F2078" s="19">
        <v>61</v>
      </c>
      <c r="G2078" s="254">
        <v>0</v>
      </c>
      <c r="H2078" s="23">
        <f t="shared" si="56"/>
        <v>0</v>
      </c>
    </row>
    <row r="2079" spans="1:8">
      <c r="A2079" s="267">
        <v>5</v>
      </c>
      <c r="B2079" s="267"/>
      <c r="C2079" s="268"/>
      <c r="D2079" s="262" t="s">
        <v>923</v>
      </c>
      <c r="E2079" s="18"/>
      <c r="F2079" s="19" t="s">
        <v>162</v>
      </c>
      <c r="G2079" s="23"/>
      <c r="H2079" s="25">
        <f>SUM(H2080:H2081)</f>
        <v>0</v>
      </c>
    </row>
    <row r="2080" spans="1:8" ht="33.75">
      <c r="A2080" s="26"/>
      <c r="B2080" s="26" t="s">
        <v>494</v>
      </c>
      <c r="C2080" s="96" t="s">
        <v>164</v>
      </c>
      <c r="D2080" s="24" t="s">
        <v>1092</v>
      </c>
      <c r="E2080" s="18" t="s">
        <v>13</v>
      </c>
      <c r="F2080" s="19">
        <v>405</v>
      </c>
      <c r="G2080" s="254">
        <v>0</v>
      </c>
      <c r="H2080" s="23">
        <f t="shared" si="56"/>
        <v>0</v>
      </c>
    </row>
    <row r="2081" spans="1:8">
      <c r="A2081" s="26"/>
      <c r="B2081" s="26" t="s">
        <v>498</v>
      </c>
      <c r="C2081" s="96" t="s">
        <v>165</v>
      </c>
      <c r="D2081" s="24" t="s">
        <v>1093</v>
      </c>
      <c r="E2081" s="18" t="s">
        <v>13</v>
      </c>
      <c r="F2081" s="19">
        <v>25</v>
      </c>
      <c r="G2081" s="254">
        <v>0</v>
      </c>
      <c r="H2081" s="23">
        <f t="shared" si="56"/>
        <v>0</v>
      </c>
    </row>
    <row r="2082" spans="1:8" ht="22.5">
      <c r="A2082" s="82">
        <v>2</v>
      </c>
      <c r="B2082" s="82"/>
      <c r="C2082" s="83"/>
      <c r="D2082" s="116" t="s">
        <v>1094</v>
      </c>
      <c r="E2082" s="84"/>
      <c r="F2082" s="85" t="s">
        <v>162</v>
      </c>
      <c r="G2082" s="86"/>
      <c r="H2082" s="87">
        <f>H2083+H2097+H2111+H2117</f>
        <v>0</v>
      </c>
    </row>
    <row r="2083" spans="1:8">
      <c r="A2083" s="263">
        <v>4</v>
      </c>
      <c r="B2083" s="263"/>
      <c r="C2083" s="264"/>
      <c r="D2083" s="260" t="s">
        <v>6</v>
      </c>
      <c r="E2083" s="20"/>
      <c r="F2083" s="21" t="s">
        <v>162</v>
      </c>
      <c r="G2083" s="22"/>
      <c r="H2083" s="52">
        <f>H2084+H2087+H2090+H2094</f>
        <v>0</v>
      </c>
    </row>
    <row r="2084" spans="1:8">
      <c r="A2084" s="265">
        <v>5</v>
      </c>
      <c r="B2084" s="265"/>
      <c r="C2084" s="266"/>
      <c r="D2084" s="261" t="s">
        <v>514</v>
      </c>
      <c r="E2084" s="18"/>
      <c r="F2084" s="19" t="s">
        <v>162</v>
      </c>
      <c r="G2084" s="23"/>
      <c r="H2084" s="25">
        <f>SUM(H2085:H2086)</f>
        <v>0</v>
      </c>
    </row>
    <row r="2085" spans="1:8" ht="22.5">
      <c r="A2085" s="26"/>
      <c r="B2085" s="26" t="s">
        <v>1031</v>
      </c>
      <c r="C2085" s="96" t="s">
        <v>164</v>
      </c>
      <c r="D2085" s="24" t="s">
        <v>1042</v>
      </c>
      <c r="E2085" s="18" t="s">
        <v>10</v>
      </c>
      <c r="F2085" s="19">
        <v>1</v>
      </c>
      <c r="G2085" s="254">
        <v>0</v>
      </c>
      <c r="H2085" s="23">
        <f t="shared" ref="H2085:H2129" si="57">IF(ISNUMBER(F2085),ROUND(F2085*G2085,2),"")</f>
        <v>0</v>
      </c>
    </row>
    <row r="2086" spans="1:8" ht="22.5">
      <c r="A2086" s="26"/>
      <c r="B2086" s="26" t="s">
        <v>28</v>
      </c>
      <c r="C2086" s="96" t="s">
        <v>165</v>
      </c>
      <c r="D2086" s="24" t="s">
        <v>1075</v>
      </c>
      <c r="E2086" s="18" t="s">
        <v>10</v>
      </c>
      <c r="F2086" s="19">
        <v>1</v>
      </c>
      <c r="G2086" s="254">
        <v>0</v>
      </c>
      <c r="H2086" s="23">
        <f t="shared" si="57"/>
        <v>0</v>
      </c>
    </row>
    <row r="2087" spans="1:8">
      <c r="A2087" s="267">
        <v>5</v>
      </c>
      <c r="B2087" s="267"/>
      <c r="C2087" s="268"/>
      <c r="D2087" s="262" t="s">
        <v>515</v>
      </c>
      <c r="E2087" s="18"/>
      <c r="F2087" s="19" t="s">
        <v>162</v>
      </c>
      <c r="G2087" s="23"/>
      <c r="H2087" s="25">
        <f>SUM(H2088:H2089)</f>
        <v>0</v>
      </c>
    </row>
    <row r="2088" spans="1:8" ht="22.5">
      <c r="A2088" s="26"/>
      <c r="B2088" s="26" t="s">
        <v>541</v>
      </c>
      <c r="C2088" s="96" t="s">
        <v>164</v>
      </c>
      <c r="D2088" s="24" t="s">
        <v>1095</v>
      </c>
      <c r="E2088" s="18" t="s">
        <v>10</v>
      </c>
      <c r="F2088" s="19">
        <v>5</v>
      </c>
      <c r="G2088" s="254">
        <v>0</v>
      </c>
      <c r="H2088" s="23">
        <f t="shared" si="57"/>
        <v>0</v>
      </c>
    </row>
    <row r="2089" spans="1:8" ht="22.5">
      <c r="A2089" s="26"/>
      <c r="B2089" s="26" t="s">
        <v>1073</v>
      </c>
      <c r="C2089" s="96" t="s">
        <v>165</v>
      </c>
      <c r="D2089" s="24" t="s">
        <v>1096</v>
      </c>
      <c r="E2089" s="18" t="s">
        <v>14</v>
      </c>
      <c r="F2089" s="19">
        <v>12</v>
      </c>
      <c r="G2089" s="254">
        <v>0</v>
      </c>
      <c r="H2089" s="23">
        <f t="shared" si="57"/>
        <v>0</v>
      </c>
    </row>
    <row r="2090" spans="1:8">
      <c r="A2090" s="267">
        <v>5</v>
      </c>
      <c r="B2090" s="267"/>
      <c r="C2090" s="268"/>
      <c r="D2090" s="262" t="s">
        <v>518</v>
      </c>
      <c r="E2090" s="18"/>
      <c r="F2090" s="19" t="s">
        <v>162</v>
      </c>
      <c r="G2090" s="23"/>
      <c r="H2090" s="25">
        <f>SUM(H2091:H2093)</f>
        <v>0</v>
      </c>
    </row>
    <row r="2091" spans="1:8" ht="22.5">
      <c r="A2091" s="26"/>
      <c r="B2091" s="26" t="s">
        <v>30</v>
      </c>
      <c r="C2091" s="96" t="s">
        <v>164</v>
      </c>
      <c r="D2091" s="24" t="s">
        <v>931</v>
      </c>
      <c r="E2091" s="18" t="s">
        <v>12</v>
      </c>
      <c r="F2091" s="19">
        <v>160</v>
      </c>
      <c r="G2091" s="254">
        <v>0</v>
      </c>
      <c r="H2091" s="23">
        <f t="shared" si="57"/>
        <v>0</v>
      </c>
    </row>
    <row r="2092" spans="1:8" ht="33.75">
      <c r="A2092" s="26"/>
      <c r="B2092" s="26" t="s">
        <v>427</v>
      </c>
      <c r="C2092" s="96" t="s">
        <v>165</v>
      </c>
      <c r="D2092" s="24" t="s">
        <v>428</v>
      </c>
      <c r="E2092" s="18" t="s">
        <v>12</v>
      </c>
      <c r="F2092" s="19">
        <v>160</v>
      </c>
      <c r="G2092" s="254">
        <v>0</v>
      </c>
      <c r="H2092" s="23">
        <f t="shared" si="57"/>
        <v>0</v>
      </c>
    </row>
    <row r="2093" spans="1:8" ht="22.5">
      <c r="A2093" s="26"/>
      <c r="B2093" s="26" t="s">
        <v>31</v>
      </c>
      <c r="C2093" s="96" t="s">
        <v>166</v>
      </c>
      <c r="D2093" s="24" t="s">
        <v>429</v>
      </c>
      <c r="E2093" s="18" t="s">
        <v>12</v>
      </c>
      <c r="F2093" s="19">
        <v>160</v>
      </c>
      <c r="G2093" s="254">
        <v>0</v>
      </c>
      <c r="H2093" s="23">
        <f t="shared" si="57"/>
        <v>0</v>
      </c>
    </row>
    <row r="2094" spans="1:8">
      <c r="A2094" s="267">
        <v>5</v>
      </c>
      <c r="B2094" s="267"/>
      <c r="C2094" s="268"/>
      <c r="D2094" s="262" t="s">
        <v>519</v>
      </c>
      <c r="E2094" s="18"/>
      <c r="F2094" s="19" t="s">
        <v>162</v>
      </c>
      <c r="G2094" s="23"/>
      <c r="H2094" s="25">
        <f>SUM(H2095:H2096)</f>
        <v>0</v>
      </c>
    </row>
    <row r="2095" spans="1:8" ht="56.25">
      <c r="A2095" s="26"/>
      <c r="B2095" s="26" t="s">
        <v>436</v>
      </c>
      <c r="C2095" s="96" t="s">
        <v>164</v>
      </c>
      <c r="D2095" s="24" t="s">
        <v>1097</v>
      </c>
      <c r="E2095" s="18" t="s">
        <v>13</v>
      </c>
      <c r="F2095" s="19">
        <v>210</v>
      </c>
      <c r="G2095" s="254">
        <v>0</v>
      </c>
      <c r="H2095" s="23">
        <f t="shared" si="57"/>
        <v>0</v>
      </c>
    </row>
    <row r="2096" spans="1:8" ht="45">
      <c r="A2096" s="26"/>
      <c r="B2096" s="26" t="s">
        <v>438</v>
      </c>
      <c r="C2096" s="96" t="s">
        <v>165</v>
      </c>
      <c r="D2096" s="24" t="s">
        <v>1078</v>
      </c>
      <c r="E2096" s="18" t="s">
        <v>13</v>
      </c>
      <c r="F2096" s="19">
        <v>42</v>
      </c>
      <c r="G2096" s="254">
        <v>0</v>
      </c>
      <c r="H2096" s="23">
        <f t="shared" si="57"/>
        <v>0</v>
      </c>
    </row>
    <row r="2097" spans="1:8">
      <c r="A2097" s="263">
        <v>4</v>
      </c>
      <c r="B2097" s="263"/>
      <c r="C2097" s="264"/>
      <c r="D2097" s="260" t="s">
        <v>19</v>
      </c>
      <c r="E2097" s="20"/>
      <c r="F2097" s="21" t="s">
        <v>162</v>
      </c>
      <c r="G2097" s="22"/>
      <c r="H2097" s="52">
        <f>H2098+H2101+H2103+H2105+H2108</f>
        <v>0</v>
      </c>
    </row>
    <row r="2098" spans="1:8">
      <c r="A2098" s="265">
        <v>5</v>
      </c>
      <c r="B2098" s="265"/>
      <c r="C2098" s="266"/>
      <c r="D2098" s="261" t="s">
        <v>520</v>
      </c>
      <c r="E2098" s="18"/>
      <c r="F2098" s="19" t="s">
        <v>162</v>
      </c>
      <c r="G2098" s="23"/>
      <c r="H2098" s="25">
        <f>SUM(H2099:H2100)</f>
        <v>0</v>
      </c>
    </row>
    <row r="2099" spans="1:8" ht="33.75">
      <c r="A2099" s="26"/>
      <c r="B2099" s="26" t="s">
        <v>440</v>
      </c>
      <c r="C2099" s="96" t="s">
        <v>164</v>
      </c>
      <c r="D2099" s="24" t="s">
        <v>441</v>
      </c>
      <c r="E2099" s="18" t="s">
        <v>14</v>
      </c>
      <c r="F2099" s="19">
        <v>135</v>
      </c>
      <c r="G2099" s="254">
        <v>0</v>
      </c>
      <c r="H2099" s="23">
        <f t="shared" si="57"/>
        <v>0</v>
      </c>
    </row>
    <row r="2100" spans="1:8" ht="56.25">
      <c r="A2100" s="26"/>
      <c r="B2100" s="26" t="s">
        <v>442</v>
      </c>
      <c r="C2100" s="96" t="s">
        <v>165</v>
      </c>
      <c r="D2100" s="24" t="s">
        <v>1098</v>
      </c>
      <c r="E2100" s="18" t="s">
        <v>14</v>
      </c>
      <c r="F2100" s="19">
        <v>280</v>
      </c>
      <c r="G2100" s="254">
        <v>0</v>
      </c>
      <c r="H2100" s="23">
        <f t="shared" si="57"/>
        <v>0</v>
      </c>
    </row>
    <row r="2101" spans="1:8">
      <c r="A2101" s="265">
        <v>5</v>
      </c>
      <c r="B2101" s="265"/>
      <c r="C2101" s="266"/>
      <c r="D2101" s="261" t="s">
        <v>522</v>
      </c>
      <c r="E2101" s="18"/>
      <c r="F2101" s="19" t="s">
        <v>162</v>
      </c>
      <c r="G2101" s="23"/>
      <c r="H2101" s="25">
        <f>SUM(H2102)</f>
        <v>0</v>
      </c>
    </row>
    <row r="2102" spans="1:8" ht="22.5">
      <c r="A2102" s="26"/>
      <c r="B2102" s="26" t="s">
        <v>446</v>
      </c>
      <c r="C2102" s="96" t="s">
        <v>164</v>
      </c>
      <c r="D2102" s="24" t="s">
        <v>872</v>
      </c>
      <c r="E2102" s="18" t="s">
        <v>13</v>
      </c>
      <c r="F2102" s="19">
        <v>280</v>
      </c>
      <c r="G2102" s="254">
        <v>0</v>
      </c>
      <c r="H2102" s="23">
        <f t="shared" si="57"/>
        <v>0</v>
      </c>
    </row>
    <row r="2103" spans="1:8">
      <c r="A2103" s="265">
        <v>5</v>
      </c>
      <c r="B2103" s="265"/>
      <c r="C2103" s="266"/>
      <c r="D2103" s="261" t="s">
        <v>523</v>
      </c>
      <c r="E2103" s="18"/>
      <c r="F2103" s="19" t="s">
        <v>162</v>
      </c>
      <c r="G2103" s="23"/>
      <c r="H2103" s="25">
        <f>SUM(H2104)</f>
        <v>0</v>
      </c>
    </row>
    <row r="2104" spans="1:8" ht="33.75">
      <c r="A2104" s="26"/>
      <c r="B2104" s="26" t="s">
        <v>449</v>
      </c>
      <c r="C2104" s="96" t="s">
        <v>164</v>
      </c>
      <c r="D2104" s="24" t="s">
        <v>1099</v>
      </c>
      <c r="E2104" s="18" t="s">
        <v>14</v>
      </c>
      <c r="F2104" s="19">
        <v>280</v>
      </c>
      <c r="G2104" s="254">
        <v>0</v>
      </c>
      <c r="H2104" s="23">
        <f t="shared" si="57"/>
        <v>0</v>
      </c>
    </row>
    <row r="2105" spans="1:8">
      <c r="A2105" s="265">
        <v>5</v>
      </c>
      <c r="B2105" s="265"/>
      <c r="C2105" s="266"/>
      <c r="D2105" s="261" t="s">
        <v>524</v>
      </c>
      <c r="E2105" s="18"/>
      <c r="F2105" s="19" t="s">
        <v>162</v>
      </c>
      <c r="G2105" s="23"/>
      <c r="H2105" s="25">
        <f>SUM(H2106:H2107)</f>
        <v>0</v>
      </c>
    </row>
    <row r="2106" spans="1:8">
      <c r="A2106" s="26"/>
      <c r="B2106" s="26" t="s">
        <v>451</v>
      </c>
      <c r="C2106" s="96" t="s">
        <v>164</v>
      </c>
      <c r="D2106" s="24" t="s">
        <v>21</v>
      </c>
      <c r="E2106" s="18" t="s">
        <v>13</v>
      </c>
      <c r="F2106" s="19">
        <v>450</v>
      </c>
      <c r="G2106" s="254">
        <v>0</v>
      </c>
      <c r="H2106" s="23">
        <f t="shared" si="57"/>
        <v>0</v>
      </c>
    </row>
    <row r="2107" spans="1:8">
      <c r="A2107" s="26"/>
      <c r="B2107" s="26" t="s">
        <v>452</v>
      </c>
      <c r="C2107" s="96" t="s">
        <v>165</v>
      </c>
      <c r="D2107" s="24" t="s">
        <v>22</v>
      </c>
      <c r="E2107" s="18" t="s">
        <v>13</v>
      </c>
      <c r="F2107" s="19">
        <v>450</v>
      </c>
      <c r="G2107" s="254">
        <v>0</v>
      </c>
      <c r="H2107" s="23">
        <f t="shared" si="57"/>
        <v>0</v>
      </c>
    </row>
    <row r="2108" spans="1:8">
      <c r="A2108" s="265">
        <v>5</v>
      </c>
      <c r="B2108" s="265"/>
      <c r="C2108" s="266"/>
      <c r="D2108" s="261" t="s">
        <v>525</v>
      </c>
      <c r="E2108" s="18"/>
      <c r="F2108" s="19" t="s">
        <v>162</v>
      </c>
      <c r="G2108" s="23"/>
      <c r="H2108" s="25">
        <f>SUM(H2109:H2110)</f>
        <v>0</v>
      </c>
    </row>
    <row r="2109" spans="1:8">
      <c r="A2109" s="26"/>
      <c r="B2109" s="26" t="s">
        <v>453</v>
      </c>
      <c r="C2109" s="96" t="s">
        <v>164</v>
      </c>
      <c r="D2109" s="24" t="s">
        <v>454</v>
      </c>
      <c r="E2109" s="18" t="s">
        <v>455</v>
      </c>
      <c r="F2109" s="19">
        <v>30</v>
      </c>
      <c r="G2109" s="254">
        <v>0</v>
      </c>
      <c r="H2109" s="23">
        <f t="shared" si="57"/>
        <v>0</v>
      </c>
    </row>
    <row r="2110" spans="1:8" ht="22.5">
      <c r="A2110" s="26"/>
      <c r="B2110" s="26" t="s">
        <v>456</v>
      </c>
      <c r="C2110" s="96" t="s">
        <v>165</v>
      </c>
      <c r="D2110" s="24" t="s">
        <v>936</v>
      </c>
      <c r="E2110" s="18" t="s">
        <v>455</v>
      </c>
      <c r="F2110" s="19">
        <v>30</v>
      </c>
      <c r="G2110" s="254">
        <v>0</v>
      </c>
      <c r="H2110" s="23">
        <f t="shared" si="57"/>
        <v>0</v>
      </c>
    </row>
    <row r="2111" spans="1:8">
      <c r="A2111" s="263">
        <v>4</v>
      </c>
      <c r="B2111" s="263"/>
      <c r="C2111" s="264"/>
      <c r="D2111" s="260" t="s">
        <v>44</v>
      </c>
      <c r="E2111" s="20"/>
      <c r="F2111" s="21" t="s">
        <v>162</v>
      </c>
      <c r="G2111" s="22"/>
      <c r="H2111" s="52">
        <f>H2112+H2114</f>
        <v>0</v>
      </c>
    </row>
    <row r="2112" spans="1:8">
      <c r="A2112" s="265">
        <v>5</v>
      </c>
      <c r="B2112" s="265"/>
      <c r="C2112" s="266"/>
      <c r="D2112" s="261" t="s">
        <v>526</v>
      </c>
      <c r="E2112" s="18"/>
      <c r="F2112" s="19" t="s">
        <v>162</v>
      </c>
      <c r="G2112" s="23"/>
      <c r="H2112" s="25">
        <f>SUM(H2113)</f>
        <v>0</v>
      </c>
    </row>
    <row r="2113" spans="1:8" ht="33.75">
      <c r="A2113" s="26"/>
      <c r="B2113" s="26" t="s">
        <v>955</v>
      </c>
      <c r="C2113" s="96" t="s">
        <v>164</v>
      </c>
      <c r="D2113" s="24" t="s">
        <v>1100</v>
      </c>
      <c r="E2113" s="18" t="s">
        <v>12</v>
      </c>
      <c r="F2113" s="19">
        <v>152</v>
      </c>
      <c r="G2113" s="254">
        <v>0</v>
      </c>
      <c r="H2113" s="23">
        <f t="shared" si="57"/>
        <v>0</v>
      </c>
    </row>
    <row r="2114" spans="1:8">
      <c r="A2114" s="265">
        <v>5</v>
      </c>
      <c r="B2114" s="265"/>
      <c r="C2114" s="266"/>
      <c r="D2114" s="261" t="s">
        <v>527</v>
      </c>
      <c r="E2114" s="18"/>
      <c r="F2114" s="19" t="s">
        <v>162</v>
      </c>
      <c r="G2114" s="23"/>
      <c r="H2114" s="25">
        <f>SUM(H2115:H2116)</f>
        <v>0</v>
      </c>
    </row>
    <row r="2115" spans="1:8" ht="22.5">
      <c r="A2115" s="26"/>
      <c r="B2115" s="26" t="s">
        <v>893</v>
      </c>
      <c r="C2115" s="96" t="s">
        <v>164</v>
      </c>
      <c r="D2115" s="24" t="s">
        <v>1101</v>
      </c>
      <c r="E2115" s="18" t="s">
        <v>10</v>
      </c>
      <c r="F2115" s="19">
        <v>34</v>
      </c>
      <c r="G2115" s="254">
        <v>0</v>
      </c>
      <c r="H2115" s="23">
        <f t="shared" si="57"/>
        <v>0</v>
      </c>
    </row>
    <row r="2116" spans="1:8" ht="22.5">
      <c r="A2116" s="26"/>
      <c r="B2116" s="26" t="s">
        <v>464</v>
      </c>
      <c r="C2116" s="96" t="s">
        <v>165</v>
      </c>
      <c r="D2116" s="24" t="s">
        <v>1102</v>
      </c>
      <c r="E2116" s="18" t="s">
        <v>10</v>
      </c>
      <c r="F2116" s="19">
        <v>34</v>
      </c>
      <c r="G2116" s="254">
        <v>0</v>
      </c>
      <c r="H2116" s="23">
        <f t="shared" si="57"/>
        <v>0</v>
      </c>
    </row>
    <row r="2117" spans="1:8">
      <c r="A2117" s="263">
        <v>4</v>
      </c>
      <c r="B2117" s="263"/>
      <c r="C2117" s="264"/>
      <c r="D2117" s="260" t="s">
        <v>45</v>
      </c>
      <c r="E2117" s="20"/>
      <c r="F2117" s="21" t="s">
        <v>162</v>
      </c>
      <c r="G2117" s="22"/>
      <c r="H2117" s="52">
        <f>H2118+H2121+H2123+H2128+H2132+H2134</f>
        <v>0</v>
      </c>
    </row>
    <row r="2118" spans="1:8">
      <c r="A2118" s="265">
        <v>5</v>
      </c>
      <c r="B2118" s="265"/>
      <c r="C2118" s="266"/>
      <c r="D2118" s="261" t="s">
        <v>529</v>
      </c>
      <c r="E2118" s="18"/>
      <c r="F2118" s="19" t="s">
        <v>162</v>
      </c>
      <c r="G2118" s="23"/>
      <c r="H2118" s="25">
        <f>SUM(H2119:H2120)</f>
        <v>0</v>
      </c>
    </row>
    <row r="2119" spans="1:8">
      <c r="A2119" s="26"/>
      <c r="B2119" s="26" t="s">
        <v>472</v>
      </c>
      <c r="C2119" s="96" t="s">
        <v>164</v>
      </c>
      <c r="D2119" s="24" t="s">
        <v>1103</v>
      </c>
      <c r="E2119" s="18" t="s">
        <v>13</v>
      </c>
      <c r="F2119" s="19">
        <v>48</v>
      </c>
      <c r="G2119" s="254">
        <v>0</v>
      </c>
      <c r="H2119" s="23">
        <f t="shared" si="57"/>
        <v>0</v>
      </c>
    </row>
    <row r="2120" spans="1:8" ht="22.5">
      <c r="A2120" s="26"/>
      <c r="B2120" s="26" t="s">
        <v>474</v>
      </c>
      <c r="C2120" s="96" t="s">
        <v>165</v>
      </c>
      <c r="D2120" s="24" t="s">
        <v>1104</v>
      </c>
      <c r="E2120" s="18" t="s">
        <v>13</v>
      </c>
      <c r="F2120" s="19">
        <v>95</v>
      </c>
      <c r="G2120" s="254">
        <v>0</v>
      </c>
      <c r="H2120" s="23">
        <f t="shared" si="57"/>
        <v>0</v>
      </c>
    </row>
    <row r="2121" spans="1:8">
      <c r="A2121" s="265">
        <v>5</v>
      </c>
      <c r="B2121" s="265"/>
      <c r="C2121" s="266"/>
      <c r="D2121" s="261" t="s">
        <v>530</v>
      </c>
      <c r="E2121" s="18"/>
      <c r="F2121" s="19" t="s">
        <v>162</v>
      </c>
      <c r="G2121" s="23"/>
      <c r="H2121" s="25">
        <f>SUM(H2122)</f>
        <v>0</v>
      </c>
    </row>
    <row r="2122" spans="1:8" ht="33.75">
      <c r="A2122" s="26"/>
      <c r="B2122" s="26" t="s">
        <v>480</v>
      </c>
      <c r="C2122" s="96" t="s">
        <v>164</v>
      </c>
      <c r="D2122" s="24" t="s">
        <v>1105</v>
      </c>
      <c r="E2122" s="18" t="s">
        <v>15</v>
      </c>
      <c r="F2122" s="19">
        <v>4880</v>
      </c>
      <c r="G2122" s="254">
        <v>0</v>
      </c>
      <c r="H2122" s="23">
        <f t="shared" si="57"/>
        <v>0</v>
      </c>
    </row>
    <row r="2123" spans="1:8">
      <c r="A2123" s="265">
        <v>5</v>
      </c>
      <c r="B2123" s="265"/>
      <c r="C2123" s="266"/>
      <c r="D2123" s="261" t="s">
        <v>531</v>
      </c>
      <c r="E2123" s="18"/>
      <c r="F2123" s="19" t="s">
        <v>162</v>
      </c>
      <c r="G2123" s="23"/>
      <c r="H2123" s="25">
        <f>SUM(H2124:H2127)</f>
        <v>0</v>
      </c>
    </row>
    <row r="2124" spans="1:8">
      <c r="A2124" s="26"/>
      <c r="B2124" s="26" t="s">
        <v>484</v>
      </c>
      <c r="C2124" s="96" t="s">
        <v>164</v>
      </c>
      <c r="D2124" s="24" t="s">
        <v>1084</v>
      </c>
      <c r="E2124" s="18" t="s">
        <v>14</v>
      </c>
      <c r="F2124" s="19">
        <v>6.5</v>
      </c>
      <c r="G2124" s="254">
        <v>0</v>
      </c>
      <c r="H2124" s="23">
        <f t="shared" si="57"/>
        <v>0</v>
      </c>
    </row>
    <row r="2125" spans="1:8" ht="22.5">
      <c r="A2125" s="26"/>
      <c r="B2125" s="26" t="s">
        <v>895</v>
      </c>
      <c r="C2125" s="96" t="s">
        <v>165</v>
      </c>
      <c r="D2125" s="24" t="s">
        <v>1051</v>
      </c>
      <c r="E2125" s="18" t="s">
        <v>14</v>
      </c>
      <c r="F2125" s="19">
        <v>55</v>
      </c>
      <c r="G2125" s="254">
        <v>0</v>
      </c>
      <c r="H2125" s="23">
        <f t="shared" si="57"/>
        <v>0</v>
      </c>
    </row>
    <row r="2126" spans="1:8" ht="22.5">
      <c r="A2126" s="26"/>
      <c r="B2126" s="26" t="s">
        <v>713</v>
      </c>
      <c r="C2126" s="96" t="s">
        <v>166</v>
      </c>
      <c r="D2126" s="24" t="s">
        <v>945</v>
      </c>
      <c r="E2126" s="18" t="s">
        <v>14</v>
      </c>
      <c r="F2126" s="19">
        <v>55</v>
      </c>
      <c r="G2126" s="254">
        <v>0</v>
      </c>
      <c r="H2126" s="23">
        <f t="shared" si="57"/>
        <v>0</v>
      </c>
    </row>
    <row r="2127" spans="1:8" ht="22.5">
      <c r="A2127" s="26"/>
      <c r="B2127" s="26" t="s">
        <v>1074</v>
      </c>
      <c r="C2127" s="96" t="s">
        <v>167</v>
      </c>
      <c r="D2127" s="24" t="s">
        <v>1052</v>
      </c>
      <c r="E2127" s="18" t="s">
        <v>14</v>
      </c>
      <c r="F2127" s="19">
        <v>55</v>
      </c>
      <c r="G2127" s="254">
        <v>0</v>
      </c>
      <c r="H2127" s="23">
        <f t="shared" si="57"/>
        <v>0</v>
      </c>
    </row>
    <row r="2128" spans="1:8">
      <c r="A2128" s="267">
        <v>5</v>
      </c>
      <c r="B2128" s="267"/>
      <c r="C2128" s="268"/>
      <c r="D2128" s="262" t="s">
        <v>923</v>
      </c>
      <c r="E2128" s="18"/>
      <c r="F2128" s="19" t="s">
        <v>162</v>
      </c>
      <c r="G2128" s="23"/>
      <c r="H2128" s="25">
        <f>SUM(H2129:H2131)</f>
        <v>0</v>
      </c>
    </row>
    <row r="2129" spans="1:8" ht="33.75">
      <c r="A2129" s="26"/>
      <c r="B2129" s="26" t="s">
        <v>494</v>
      </c>
      <c r="C2129" s="96" t="s">
        <v>164</v>
      </c>
      <c r="D2129" s="24" t="s">
        <v>1106</v>
      </c>
      <c r="E2129" s="18" t="s">
        <v>13</v>
      </c>
      <c r="F2129" s="19">
        <v>42</v>
      </c>
      <c r="G2129" s="254">
        <v>0</v>
      </c>
      <c r="H2129" s="23">
        <f t="shared" si="57"/>
        <v>0</v>
      </c>
    </row>
    <row r="2130" spans="1:8" ht="22.5">
      <c r="A2130" s="26"/>
      <c r="B2130" s="26" t="s">
        <v>496</v>
      </c>
      <c r="C2130" s="96" t="s">
        <v>165</v>
      </c>
      <c r="D2130" s="24" t="s">
        <v>1107</v>
      </c>
      <c r="E2130" s="18" t="s">
        <v>14</v>
      </c>
      <c r="F2130" s="19">
        <v>5</v>
      </c>
      <c r="G2130" s="254">
        <v>0</v>
      </c>
      <c r="H2130" s="23">
        <f t="shared" ref="H2130:H2135" si="58">IF(ISNUMBER(F2130),ROUND(F2130*G2130,2),"")</f>
        <v>0</v>
      </c>
    </row>
    <row r="2131" spans="1:8" ht="22.5">
      <c r="A2131" s="26"/>
      <c r="B2131" s="26" t="s">
        <v>498</v>
      </c>
      <c r="C2131" s="96" t="s">
        <v>166</v>
      </c>
      <c r="D2131" s="24" t="s">
        <v>1086</v>
      </c>
      <c r="E2131" s="18" t="s">
        <v>13</v>
      </c>
      <c r="F2131" s="19">
        <v>120</v>
      </c>
      <c r="G2131" s="254">
        <v>0</v>
      </c>
      <c r="H2131" s="23">
        <f t="shared" si="58"/>
        <v>0</v>
      </c>
    </row>
    <row r="2132" spans="1:8">
      <c r="A2132" s="267">
        <v>5</v>
      </c>
      <c r="B2132" s="267"/>
      <c r="C2132" s="268"/>
      <c r="D2132" s="262" t="s">
        <v>924</v>
      </c>
      <c r="E2132" s="18"/>
      <c r="F2132" s="19" t="s">
        <v>162</v>
      </c>
      <c r="G2132" s="23"/>
      <c r="H2132" s="25">
        <f>SUM(H2133)</f>
        <v>0</v>
      </c>
    </row>
    <row r="2133" spans="1:8" ht="56.25">
      <c r="A2133" s="26"/>
      <c r="B2133" s="26" t="s">
        <v>1035</v>
      </c>
      <c r="C2133" s="96" t="s">
        <v>164</v>
      </c>
      <c r="D2133" s="24" t="s">
        <v>1108</v>
      </c>
      <c r="E2133" s="18" t="s">
        <v>12</v>
      </c>
      <c r="F2133" s="19">
        <v>177</v>
      </c>
      <c r="G2133" s="254">
        <v>0</v>
      </c>
      <c r="H2133" s="23">
        <f t="shared" si="58"/>
        <v>0</v>
      </c>
    </row>
    <row r="2134" spans="1:8">
      <c r="A2134" s="265">
        <v>5</v>
      </c>
      <c r="B2134" s="265"/>
      <c r="C2134" s="266"/>
      <c r="D2134" s="261" t="s">
        <v>534</v>
      </c>
      <c r="E2134" s="18"/>
      <c r="F2134" s="19" t="s">
        <v>162</v>
      </c>
      <c r="G2134" s="23"/>
      <c r="H2134" s="25">
        <f>SUM(H2135)</f>
        <v>0</v>
      </c>
    </row>
    <row r="2135" spans="1:8" ht="22.5">
      <c r="A2135" s="26"/>
      <c r="B2135" s="26" t="s">
        <v>39</v>
      </c>
      <c r="C2135" s="96" t="s">
        <v>164</v>
      </c>
      <c r="D2135" s="24" t="s">
        <v>47</v>
      </c>
      <c r="E2135" s="18" t="s">
        <v>10</v>
      </c>
      <c r="F2135" s="19">
        <v>8</v>
      </c>
      <c r="G2135" s="254">
        <v>0</v>
      </c>
      <c r="H2135" s="23">
        <f t="shared" si="58"/>
        <v>0</v>
      </c>
    </row>
    <row r="2136" spans="1:8" ht="22.5">
      <c r="A2136" s="82">
        <v>2</v>
      </c>
      <c r="B2136" s="82"/>
      <c r="C2136" s="83"/>
      <c r="D2136" s="116" t="s">
        <v>1109</v>
      </c>
      <c r="E2136" s="84"/>
      <c r="F2136" s="85" t="s">
        <v>162</v>
      </c>
      <c r="G2136" s="86"/>
      <c r="H2136" s="87">
        <f>H2137+H2149+H2165+H2171</f>
        <v>0</v>
      </c>
    </row>
    <row r="2137" spans="1:8">
      <c r="A2137" s="263">
        <v>4</v>
      </c>
      <c r="B2137" s="263"/>
      <c r="C2137" s="264"/>
      <c r="D2137" s="260" t="s">
        <v>6</v>
      </c>
      <c r="E2137" s="20"/>
      <c r="F2137" s="21" t="s">
        <v>162</v>
      </c>
      <c r="G2137" s="22"/>
      <c r="H2137" s="52">
        <f>H2138+H2141+H2145</f>
        <v>0</v>
      </c>
    </row>
    <row r="2138" spans="1:8">
      <c r="A2138" s="265">
        <v>5</v>
      </c>
      <c r="B2138" s="265"/>
      <c r="C2138" s="266"/>
      <c r="D2138" s="261" t="s">
        <v>514</v>
      </c>
      <c r="E2138" s="18"/>
      <c r="F2138" s="19" t="s">
        <v>162</v>
      </c>
      <c r="G2138" s="23"/>
      <c r="H2138" s="25">
        <f>SUM(H2139:H2140)</f>
        <v>0</v>
      </c>
    </row>
    <row r="2139" spans="1:8" ht="33.75">
      <c r="A2139" s="26"/>
      <c r="B2139" s="26" t="s">
        <v>1031</v>
      </c>
      <c r="C2139" s="96" t="s">
        <v>164</v>
      </c>
      <c r="D2139" s="24" t="s">
        <v>1114</v>
      </c>
      <c r="E2139" s="18" t="s">
        <v>10</v>
      </c>
      <c r="F2139" s="19">
        <v>1</v>
      </c>
      <c r="G2139" s="254">
        <v>0</v>
      </c>
      <c r="H2139" s="23">
        <f t="shared" ref="H2139:H2183" si="59">IF(ISNUMBER(F2139),ROUND(F2139*G2139,2),"")</f>
        <v>0</v>
      </c>
    </row>
    <row r="2140" spans="1:8" ht="22.5">
      <c r="A2140" s="26"/>
      <c r="B2140" s="26" t="s">
        <v>28</v>
      </c>
      <c r="C2140" s="96" t="s">
        <v>165</v>
      </c>
      <c r="D2140" s="24" t="s">
        <v>900</v>
      </c>
      <c r="E2140" s="18" t="s">
        <v>10</v>
      </c>
      <c r="F2140" s="19">
        <v>1</v>
      </c>
      <c r="G2140" s="254">
        <v>0</v>
      </c>
      <c r="H2140" s="23">
        <f t="shared" si="59"/>
        <v>0</v>
      </c>
    </row>
    <row r="2141" spans="1:8">
      <c r="A2141" s="267">
        <v>5</v>
      </c>
      <c r="B2141" s="267"/>
      <c r="C2141" s="268"/>
      <c r="D2141" s="262" t="s">
        <v>515</v>
      </c>
      <c r="E2141" s="18"/>
      <c r="F2141" s="19" t="s">
        <v>162</v>
      </c>
      <c r="G2141" s="23"/>
      <c r="H2141" s="25">
        <f>SUM(H2142:H2144)</f>
        <v>0</v>
      </c>
    </row>
    <row r="2142" spans="1:8" ht="22.5">
      <c r="A2142" s="26"/>
      <c r="B2142" s="26" t="s">
        <v>541</v>
      </c>
      <c r="C2142" s="96" t="s">
        <v>164</v>
      </c>
      <c r="D2142" s="24" t="s">
        <v>18</v>
      </c>
      <c r="E2142" s="18" t="s">
        <v>13</v>
      </c>
      <c r="F2142" s="19">
        <v>510</v>
      </c>
      <c r="G2142" s="254">
        <v>0</v>
      </c>
      <c r="H2142" s="23">
        <f t="shared" si="59"/>
        <v>0</v>
      </c>
    </row>
    <row r="2143" spans="1:8">
      <c r="A2143" s="26"/>
      <c r="B2143" s="26" t="s">
        <v>418</v>
      </c>
      <c r="C2143" s="96" t="s">
        <v>165</v>
      </c>
      <c r="D2143" s="24" t="s">
        <v>549</v>
      </c>
      <c r="E2143" s="18" t="s">
        <v>48</v>
      </c>
      <c r="F2143" s="19">
        <v>40</v>
      </c>
      <c r="G2143" s="254">
        <v>0</v>
      </c>
      <c r="H2143" s="23">
        <f t="shared" si="59"/>
        <v>0</v>
      </c>
    </row>
    <row r="2144" spans="1:8" ht="22.5">
      <c r="A2144" s="26"/>
      <c r="B2144" s="26" t="s">
        <v>1110</v>
      </c>
      <c r="C2144" s="96" t="s">
        <v>166</v>
      </c>
      <c r="D2144" s="24" t="s">
        <v>1115</v>
      </c>
      <c r="E2144" s="18" t="s">
        <v>14</v>
      </c>
      <c r="F2144" s="19">
        <v>200</v>
      </c>
      <c r="G2144" s="254">
        <v>0</v>
      </c>
      <c r="H2144" s="23">
        <f t="shared" si="59"/>
        <v>0</v>
      </c>
    </row>
    <row r="2145" spans="1:8">
      <c r="A2145" s="267">
        <v>5</v>
      </c>
      <c r="B2145" s="267"/>
      <c r="C2145" s="268"/>
      <c r="D2145" s="262" t="s">
        <v>518</v>
      </c>
      <c r="E2145" s="18"/>
      <c r="F2145" s="19" t="s">
        <v>162</v>
      </c>
      <c r="G2145" s="23"/>
      <c r="H2145" s="25">
        <f>SUM(H2146:H2148)</f>
        <v>0</v>
      </c>
    </row>
    <row r="2146" spans="1:8" ht="22.5">
      <c r="A2146" s="26"/>
      <c r="B2146" s="26" t="s">
        <v>30</v>
      </c>
      <c r="C2146" s="96" t="s">
        <v>164</v>
      </c>
      <c r="D2146" s="24" t="s">
        <v>426</v>
      </c>
      <c r="E2146" s="18" t="s">
        <v>12</v>
      </c>
      <c r="F2146" s="19">
        <v>174</v>
      </c>
      <c r="G2146" s="254">
        <v>0</v>
      </c>
      <c r="H2146" s="23">
        <f t="shared" si="59"/>
        <v>0</v>
      </c>
    </row>
    <row r="2147" spans="1:8" ht="33.75">
      <c r="A2147" s="26"/>
      <c r="B2147" s="26" t="s">
        <v>427</v>
      </c>
      <c r="C2147" s="96" t="s">
        <v>165</v>
      </c>
      <c r="D2147" s="24" t="s">
        <v>428</v>
      </c>
      <c r="E2147" s="18" t="s">
        <v>12</v>
      </c>
      <c r="F2147" s="19">
        <v>174</v>
      </c>
      <c r="G2147" s="254">
        <v>0</v>
      </c>
      <c r="H2147" s="23">
        <f t="shared" si="59"/>
        <v>0</v>
      </c>
    </row>
    <row r="2148" spans="1:8" ht="22.5">
      <c r="A2148" s="26"/>
      <c r="B2148" s="26" t="s">
        <v>31</v>
      </c>
      <c r="C2148" s="96" t="s">
        <v>166</v>
      </c>
      <c r="D2148" s="24" t="s">
        <v>429</v>
      </c>
      <c r="E2148" s="18" t="s">
        <v>12</v>
      </c>
      <c r="F2148" s="19">
        <v>174</v>
      </c>
      <c r="G2148" s="254">
        <v>0</v>
      </c>
      <c r="H2148" s="23">
        <f t="shared" si="59"/>
        <v>0</v>
      </c>
    </row>
    <row r="2149" spans="1:8">
      <c r="A2149" s="263">
        <v>4</v>
      </c>
      <c r="B2149" s="263"/>
      <c r="C2149" s="264"/>
      <c r="D2149" s="260" t="s">
        <v>19</v>
      </c>
      <c r="E2149" s="20"/>
      <c r="F2149" s="21" t="s">
        <v>162</v>
      </c>
      <c r="G2149" s="22"/>
      <c r="H2149" s="52">
        <f>H2150+H2153+H2156+H2159+H2162</f>
        <v>0</v>
      </c>
    </row>
    <row r="2150" spans="1:8">
      <c r="A2150" s="265">
        <v>5</v>
      </c>
      <c r="B2150" s="265"/>
      <c r="C2150" s="266"/>
      <c r="D2150" s="261" t="s">
        <v>520</v>
      </c>
      <c r="E2150" s="18"/>
      <c r="F2150" s="19" t="s">
        <v>162</v>
      </c>
      <c r="G2150" s="23"/>
      <c r="H2150" s="25">
        <f>SUM(H2151:H2152)</f>
        <v>0</v>
      </c>
    </row>
    <row r="2151" spans="1:8" ht="33.75">
      <c r="A2151" s="26"/>
      <c r="B2151" s="26" t="s">
        <v>440</v>
      </c>
      <c r="C2151" s="96" t="s">
        <v>164</v>
      </c>
      <c r="D2151" s="24" t="s">
        <v>441</v>
      </c>
      <c r="E2151" s="18" t="s">
        <v>14</v>
      </c>
      <c r="F2151" s="19">
        <v>150</v>
      </c>
      <c r="G2151" s="254">
        <v>0</v>
      </c>
      <c r="H2151" s="23">
        <f t="shared" si="59"/>
        <v>0</v>
      </c>
    </row>
    <row r="2152" spans="1:8" ht="33.75">
      <c r="A2152" s="26"/>
      <c r="B2152" s="26" t="s">
        <v>442</v>
      </c>
      <c r="C2152" s="96" t="s">
        <v>165</v>
      </c>
      <c r="D2152" s="24" t="s">
        <v>1116</v>
      </c>
      <c r="E2152" s="18" t="s">
        <v>14</v>
      </c>
      <c r="F2152" s="19">
        <v>760</v>
      </c>
      <c r="G2152" s="254">
        <v>0</v>
      </c>
      <c r="H2152" s="23">
        <f t="shared" si="59"/>
        <v>0</v>
      </c>
    </row>
    <row r="2153" spans="1:8">
      <c r="A2153" s="265">
        <v>5</v>
      </c>
      <c r="B2153" s="265"/>
      <c r="C2153" s="266"/>
      <c r="D2153" s="261" t="s">
        <v>522</v>
      </c>
      <c r="E2153" s="18"/>
      <c r="F2153" s="19" t="s">
        <v>162</v>
      </c>
      <c r="G2153" s="23"/>
      <c r="H2153" s="25">
        <f>SUM(H2154:H2155)</f>
        <v>0</v>
      </c>
    </row>
    <row r="2154" spans="1:8" ht="22.5">
      <c r="A2154" s="26"/>
      <c r="B2154" s="26" t="s">
        <v>1007</v>
      </c>
      <c r="C2154" s="96" t="s">
        <v>164</v>
      </c>
      <c r="D2154" s="24" t="s">
        <v>1019</v>
      </c>
      <c r="E2154" s="18" t="s">
        <v>13</v>
      </c>
      <c r="F2154" s="19">
        <v>102</v>
      </c>
      <c r="G2154" s="254">
        <v>0</v>
      </c>
      <c r="H2154" s="23">
        <f t="shared" si="59"/>
        <v>0</v>
      </c>
    </row>
    <row r="2155" spans="1:8" ht="22.5">
      <c r="A2155" s="26"/>
      <c r="B2155" s="26" t="s">
        <v>446</v>
      </c>
      <c r="C2155" s="96" t="s">
        <v>165</v>
      </c>
      <c r="D2155" s="24" t="s">
        <v>872</v>
      </c>
      <c r="E2155" s="18" t="s">
        <v>13</v>
      </c>
      <c r="F2155" s="19">
        <v>440</v>
      </c>
      <c r="G2155" s="254">
        <v>0</v>
      </c>
      <c r="H2155" s="23">
        <f t="shared" si="59"/>
        <v>0</v>
      </c>
    </row>
    <row r="2156" spans="1:8">
      <c r="A2156" s="265">
        <v>5</v>
      </c>
      <c r="B2156" s="265"/>
      <c r="C2156" s="266"/>
      <c r="D2156" s="261" t="s">
        <v>523</v>
      </c>
      <c r="E2156" s="18"/>
      <c r="F2156" s="19" t="s">
        <v>162</v>
      </c>
      <c r="G2156" s="23"/>
      <c r="H2156" s="25">
        <f>SUM(H2157:H2158)</f>
        <v>0</v>
      </c>
    </row>
    <row r="2157" spans="1:8" ht="33.75">
      <c r="A2157" s="26"/>
      <c r="B2157" s="26" t="s">
        <v>449</v>
      </c>
      <c r="C2157" s="96" t="s">
        <v>164</v>
      </c>
      <c r="D2157" s="24" t="s">
        <v>1117</v>
      </c>
      <c r="E2157" s="18" t="s">
        <v>14</v>
      </c>
      <c r="F2157" s="19">
        <v>510</v>
      </c>
      <c r="G2157" s="254">
        <v>0</v>
      </c>
      <c r="H2157" s="23">
        <f t="shared" si="59"/>
        <v>0</v>
      </c>
    </row>
    <row r="2158" spans="1:8" ht="22.5">
      <c r="A2158" s="26"/>
      <c r="B2158" s="26" t="s">
        <v>1008</v>
      </c>
      <c r="C2158" s="96" t="s">
        <v>165</v>
      </c>
      <c r="D2158" s="24" t="s">
        <v>1021</v>
      </c>
      <c r="E2158" s="18" t="s">
        <v>14</v>
      </c>
      <c r="F2158" s="19">
        <v>25</v>
      </c>
      <c r="G2158" s="254">
        <v>0</v>
      </c>
      <c r="H2158" s="23">
        <f t="shared" si="59"/>
        <v>0</v>
      </c>
    </row>
    <row r="2159" spans="1:8">
      <c r="A2159" s="265">
        <v>5</v>
      </c>
      <c r="B2159" s="265"/>
      <c r="C2159" s="266"/>
      <c r="D2159" s="261" t="s">
        <v>524</v>
      </c>
      <c r="E2159" s="18"/>
      <c r="F2159" s="19" t="s">
        <v>162</v>
      </c>
      <c r="G2159" s="23"/>
      <c r="H2159" s="25">
        <f>SUM(H2160:H2161)</f>
        <v>0</v>
      </c>
    </row>
    <row r="2160" spans="1:8">
      <c r="A2160" s="26"/>
      <c r="B2160" s="26" t="s">
        <v>451</v>
      </c>
      <c r="C2160" s="96" t="s">
        <v>164</v>
      </c>
      <c r="D2160" s="24" t="s">
        <v>21</v>
      </c>
      <c r="E2160" s="18" t="s">
        <v>13</v>
      </c>
      <c r="F2160" s="19">
        <v>495</v>
      </c>
      <c r="G2160" s="254">
        <v>0</v>
      </c>
      <c r="H2160" s="23">
        <f t="shared" si="59"/>
        <v>0</v>
      </c>
    </row>
    <row r="2161" spans="1:8">
      <c r="A2161" s="26"/>
      <c r="B2161" s="26" t="s">
        <v>452</v>
      </c>
      <c r="C2161" s="96" t="s">
        <v>165</v>
      </c>
      <c r="D2161" s="24" t="s">
        <v>22</v>
      </c>
      <c r="E2161" s="18" t="s">
        <v>13</v>
      </c>
      <c r="F2161" s="19">
        <v>495</v>
      </c>
      <c r="G2161" s="254">
        <v>0</v>
      </c>
      <c r="H2161" s="23">
        <f t="shared" si="59"/>
        <v>0</v>
      </c>
    </row>
    <row r="2162" spans="1:8">
      <c r="A2162" s="265">
        <v>5</v>
      </c>
      <c r="B2162" s="265"/>
      <c r="C2162" s="266"/>
      <c r="D2162" s="261" t="s">
        <v>525</v>
      </c>
      <c r="E2162" s="18"/>
      <c r="F2162" s="19" t="s">
        <v>162</v>
      </c>
      <c r="G2162" s="23"/>
      <c r="H2162" s="25">
        <f>SUM(H2163:H2164)</f>
        <v>0</v>
      </c>
    </row>
    <row r="2163" spans="1:8">
      <c r="A2163" s="26"/>
      <c r="B2163" s="26" t="s">
        <v>453</v>
      </c>
      <c r="C2163" s="96" t="s">
        <v>164</v>
      </c>
      <c r="D2163" s="24" t="s">
        <v>454</v>
      </c>
      <c r="E2163" s="18" t="s">
        <v>455</v>
      </c>
      <c r="F2163" s="19">
        <v>500</v>
      </c>
      <c r="G2163" s="254">
        <v>0</v>
      </c>
      <c r="H2163" s="23">
        <f t="shared" si="59"/>
        <v>0</v>
      </c>
    </row>
    <row r="2164" spans="1:8" ht="22.5">
      <c r="A2164" s="26"/>
      <c r="B2164" s="26" t="s">
        <v>456</v>
      </c>
      <c r="C2164" s="96" t="s">
        <v>165</v>
      </c>
      <c r="D2164" s="24" t="s">
        <v>936</v>
      </c>
      <c r="E2164" s="18" t="s">
        <v>455</v>
      </c>
      <c r="F2164" s="19">
        <v>500</v>
      </c>
      <c r="G2164" s="254">
        <v>0</v>
      </c>
      <c r="H2164" s="23">
        <f t="shared" si="59"/>
        <v>0</v>
      </c>
    </row>
    <row r="2165" spans="1:8">
      <c r="A2165" s="263">
        <v>4</v>
      </c>
      <c r="B2165" s="263"/>
      <c r="C2165" s="264"/>
      <c r="D2165" s="260" t="s">
        <v>44</v>
      </c>
      <c r="E2165" s="20"/>
      <c r="F2165" s="21" t="s">
        <v>162</v>
      </c>
      <c r="G2165" s="22"/>
      <c r="H2165" s="52">
        <f>H2166+H2168</f>
        <v>0</v>
      </c>
    </row>
    <row r="2166" spans="1:8">
      <c r="A2166" s="265">
        <v>5</v>
      </c>
      <c r="B2166" s="265"/>
      <c r="C2166" s="266"/>
      <c r="D2166" s="261" t="s">
        <v>526</v>
      </c>
      <c r="E2166" s="18"/>
      <c r="F2166" s="19" t="s">
        <v>162</v>
      </c>
      <c r="G2166" s="23"/>
      <c r="H2166" s="25">
        <f>SUM(H2167)</f>
        <v>0</v>
      </c>
    </row>
    <row r="2167" spans="1:8" ht="33.75">
      <c r="A2167" s="26"/>
      <c r="B2167" s="26" t="s">
        <v>955</v>
      </c>
      <c r="C2167" s="96" t="s">
        <v>164</v>
      </c>
      <c r="D2167" s="24" t="s">
        <v>1022</v>
      </c>
      <c r="E2167" s="18" t="s">
        <v>12</v>
      </c>
      <c r="F2167" s="19">
        <v>174</v>
      </c>
      <c r="G2167" s="254">
        <v>0</v>
      </c>
      <c r="H2167" s="23">
        <f t="shared" si="59"/>
        <v>0</v>
      </c>
    </row>
    <row r="2168" spans="1:8">
      <c r="A2168" s="265">
        <v>5</v>
      </c>
      <c r="B2168" s="265"/>
      <c r="C2168" s="266"/>
      <c r="D2168" s="261" t="s">
        <v>527</v>
      </c>
      <c r="E2168" s="18"/>
      <c r="F2168" s="19" t="s">
        <v>162</v>
      </c>
      <c r="G2168" s="23"/>
      <c r="H2168" s="25">
        <f>SUM(H2169:H2170)</f>
        <v>0</v>
      </c>
    </row>
    <row r="2169" spans="1:8" ht="22.5">
      <c r="A2169" s="26"/>
      <c r="B2169" s="26" t="s">
        <v>1111</v>
      </c>
      <c r="C2169" s="96" t="s">
        <v>164</v>
      </c>
      <c r="D2169" s="24" t="s">
        <v>1118</v>
      </c>
      <c r="E2169" s="18" t="s">
        <v>10</v>
      </c>
      <c r="F2169" s="19">
        <v>174</v>
      </c>
      <c r="G2169" s="254">
        <v>0</v>
      </c>
      <c r="H2169" s="23">
        <f t="shared" si="59"/>
        <v>0</v>
      </c>
    </row>
    <row r="2170" spans="1:8" ht="22.5">
      <c r="A2170" s="26"/>
      <c r="B2170" s="26" t="s">
        <v>464</v>
      </c>
      <c r="C2170" s="96" t="s">
        <v>165</v>
      </c>
      <c r="D2170" s="24" t="s">
        <v>1102</v>
      </c>
      <c r="E2170" s="18" t="s">
        <v>10</v>
      </c>
      <c r="F2170" s="19">
        <v>10</v>
      </c>
      <c r="G2170" s="254">
        <v>0</v>
      </c>
      <c r="H2170" s="23">
        <f t="shared" si="59"/>
        <v>0</v>
      </c>
    </row>
    <row r="2171" spans="1:8">
      <c r="A2171" s="263">
        <v>4</v>
      </c>
      <c r="B2171" s="263"/>
      <c r="C2171" s="264"/>
      <c r="D2171" s="260" t="s">
        <v>45</v>
      </c>
      <c r="E2171" s="20"/>
      <c r="F2171" s="21" t="s">
        <v>162</v>
      </c>
      <c r="G2171" s="22"/>
      <c r="H2171" s="52">
        <f>H2172+H2175+H2182+H2184</f>
        <v>0</v>
      </c>
    </row>
    <row r="2172" spans="1:8">
      <c r="A2172" s="265">
        <v>5</v>
      </c>
      <c r="B2172" s="265"/>
      <c r="C2172" s="266"/>
      <c r="D2172" s="261" t="s">
        <v>529</v>
      </c>
      <c r="E2172" s="18"/>
      <c r="F2172" s="19" t="s">
        <v>162</v>
      </c>
      <c r="G2172" s="23"/>
      <c r="H2172" s="25">
        <f>SUM(H2173:H2174)</f>
        <v>0</v>
      </c>
    </row>
    <row r="2173" spans="1:8">
      <c r="A2173" s="26"/>
      <c r="B2173" s="26" t="s">
        <v>470</v>
      </c>
      <c r="C2173" s="96" t="s">
        <v>164</v>
      </c>
      <c r="D2173" s="24" t="s">
        <v>8</v>
      </c>
      <c r="E2173" s="18" t="s">
        <v>13</v>
      </c>
      <c r="F2173" s="19">
        <v>72</v>
      </c>
      <c r="G2173" s="254">
        <v>0</v>
      </c>
      <c r="H2173" s="23">
        <f t="shared" si="59"/>
        <v>0</v>
      </c>
    </row>
    <row r="2174" spans="1:8">
      <c r="A2174" s="26"/>
      <c r="B2174" s="26" t="s">
        <v>472</v>
      </c>
      <c r="C2174" s="96" t="s">
        <v>165</v>
      </c>
      <c r="D2174" s="24" t="s">
        <v>1103</v>
      </c>
      <c r="E2174" s="18" t="s">
        <v>13</v>
      </c>
      <c r="F2174" s="19">
        <v>762</v>
      </c>
      <c r="G2174" s="254">
        <v>0</v>
      </c>
      <c r="H2174" s="23">
        <f t="shared" si="59"/>
        <v>0</v>
      </c>
    </row>
    <row r="2175" spans="1:8">
      <c r="A2175" s="265">
        <v>5</v>
      </c>
      <c r="B2175" s="265"/>
      <c r="C2175" s="266"/>
      <c r="D2175" s="261" t="s">
        <v>531</v>
      </c>
      <c r="E2175" s="18"/>
      <c r="F2175" s="19" t="s">
        <v>162</v>
      </c>
      <c r="G2175" s="23"/>
      <c r="H2175" s="25">
        <f>SUM(H2176:H2181)</f>
        <v>0</v>
      </c>
    </row>
    <row r="2176" spans="1:8" ht="22.5">
      <c r="A2176" s="26"/>
      <c r="B2176" s="26" t="s">
        <v>484</v>
      </c>
      <c r="C2176" s="96" t="s">
        <v>164</v>
      </c>
      <c r="D2176" s="24" t="s">
        <v>1119</v>
      </c>
      <c r="E2176" s="18" t="s">
        <v>14</v>
      </c>
      <c r="F2176" s="19">
        <v>37</v>
      </c>
      <c r="G2176" s="254">
        <v>0</v>
      </c>
      <c r="H2176" s="23">
        <f t="shared" si="59"/>
        <v>0</v>
      </c>
    </row>
    <row r="2177" spans="1:8" ht="22.5">
      <c r="A2177" s="26"/>
      <c r="B2177" s="26" t="s">
        <v>1112</v>
      </c>
      <c r="C2177" s="96" t="s">
        <v>165</v>
      </c>
      <c r="D2177" s="24" t="s">
        <v>1120</v>
      </c>
      <c r="E2177" s="18" t="s">
        <v>14</v>
      </c>
      <c r="F2177" s="19">
        <v>98</v>
      </c>
      <c r="G2177" s="254">
        <v>0</v>
      </c>
      <c r="H2177" s="23">
        <f t="shared" si="59"/>
        <v>0</v>
      </c>
    </row>
    <row r="2178" spans="1:8" ht="22.5">
      <c r="A2178" s="26"/>
      <c r="B2178" s="26" t="s">
        <v>1113</v>
      </c>
      <c r="C2178" s="96" t="s">
        <v>166</v>
      </c>
      <c r="D2178" s="24" t="s">
        <v>1121</v>
      </c>
      <c r="E2178" s="18" t="s">
        <v>14</v>
      </c>
      <c r="F2178" s="19">
        <v>196</v>
      </c>
      <c r="G2178" s="254">
        <v>0</v>
      </c>
      <c r="H2178" s="23">
        <f t="shared" si="59"/>
        <v>0</v>
      </c>
    </row>
    <row r="2179" spans="1:8" ht="22.5">
      <c r="A2179" s="26"/>
      <c r="B2179" s="26" t="s">
        <v>711</v>
      </c>
      <c r="C2179" s="96" t="s">
        <v>167</v>
      </c>
      <c r="D2179" s="24" t="s">
        <v>1122</v>
      </c>
      <c r="E2179" s="18" t="s">
        <v>14</v>
      </c>
      <c r="F2179" s="19">
        <v>98</v>
      </c>
      <c r="G2179" s="254">
        <v>0</v>
      </c>
      <c r="H2179" s="23">
        <f t="shared" si="59"/>
        <v>0</v>
      </c>
    </row>
    <row r="2180" spans="1:8" ht="22.5">
      <c r="A2180" s="26"/>
      <c r="B2180" s="26" t="s">
        <v>488</v>
      </c>
      <c r="C2180" s="96" t="s">
        <v>168</v>
      </c>
      <c r="D2180" s="24" t="s">
        <v>945</v>
      </c>
      <c r="E2180" s="18" t="s">
        <v>14</v>
      </c>
      <c r="F2180" s="19">
        <v>196</v>
      </c>
      <c r="G2180" s="254">
        <v>0</v>
      </c>
      <c r="H2180" s="23">
        <f t="shared" si="59"/>
        <v>0</v>
      </c>
    </row>
    <row r="2181" spans="1:8" ht="22.5">
      <c r="A2181" s="26"/>
      <c r="B2181" s="26" t="s">
        <v>929</v>
      </c>
      <c r="C2181" s="96" t="s">
        <v>169</v>
      </c>
      <c r="D2181" s="24" t="s">
        <v>1052</v>
      </c>
      <c r="E2181" s="18" t="s">
        <v>14</v>
      </c>
      <c r="F2181" s="19">
        <v>196</v>
      </c>
      <c r="G2181" s="254">
        <v>0</v>
      </c>
      <c r="H2181" s="23">
        <f t="shared" si="59"/>
        <v>0</v>
      </c>
    </row>
    <row r="2182" spans="1:8">
      <c r="A2182" s="267">
        <v>5</v>
      </c>
      <c r="B2182" s="267"/>
      <c r="C2182" s="268"/>
      <c r="D2182" s="262" t="s">
        <v>923</v>
      </c>
      <c r="E2182" s="18"/>
      <c r="F2182" s="19" t="s">
        <v>162</v>
      </c>
      <c r="G2182" s="23"/>
      <c r="H2182" s="25">
        <f>SUM(H2183)</f>
        <v>0</v>
      </c>
    </row>
    <row r="2183" spans="1:8" ht="22.5">
      <c r="A2183" s="26"/>
      <c r="B2183" s="26" t="s">
        <v>498</v>
      </c>
      <c r="C2183" s="96" t="s">
        <v>164</v>
      </c>
      <c r="D2183" s="24" t="s">
        <v>1086</v>
      </c>
      <c r="E2183" s="18" t="s">
        <v>13</v>
      </c>
      <c r="F2183" s="19">
        <v>66</v>
      </c>
      <c r="G2183" s="254">
        <v>0</v>
      </c>
      <c r="H2183" s="23">
        <f t="shared" si="59"/>
        <v>0</v>
      </c>
    </row>
    <row r="2184" spans="1:8">
      <c r="A2184" s="265">
        <v>5</v>
      </c>
      <c r="B2184" s="265"/>
      <c r="C2184" s="266"/>
      <c r="D2184" s="261" t="s">
        <v>534</v>
      </c>
      <c r="E2184" s="18"/>
      <c r="F2184" s="19" t="s">
        <v>162</v>
      </c>
      <c r="G2184" s="23"/>
      <c r="H2184" s="25">
        <f>SUM(H2185)</f>
        <v>0</v>
      </c>
    </row>
    <row r="2185" spans="1:8" ht="22.5">
      <c r="A2185" s="26"/>
      <c r="B2185" s="26" t="s">
        <v>39</v>
      </c>
      <c r="C2185" s="96" t="s">
        <v>164</v>
      </c>
      <c r="D2185" s="24" t="s">
        <v>47</v>
      </c>
      <c r="E2185" s="18" t="s">
        <v>10</v>
      </c>
      <c r="F2185" s="19">
        <v>9</v>
      </c>
      <c r="G2185" s="254">
        <v>0</v>
      </c>
      <c r="H2185" s="23">
        <f t="shared" ref="H2185" si="60">IF(ISNUMBER(F2185),ROUND(F2185*G2185,2),"")</f>
        <v>0</v>
      </c>
    </row>
    <row r="2186" spans="1:8" ht="22.5">
      <c r="A2186" s="82">
        <v>2</v>
      </c>
      <c r="B2186" s="82"/>
      <c r="C2186" s="83"/>
      <c r="D2186" s="116" t="s">
        <v>1123</v>
      </c>
      <c r="E2186" s="84"/>
      <c r="F2186" s="85" t="s">
        <v>162</v>
      </c>
      <c r="G2186" s="86"/>
      <c r="H2186" s="87">
        <f>H2187+H2207+H2225+H2238</f>
        <v>0</v>
      </c>
    </row>
    <row r="2187" spans="1:8">
      <c r="A2187" s="263">
        <v>4</v>
      </c>
      <c r="B2187" s="263"/>
      <c r="C2187" s="264"/>
      <c r="D2187" s="260" t="s">
        <v>6</v>
      </c>
      <c r="E2187" s="20"/>
      <c r="F2187" s="21" t="s">
        <v>162</v>
      </c>
      <c r="G2187" s="22"/>
      <c r="H2187" s="52">
        <f>H2188+H2192+H2198+H2203</f>
        <v>0</v>
      </c>
    </row>
    <row r="2188" spans="1:8">
      <c r="A2188" s="265">
        <v>5</v>
      </c>
      <c r="B2188" s="265"/>
      <c r="C2188" s="266"/>
      <c r="D2188" s="261" t="s">
        <v>514</v>
      </c>
      <c r="E2188" s="18"/>
      <c r="F2188" s="19" t="s">
        <v>162</v>
      </c>
      <c r="G2188" s="23"/>
      <c r="H2188" s="25">
        <f>SUM(H2189:H2191)</f>
        <v>0</v>
      </c>
    </row>
    <row r="2189" spans="1:8" ht="22.5">
      <c r="A2189" s="26"/>
      <c r="B2189" s="26" t="s">
        <v>1124</v>
      </c>
      <c r="C2189" s="96" t="s">
        <v>164</v>
      </c>
      <c r="D2189" s="24" t="s">
        <v>1147</v>
      </c>
      <c r="E2189" s="18" t="s">
        <v>10</v>
      </c>
      <c r="F2189" s="19">
        <v>12</v>
      </c>
      <c r="G2189" s="254">
        <v>0</v>
      </c>
      <c r="H2189" s="23">
        <f t="shared" ref="H2189:H2236" si="61">IF(ISNUMBER(F2189),ROUND(F2189*G2189,2),"")</f>
        <v>0</v>
      </c>
    </row>
    <row r="2190" spans="1:8" ht="22.5">
      <c r="A2190" s="26"/>
      <c r="B2190" s="26" t="s">
        <v>1031</v>
      </c>
      <c r="C2190" s="96" t="s">
        <v>165</v>
      </c>
      <c r="D2190" s="24" t="s">
        <v>1148</v>
      </c>
      <c r="E2190" s="18" t="s">
        <v>10</v>
      </c>
      <c r="F2190" s="19">
        <v>1</v>
      </c>
      <c r="G2190" s="254">
        <v>0</v>
      </c>
      <c r="H2190" s="23">
        <f t="shared" si="61"/>
        <v>0</v>
      </c>
    </row>
    <row r="2191" spans="1:8" ht="22.5">
      <c r="A2191" s="26"/>
      <c r="B2191" s="26" t="s">
        <v>28</v>
      </c>
      <c r="C2191" s="96" t="s">
        <v>166</v>
      </c>
      <c r="D2191" s="24" t="s">
        <v>900</v>
      </c>
      <c r="E2191" s="18" t="s">
        <v>10</v>
      </c>
      <c r="F2191" s="19">
        <v>1</v>
      </c>
      <c r="G2191" s="254">
        <v>0</v>
      </c>
      <c r="H2191" s="23">
        <f t="shared" si="61"/>
        <v>0</v>
      </c>
    </row>
    <row r="2192" spans="1:8">
      <c r="A2192" s="267">
        <v>5</v>
      </c>
      <c r="B2192" s="267"/>
      <c r="C2192" s="268"/>
      <c r="D2192" s="262" t="s">
        <v>515</v>
      </c>
      <c r="E2192" s="18"/>
      <c r="F2192" s="19" t="s">
        <v>162</v>
      </c>
      <c r="G2192" s="23"/>
      <c r="H2192" s="25">
        <f>SUM(H2193:H2197)</f>
        <v>0</v>
      </c>
    </row>
    <row r="2193" spans="1:8">
      <c r="A2193" s="26"/>
      <c r="B2193" s="26" t="s">
        <v>416</v>
      </c>
      <c r="C2193" s="96" t="s">
        <v>164</v>
      </c>
      <c r="D2193" s="24" t="s">
        <v>645</v>
      </c>
      <c r="E2193" s="18" t="s">
        <v>13</v>
      </c>
      <c r="F2193" s="19">
        <v>679.1</v>
      </c>
      <c r="G2193" s="254">
        <v>0</v>
      </c>
      <c r="H2193" s="23">
        <f t="shared" si="61"/>
        <v>0</v>
      </c>
    </row>
    <row r="2194" spans="1:8">
      <c r="A2194" s="26"/>
      <c r="B2194" s="26" t="s">
        <v>1125</v>
      </c>
      <c r="C2194" s="96" t="s">
        <v>165</v>
      </c>
      <c r="D2194" s="24" t="s">
        <v>1149</v>
      </c>
      <c r="E2194" s="18" t="s">
        <v>13</v>
      </c>
      <c r="F2194" s="19">
        <v>993.95</v>
      </c>
      <c r="G2194" s="254">
        <v>0</v>
      </c>
      <c r="H2194" s="23">
        <f t="shared" si="61"/>
        <v>0</v>
      </c>
    </row>
    <row r="2195" spans="1:8" ht="45">
      <c r="A2195" s="26"/>
      <c r="B2195" s="26" t="s">
        <v>1005</v>
      </c>
      <c r="C2195" s="96" t="s">
        <v>166</v>
      </c>
      <c r="D2195" s="24" t="s">
        <v>1150</v>
      </c>
      <c r="E2195" s="18" t="s">
        <v>14</v>
      </c>
      <c r="F2195" s="19">
        <v>81.48</v>
      </c>
      <c r="G2195" s="254">
        <v>0</v>
      </c>
      <c r="H2195" s="23">
        <f t="shared" si="61"/>
        <v>0</v>
      </c>
    </row>
    <row r="2196" spans="1:8" ht="56.25">
      <c r="A2196" s="26"/>
      <c r="B2196" s="26" t="s">
        <v>1005</v>
      </c>
      <c r="C2196" s="96" t="s">
        <v>167</v>
      </c>
      <c r="D2196" s="24" t="s">
        <v>1151</v>
      </c>
      <c r="E2196" s="18" t="s">
        <v>14</v>
      </c>
      <c r="F2196" s="19">
        <v>116.58</v>
      </c>
      <c r="G2196" s="254">
        <v>0</v>
      </c>
      <c r="H2196" s="23">
        <f t="shared" si="61"/>
        <v>0</v>
      </c>
    </row>
    <row r="2197" spans="1:8" ht="22.5">
      <c r="A2197" s="26"/>
      <c r="B2197" s="26" t="s">
        <v>1126</v>
      </c>
      <c r="C2197" s="96" t="s">
        <v>168</v>
      </c>
      <c r="D2197" s="24" t="s">
        <v>1152</v>
      </c>
      <c r="E2197" s="18" t="s">
        <v>14</v>
      </c>
      <c r="F2197" s="19">
        <v>112.05</v>
      </c>
      <c r="G2197" s="254">
        <v>0</v>
      </c>
      <c r="H2197" s="23">
        <f t="shared" si="61"/>
        <v>0</v>
      </c>
    </row>
    <row r="2198" spans="1:8">
      <c r="A2198" s="267">
        <v>5</v>
      </c>
      <c r="B2198" s="267"/>
      <c r="C2198" s="268"/>
      <c r="D2198" s="262" t="s">
        <v>518</v>
      </c>
      <c r="E2198" s="18"/>
      <c r="F2198" s="19" t="s">
        <v>162</v>
      </c>
      <c r="G2198" s="23"/>
      <c r="H2198" s="25">
        <f>SUM(H2199:H2202)</f>
        <v>0</v>
      </c>
    </row>
    <row r="2199" spans="1:8" ht="33.75">
      <c r="A2199" s="26"/>
      <c r="B2199" s="26" t="s">
        <v>30</v>
      </c>
      <c r="C2199" s="96" t="s">
        <v>164</v>
      </c>
      <c r="D2199" s="24" t="s">
        <v>964</v>
      </c>
      <c r="E2199" s="18" t="s">
        <v>12</v>
      </c>
      <c r="F2199" s="19">
        <v>359.55</v>
      </c>
      <c r="G2199" s="254">
        <v>0</v>
      </c>
      <c r="H2199" s="23">
        <f t="shared" si="61"/>
        <v>0</v>
      </c>
    </row>
    <row r="2200" spans="1:8" ht="22.5">
      <c r="A2200" s="26"/>
      <c r="B2200" s="26" t="s">
        <v>31</v>
      </c>
      <c r="C2200" s="96" t="s">
        <v>165</v>
      </c>
      <c r="D2200" s="24" t="s">
        <v>23</v>
      </c>
      <c r="E2200" s="18" t="s">
        <v>12</v>
      </c>
      <c r="F2200" s="19">
        <v>339.55</v>
      </c>
      <c r="G2200" s="254">
        <v>0</v>
      </c>
      <c r="H2200" s="23">
        <f t="shared" si="61"/>
        <v>0</v>
      </c>
    </row>
    <row r="2201" spans="1:8" ht="22.5">
      <c r="A2201" s="26"/>
      <c r="B2201" s="26" t="s">
        <v>1127</v>
      </c>
      <c r="C2201" s="96" t="s">
        <v>166</v>
      </c>
      <c r="D2201" s="24" t="s">
        <v>1153</v>
      </c>
      <c r="E2201" s="18" t="s">
        <v>13</v>
      </c>
      <c r="F2201" s="19">
        <v>2360.69</v>
      </c>
      <c r="G2201" s="254">
        <v>0</v>
      </c>
      <c r="H2201" s="23">
        <f t="shared" si="61"/>
        <v>0</v>
      </c>
    </row>
    <row r="2202" spans="1:8">
      <c r="A2202" s="26"/>
      <c r="B2202" s="26" t="s">
        <v>1128</v>
      </c>
      <c r="C2202" s="96" t="s">
        <v>169</v>
      </c>
      <c r="D2202" s="24" t="s">
        <v>1154</v>
      </c>
      <c r="E2202" s="18" t="s">
        <v>10</v>
      </c>
      <c r="F2202" s="19">
        <v>143</v>
      </c>
      <c r="G2202" s="254">
        <v>0</v>
      </c>
      <c r="H2202" s="23">
        <f t="shared" si="61"/>
        <v>0</v>
      </c>
    </row>
    <row r="2203" spans="1:8">
      <c r="A2203" s="267">
        <v>5</v>
      </c>
      <c r="B2203" s="267"/>
      <c r="C2203" s="268"/>
      <c r="D2203" s="262" t="s">
        <v>519</v>
      </c>
      <c r="E2203" s="18"/>
      <c r="F2203" s="19" t="s">
        <v>162</v>
      </c>
      <c r="G2203" s="23"/>
      <c r="H2203" s="25">
        <f>SUM(H2204:H2206)</f>
        <v>0</v>
      </c>
    </row>
    <row r="2204" spans="1:8" ht="33.75">
      <c r="A2204" s="26"/>
      <c r="B2204" s="26" t="s">
        <v>434</v>
      </c>
      <c r="C2204" s="96" t="s">
        <v>164</v>
      </c>
      <c r="D2204" s="24" t="s">
        <v>1155</v>
      </c>
      <c r="E2204" s="18" t="s">
        <v>13</v>
      </c>
      <c r="F2204" s="19">
        <v>1090.6600000000001</v>
      </c>
      <c r="G2204" s="254">
        <v>0</v>
      </c>
      <c r="H2204" s="23">
        <f t="shared" si="61"/>
        <v>0</v>
      </c>
    </row>
    <row r="2205" spans="1:8" ht="33.75">
      <c r="A2205" s="26"/>
      <c r="B2205" s="26" t="s">
        <v>961</v>
      </c>
      <c r="C2205" s="96" t="s">
        <v>165</v>
      </c>
      <c r="D2205" s="24" t="s">
        <v>1156</v>
      </c>
      <c r="E2205" s="18" t="s">
        <v>12</v>
      </c>
      <c r="F2205" s="19">
        <v>545.33000000000004</v>
      </c>
      <c r="G2205" s="254">
        <v>0</v>
      </c>
      <c r="H2205" s="23">
        <f t="shared" si="61"/>
        <v>0</v>
      </c>
    </row>
    <row r="2206" spans="1:8" ht="33.75">
      <c r="A2206" s="26"/>
      <c r="B2206" s="26" t="s">
        <v>1129</v>
      </c>
      <c r="C2206" s="96" t="s">
        <v>166</v>
      </c>
      <c r="D2206" s="24" t="s">
        <v>1157</v>
      </c>
      <c r="E2206" s="18" t="s">
        <v>13</v>
      </c>
      <c r="F2206" s="19">
        <v>327.2</v>
      </c>
      <c r="G2206" s="254">
        <v>0</v>
      </c>
      <c r="H2206" s="23">
        <f t="shared" si="61"/>
        <v>0</v>
      </c>
    </row>
    <row r="2207" spans="1:8">
      <c r="A2207" s="263">
        <v>4</v>
      </c>
      <c r="B2207" s="263"/>
      <c r="C2207" s="264"/>
      <c r="D2207" s="260" t="s">
        <v>19</v>
      </c>
      <c r="E2207" s="20"/>
      <c r="F2207" s="21" t="s">
        <v>162</v>
      </c>
      <c r="G2207" s="22"/>
      <c r="H2207" s="52">
        <f>H2208+H2211+H2213+H2216+H2219+H2222</f>
        <v>0</v>
      </c>
    </row>
    <row r="2208" spans="1:8">
      <c r="A2208" s="265">
        <v>5</v>
      </c>
      <c r="B2208" s="265"/>
      <c r="C2208" s="266"/>
      <c r="D2208" s="261" t="s">
        <v>520</v>
      </c>
      <c r="E2208" s="18"/>
      <c r="F2208" s="19" t="s">
        <v>162</v>
      </c>
      <c r="G2208" s="23"/>
      <c r="H2208" s="25">
        <f>SUM(H2209:H2210)</f>
        <v>0</v>
      </c>
    </row>
    <row r="2209" spans="1:8" ht="33.75">
      <c r="A2209" s="26"/>
      <c r="B2209" s="26" t="s">
        <v>440</v>
      </c>
      <c r="C2209" s="96" t="s">
        <v>164</v>
      </c>
      <c r="D2209" s="24" t="s">
        <v>1158</v>
      </c>
      <c r="E2209" s="18" t="s">
        <v>14</v>
      </c>
      <c r="F2209" s="19">
        <v>15.29</v>
      </c>
      <c r="G2209" s="254">
        <v>0</v>
      </c>
      <c r="H2209" s="23">
        <f t="shared" si="61"/>
        <v>0</v>
      </c>
    </row>
    <row r="2210" spans="1:8" ht="56.25">
      <c r="A2210" s="26"/>
      <c r="B2210" s="26" t="s">
        <v>1130</v>
      </c>
      <c r="C2210" s="96" t="s">
        <v>165</v>
      </c>
      <c r="D2210" s="24" t="s">
        <v>1159</v>
      </c>
      <c r="E2210" s="18" t="s">
        <v>14</v>
      </c>
      <c r="F2210" s="19">
        <v>277.27</v>
      </c>
      <c r="G2210" s="254">
        <v>0</v>
      </c>
      <c r="H2210" s="23">
        <f t="shared" si="61"/>
        <v>0</v>
      </c>
    </row>
    <row r="2211" spans="1:8">
      <c r="A2211" s="265">
        <v>5</v>
      </c>
      <c r="B2211" s="265"/>
      <c r="C2211" s="266"/>
      <c r="D2211" s="261" t="s">
        <v>521</v>
      </c>
      <c r="E2211" s="18"/>
      <c r="F2211" s="19" t="s">
        <v>162</v>
      </c>
      <c r="G2211" s="23"/>
      <c r="H2211" s="25">
        <f>SUM(H2212)</f>
        <v>0</v>
      </c>
    </row>
    <row r="2212" spans="1:8" ht="33.75">
      <c r="A2212" s="26"/>
      <c r="B2212" s="26" t="s">
        <v>444</v>
      </c>
      <c r="C2212" s="96" t="s">
        <v>164</v>
      </c>
      <c r="D2212" s="24" t="s">
        <v>1160</v>
      </c>
      <c r="E2212" s="18" t="s">
        <v>13</v>
      </c>
      <c r="F2212" s="19">
        <v>216.94</v>
      </c>
      <c r="G2212" s="254">
        <v>0</v>
      </c>
      <c r="H2212" s="23">
        <f t="shared" si="61"/>
        <v>0</v>
      </c>
    </row>
    <row r="2213" spans="1:8">
      <c r="A2213" s="265">
        <v>5</v>
      </c>
      <c r="B2213" s="265"/>
      <c r="C2213" s="266"/>
      <c r="D2213" s="261" t="s">
        <v>522</v>
      </c>
      <c r="E2213" s="18"/>
      <c r="F2213" s="19" t="s">
        <v>162</v>
      </c>
      <c r="G2213" s="23"/>
      <c r="H2213" s="25">
        <f>SUM(H2214:H2215)</f>
        <v>0</v>
      </c>
    </row>
    <row r="2214" spans="1:8" ht="22.5">
      <c r="A2214" s="26"/>
      <c r="B2214" s="26" t="s">
        <v>1131</v>
      </c>
      <c r="C2214" s="96" t="s">
        <v>164</v>
      </c>
      <c r="D2214" s="24" t="s">
        <v>1161</v>
      </c>
      <c r="E2214" s="18" t="s">
        <v>14</v>
      </c>
      <c r="F2214" s="19">
        <v>159.76</v>
      </c>
      <c r="G2214" s="254">
        <v>0</v>
      </c>
      <c r="H2214" s="23">
        <f t="shared" si="61"/>
        <v>0</v>
      </c>
    </row>
    <row r="2215" spans="1:8" ht="22.5">
      <c r="A2215" s="26"/>
      <c r="B2215" s="26" t="s">
        <v>446</v>
      </c>
      <c r="C2215" s="96" t="s">
        <v>165</v>
      </c>
      <c r="D2215" s="24" t="s">
        <v>1162</v>
      </c>
      <c r="E2215" s="18" t="s">
        <v>13</v>
      </c>
      <c r="F2215" s="19">
        <v>462.97</v>
      </c>
      <c r="G2215" s="254">
        <v>0</v>
      </c>
      <c r="H2215" s="23">
        <f t="shared" si="61"/>
        <v>0</v>
      </c>
    </row>
    <row r="2216" spans="1:8">
      <c r="A2216" s="265">
        <v>5</v>
      </c>
      <c r="B2216" s="265"/>
      <c r="C2216" s="266"/>
      <c r="D2216" s="261" t="s">
        <v>1191</v>
      </c>
      <c r="E2216" s="18"/>
      <c r="F2216" s="19" t="s">
        <v>162</v>
      </c>
      <c r="G2216" s="23"/>
      <c r="H2216" s="25">
        <f>SUM(H2217:H2218)</f>
        <v>0</v>
      </c>
    </row>
    <row r="2217" spans="1:8" ht="22.5">
      <c r="A2217" s="26"/>
      <c r="B2217" s="26" t="s">
        <v>1132</v>
      </c>
      <c r="C2217" s="96" t="s">
        <v>164</v>
      </c>
      <c r="D2217" s="24" t="s">
        <v>1163</v>
      </c>
      <c r="E2217" s="18" t="s">
        <v>14</v>
      </c>
      <c r="F2217" s="19">
        <v>45.12</v>
      </c>
      <c r="G2217" s="254">
        <v>0</v>
      </c>
      <c r="H2217" s="23">
        <f t="shared" si="61"/>
        <v>0</v>
      </c>
    </row>
    <row r="2218" spans="1:8">
      <c r="A2218" s="26"/>
      <c r="B2218" s="26" t="s">
        <v>1133</v>
      </c>
      <c r="C2218" s="96" t="s">
        <v>165</v>
      </c>
      <c r="D2218" s="24" t="s">
        <v>1164</v>
      </c>
      <c r="E2218" s="18" t="s">
        <v>14</v>
      </c>
      <c r="F2218" s="19">
        <v>36.299999999999997</v>
      </c>
      <c r="G2218" s="254">
        <v>0</v>
      </c>
      <c r="H2218" s="23">
        <f t="shared" si="61"/>
        <v>0</v>
      </c>
    </row>
    <row r="2219" spans="1:8">
      <c r="A2219" s="265">
        <v>5</v>
      </c>
      <c r="B2219" s="265"/>
      <c r="C2219" s="266"/>
      <c r="D2219" s="261" t="s">
        <v>524</v>
      </c>
      <c r="E2219" s="18"/>
      <c r="F2219" s="19" t="s">
        <v>162</v>
      </c>
      <c r="G2219" s="23"/>
      <c r="H2219" s="25">
        <f>SUM(H2220:H2221)</f>
        <v>0</v>
      </c>
    </row>
    <row r="2220" spans="1:8">
      <c r="A2220" s="26"/>
      <c r="B2220" s="26" t="s">
        <v>451</v>
      </c>
      <c r="C2220" s="96" t="s">
        <v>164</v>
      </c>
      <c r="D2220" s="24" t="s">
        <v>21</v>
      </c>
      <c r="E2220" s="18" t="s">
        <v>13</v>
      </c>
      <c r="F2220" s="19">
        <v>475.78</v>
      </c>
      <c r="G2220" s="254">
        <v>0</v>
      </c>
      <c r="H2220" s="23">
        <f t="shared" si="61"/>
        <v>0</v>
      </c>
    </row>
    <row r="2221" spans="1:8">
      <c r="A2221" s="26"/>
      <c r="B2221" s="26" t="s">
        <v>452</v>
      </c>
      <c r="C2221" s="96" t="s">
        <v>165</v>
      </c>
      <c r="D2221" s="24" t="s">
        <v>22</v>
      </c>
      <c r="E2221" s="18" t="s">
        <v>13</v>
      </c>
      <c r="F2221" s="19">
        <v>475.78</v>
      </c>
      <c r="G2221" s="254">
        <v>0</v>
      </c>
      <c r="H2221" s="23">
        <f t="shared" si="61"/>
        <v>0</v>
      </c>
    </row>
    <row r="2222" spans="1:8">
      <c r="A2222" s="265">
        <v>5</v>
      </c>
      <c r="B2222" s="265"/>
      <c r="C2222" s="266"/>
      <c r="D2222" s="261" t="s">
        <v>525</v>
      </c>
      <c r="E2222" s="18"/>
      <c r="F2222" s="19" t="s">
        <v>162</v>
      </c>
      <c r="G2222" s="23"/>
      <c r="H2222" s="25">
        <f>SUM(H2223:H2224)</f>
        <v>0</v>
      </c>
    </row>
    <row r="2223" spans="1:8">
      <c r="A2223" s="26"/>
      <c r="B2223" s="26" t="s">
        <v>953</v>
      </c>
      <c r="C2223" s="96" t="s">
        <v>164</v>
      </c>
      <c r="D2223" s="24" t="s">
        <v>1165</v>
      </c>
      <c r="E2223" s="18" t="s">
        <v>455</v>
      </c>
      <c r="F2223" s="19">
        <v>540.86</v>
      </c>
      <c r="G2223" s="254">
        <v>0</v>
      </c>
      <c r="H2223" s="23">
        <f t="shared" si="61"/>
        <v>0</v>
      </c>
    </row>
    <row r="2224" spans="1:8">
      <c r="A2224" s="26"/>
      <c r="B2224" s="26" t="s">
        <v>954</v>
      </c>
      <c r="C2224" s="96" t="s">
        <v>165</v>
      </c>
      <c r="D2224" s="24" t="s">
        <v>970</v>
      </c>
      <c r="E2224" s="18" t="s">
        <v>14</v>
      </c>
      <c r="F2224" s="19">
        <v>81.48</v>
      </c>
      <c r="G2224" s="254">
        <v>0</v>
      </c>
      <c r="H2224" s="23">
        <f t="shared" si="61"/>
        <v>0</v>
      </c>
    </row>
    <row r="2225" spans="1:8">
      <c r="A2225" s="263">
        <v>4</v>
      </c>
      <c r="B2225" s="263"/>
      <c r="C2225" s="264"/>
      <c r="D2225" s="260" t="s">
        <v>44</v>
      </c>
      <c r="E2225" s="20"/>
      <c r="F2225" s="21" t="s">
        <v>162</v>
      </c>
      <c r="G2225" s="22"/>
      <c r="H2225" s="52">
        <f>H2226+H2229+H2234</f>
        <v>0</v>
      </c>
    </row>
    <row r="2226" spans="1:8">
      <c r="A2226" s="265">
        <v>5</v>
      </c>
      <c r="B2226" s="265"/>
      <c r="C2226" s="266"/>
      <c r="D2226" s="261" t="s">
        <v>526</v>
      </c>
      <c r="E2226" s="18"/>
      <c r="F2226" s="19" t="s">
        <v>162</v>
      </c>
      <c r="G2226" s="23"/>
      <c r="H2226" s="25">
        <f>SUM(H2227:H2228)</f>
        <v>0</v>
      </c>
    </row>
    <row r="2227" spans="1:8" ht="33.75">
      <c r="A2227" s="26"/>
      <c r="B2227" s="26" t="s">
        <v>955</v>
      </c>
      <c r="C2227" s="96" t="s">
        <v>164</v>
      </c>
      <c r="D2227" s="24" t="s">
        <v>1166</v>
      </c>
      <c r="E2227" s="18" t="s">
        <v>12</v>
      </c>
      <c r="F2227" s="19">
        <v>354.55</v>
      </c>
      <c r="G2227" s="254">
        <v>0</v>
      </c>
      <c r="H2227" s="23">
        <f t="shared" si="61"/>
        <v>0</v>
      </c>
    </row>
    <row r="2228" spans="1:8" ht="33.75">
      <c r="A2228" s="26"/>
      <c r="B2228" s="26" t="s">
        <v>955</v>
      </c>
      <c r="C2228" s="96" t="s">
        <v>165</v>
      </c>
      <c r="D2228" s="24" t="s">
        <v>1167</v>
      </c>
      <c r="E2228" s="18" t="s">
        <v>12</v>
      </c>
      <c r="F2228" s="19">
        <v>121</v>
      </c>
      <c r="G2228" s="254">
        <v>0</v>
      </c>
      <c r="H2228" s="23">
        <f t="shared" si="61"/>
        <v>0</v>
      </c>
    </row>
    <row r="2229" spans="1:8">
      <c r="A2229" s="265">
        <v>5</v>
      </c>
      <c r="B2229" s="265"/>
      <c r="C2229" s="266"/>
      <c r="D2229" s="261" t="s">
        <v>527</v>
      </c>
      <c r="E2229" s="18"/>
      <c r="F2229" s="19" t="s">
        <v>162</v>
      </c>
      <c r="G2229" s="23"/>
      <c r="H2229" s="25">
        <f>SUM(H2230:H2233)</f>
        <v>0</v>
      </c>
    </row>
    <row r="2230" spans="1:8" ht="22.5">
      <c r="A2230" s="26"/>
      <c r="B2230" s="26" t="s">
        <v>1134</v>
      </c>
      <c r="C2230" s="96" t="s">
        <v>164</v>
      </c>
      <c r="D2230" s="24" t="s">
        <v>1168</v>
      </c>
      <c r="E2230" s="18" t="s">
        <v>12</v>
      </c>
      <c r="F2230" s="19">
        <v>354.55</v>
      </c>
      <c r="G2230" s="254">
        <v>0</v>
      </c>
      <c r="H2230" s="23">
        <f t="shared" si="61"/>
        <v>0</v>
      </c>
    </row>
    <row r="2231" spans="1:8" ht="22.5">
      <c r="A2231" s="26"/>
      <c r="B2231" s="26" t="s">
        <v>41</v>
      </c>
      <c r="C2231" s="96" t="s">
        <v>165</v>
      </c>
      <c r="D2231" s="24" t="s">
        <v>1024</v>
      </c>
      <c r="E2231" s="18" t="s">
        <v>10</v>
      </c>
      <c r="F2231" s="19">
        <v>170</v>
      </c>
      <c r="G2231" s="254">
        <v>0</v>
      </c>
      <c r="H2231" s="23">
        <f t="shared" si="61"/>
        <v>0</v>
      </c>
    </row>
    <row r="2232" spans="1:8">
      <c r="A2232" s="26"/>
      <c r="B2232" s="26" t="s">
        <v>1135</v>
      </c>
      <c r="C2232" s="96" t="s">
        <v>166</v>
      </c>
      <c r="D2232" s="24" t="s">
        <v>1169</v>
      </c>
      <c r="E2232" s="18" t="s">
        <v>10</v>
      </c>
      <c r="F2232" s="19">
        <v>170</v>
      </c>
      <c r="G2232" s="254">
        <v>0</v>
      </c>
      <c r="H2232" s="23">
        <f t="shared" si="61"/>
        <v>0</v>
      </c>
    </row>
    <row r="2233" spans="1:8" ht="22.5">
      <c r="A2233" s="26"/>
      <c r="B2233" s="26" t="s">
        <v>1136</v>
      </c>
      <c r="C2233" s="96" t="s">
        <v>167</v>
      </c>
      <c r="D2233" s="24" t="s">
        <v>1170</v>
      </c>
      <c r="E2233" s="18" t="s">
        <v>12</v>
      </c>
      <c r="F2233" s="19">
        <v>50</v>
      </c>
      <c r="G2233" s="254">
        <v>0</v>
      </c>
      <c r="H2233" s="23">
        <f t="shared" si="61"/>
        <v>0</v>
      </c>
    </row>
    <row r="2234" spans="1:8">
      <c r="A2234" s="265">
        <v>5</v>
      </c>
      <c r="B2234" s="265"/>
      <c r="C2234" s="266"/>
      <c r="D2234" s="261" t="s">
        <v>528</v>
      </c>
      <c r="E2234" s="18"/>
      <c r="F2234" s="19" t="s">
        <v>162</v>
      </c>
      <c r="G2234" s="23"/>
      <c r="H2234" s="25">
        <f>SUM(H2235:H2237)</f>
        <v>0</v>
      </c>
    </row>
    <row r="2235" spans="1:8" ht="33.75">
      <c r="A2235" s="26"/>
      <c r="B2235" s="26" t="s">
        <v>1137</v>
      </c>
      <c r="C2235" s="96" t="s">
        <v>164</v>
      </c>
      <c r="D2235" s="24" t="s">
        <v>1171</v>
      </c>
      <c r="E2235" s="18" t="s">
        <v>10</v>
      </c>
      <c r="F2235" s="19">
        <v>2</v>
      </c>
      <c r="G2235" s="254">
        <v>0</v>
      </c>
      <c r="H2235" s="23">
        <f t="shared" si="61"/>
        <v>0</v>
      </c>
    </row>
    <row r="2236" spans="1:8" ht="33.75">
      <c r="A2236" s="26"/>
      <c r="B2236" s="26" t="s">
        <v>1138</v>
      </c>
      <c r="C2236" s="96" t="s">
        <v>165</v>
      </c>
      <c r="D2236" s="24" t="s">
        <v>1172</v>
      </c>
      <c r="E2236" s="18" t="s">
        <v>10</v>
      </c>
      <c r="F2236" s="19">
        <v>1</v>
      </c>
      <c r="G2236" s="254">
        <v>0</v>
      </c>
      <c r="H2236" s="23">
        <f t="shared" si="61"/>
        <v>0</v>
      </c>
    </row>
    <row r="2237" spans="1:8" ht="22.5">
      <c r="A2237" s="26"/>
      <c r="B2237" s="26" t="s">
        <v>1139</v>
      </c>
      <c r="C2237" s="96" t="s">
        <v>166</v>
      </c>
      <c r="D2237" s="24" t="s">
        <v>1173</v>
      </c>
      <c r="E2237" s="18" t="s">
        <v>10</v>
      </c>
      <c r="F2237" s="19">
        <v>2</v>
      </c>
      <c r="G2237" s="254">
        <v>0</v>
      </c>
      <c r="H2237" s="23">
        <f t="shared" ref="H2237:H2262" si="62">IF(ISNUMBER(F2237),ROUND(F2237*G2237,2),"")</f>
        <v>0</v>
      </c>
    </row>
    <row r="2238" spans="1:8">
      <c r="A2238" s="263">
        <v>4</v>
      </c>
      <c r="B2238" s="263"/>
      <c r="C2238" s="264"/>
      <c r="D2238" s="260" t="s">
        <v>45</v>
      </c>
      <c r="E2238" s="20"/>
      <c r="F2238" s="21" t="s">
        <v>162</v>
      </c>
      <c r="G2238" s="22"/>
      <c r="H2238" s="52">
        <f>H2239+H2243+H2247+H2252+H2255+H2260</f>
        <v>0</v>
      </c>
    </row>
    <row r="2239" spans="1:8">
      <c r="A2239" s="265">
        <v>5</v>
      </c>
      <c r="B2239" s="265"/>
      <c r="C2239" s="266"/>
      <c r="D2239" s="261" t="s">
        <v>529</v>
      </c>
      <c r="E2239" s="18"/>
      <c r="F2239" s="19" t="s">
        <v>162</v>
      </c>
      <c r="G2239" s="23"/>
      <c r="H2239" s="25">
        <f>SUM(H2240:H2242)</f>
        <v>0</v>
      </c>
    </row>
    <row r="2240" spans="1:8">
      <c r="A2240" s="26"/>
      <c r="B2240" s="26" t="s">
        <v>472</v>
      </c>
      <c r="C2240" s="96" t="s">
        <v>164</v>
      </c>
      <c r="D2240" s="24" t="s">
        <v>1174</v>
      </c>
      <c r="E2240" s="18" t="s">
        <v>13</v>
      </c>
      <c r="F2240" s="19">
        <v>848.88</v>
      </c>
      <c r="G2240" s="254">
        <v>0</v>
      </c>
      <c r="H2240" s="23">
        <f t="shared" si="62"/>
        <v>0</v>
      </c>
    </row>
    <row r="2241" spans="1:8" ht="22.5">
      <c r="A2241" s="26"/>
      <c r="B2241" s="26" t="s">
        <v>36</v>
      </c>
      <c r="C2241" s="96" t="s">
        <v>165</v>
      </c>
      <c r="D2241" s="24" t="s">
        <v>1175</v>
      </c>
      <c r="E2241" s="18" t="s">
        <v>13</v>
      </c>
      <c r="F2241" s="19">
        <v>101.87</v>
      </c>
      <c r="G2241" s="254">
        <v>0</v>
      </c>
      <c r="H2241" s="23">
        <f t="shared" si="62"/>
        <v>0</v>
      </c>
    </row>
    <row r="2242" spans="1:8" ht="22.5">
      <c r="A2242" s="26"/>
      <c r="B2242" s="26" t="s">
        <v>36</v>
      </c>
      <c r="C2242" s="96" t="s">
        <v>166</v>
      </c>
      <c r="D2242" s="24" t="s">
        <v>1176</v>
      </c>
      <c r="E2242" s="18" t="s">
        <v>13</v>
      </c>
      <c r="F2242" s="19">
        <v>85.44</v>
      </c>
      <c r="G2242" s="254">
        <v>0</v>
      </c>
      <c r="H2242" s="23">
        <f t="shared" si="62"/>
        <v>0</v>
      </c>
    </row>
    <row r="2243" spans="1:8">
      <c r="A2243" s="265">
        <v>5</v>
      </c>
      <c r="B2243" s="265"/>
      <c r="C2243" s="266"/>
      <c r="D2243" s="261" t="s">
        <v>530</v>
      </c>
      <c r="E2243" s="18"/>
      <c r="F2243" s="19" t="s">
        <v>162</v>
      </c>
      <c r="G2243" s="23"/>
      <c r="H2243" s="25">
        <f>SUM(H2244:H2246)</f>
        <v>0</v>
      </c>
    </row>
    <row r="2244" spans="1:8" ht="33.75">
      <c r="A2244" s="26"/>
      <c r="B2244" s="26" t="s">
        <v>1140</v>
      </c>
      <c r="C2244" s="96" t="s">
        <v>164</v>
      </c>
      <c r="D2244" s="24" t="s">
        <v>1177</v>
      </c>
      <c r="E2244" s="18" t="s">
        <v>15</v>
      </c>
      <c r="F2244" s="19">
        <v>30369.33</v>
      </c>
      <c r="G2244" s="254">
        <v>0</v>
      </c>
      <c r="H2244" s="23">
        <f t="shared" si="62"/>
        <v>0</v>
      </c>
    </row>
    <row r="2245" spans="1:8" ht="33.75">
      <c r="A2245" s="26"/>
      <c r="B2245" s="26" t="s">
        <v>1140</v>
      </c>
      <c r="C2245" s="96" t="s">
        <v>165</v>
      </c>
      <c r="D2245" s="24" t="s">
        <v>1178</v>
      </c>
      <c r="E2245" s="18" t="s">
        <v>15</v>
      </c>
      <c r="F2245" s="19">
        <v>16520.169999999998</v>
      </c>
      <c r="G2245" s="254">
        <v>0</v>
      </c>
      <c r="H2245" s="23">
        <f t="shared" si="62"/>
        <v>0</v>
      </c>
    </row>
    <row r="2246" spans="1:8" ht="33.75">
      <c r="A2246" s="26"/>
      <c r="B2246" s="26" t="s">
        <v>1141</v>
      </c>
      <c r="C2246" s="96" t="s">
        <v>166</v>
      </c>
      <c r="D2246" s="24" t="s">
        <v>1179</v>
      </c>
      <c r="E2246" s="18" t="s">
        <v>10</v>
      </c>
      <c r="F2246" s="19">
        <v>1091</v>
      </c>
      <c r="G2246" s="254">
        <v>0</v>
      </c>
      <c r="H2246" s="23">
        <f t="shared" si="62"/>
        <v>0</v>
      </c>
    </row>
    <row r="2247" spans="1:8">
      <c r="A2247" s="265">
        <v>5</v>
      </c>
      <c r="B2247" s="265"/>
      <c r="C2247" s="266"/>
      <c r="D2247" s="261" t="s">
        <v>531</v>
      </c>
      <c r="E2247" s="18"/>
      <c r="F2247" s="19" t="s">
        <v>162</v>
      </c>
      <c r="G2247" s="23"/>
      <c r="H2247" s="25">
        <f>SUM(H2248:H2251)</f>
        <v>0</v>
      </c>
    </row>
    <row r="2248" spans="1:8" ht="22.5">
      <c r="A2248" s="26"/>
      <c r="B2248" s="26" t="s">
        <v>1142</v>
      </c>
      <c r="C2248" s="96" t="s">
        <v>164</v>
      </c>
      <c r="D2248" s="24" t="s">
        <v>1180</v>
      </c>
      <c r="E2248" s="18" t="s">
        <v>14</v>
      </c>
      <c r="F2248" s="19">
        <v>3.4</v>
      </c>
      <c r="G2248" s="254">
        <v>0</v>
      </c>
      <c r="H2248" s="23">
        <f t="shared" si="62"/>
        <v>0</v>
      </c>
    </row>
    <row r="2249" spans="1:8" ht="22.5">
      <c r="A2249" s="26"/>
      <c r="B2249" s="26" t="s">
        <v>1143</v>
      </c>
      <c r="C2249" s="96" t="s">
        <v>165</v>
      </c>
      <c r="D2249" s="24" t="s">
        <v>1181</v>
      </c>
      <c r="E2249" s="18" t="s">
        <v>14</v>
      </c>
      <c r="F2249" s="19">
        <v>424.72</v>
      </c>
      <c r="G2249" s="254">
        <v>0</v>
      </c>
      <c r="H2249" s="23">
        <f t="shared" si="62"/>
        <v>0</v>
      </c>
    </row>
    <row r="2250" spans="1:8" ht="22.5">
      <c r="A2250" s="26"/>
      <c r="B2250" s="26" t="s">
        <v>860</v>
      </c>
      <c r="C2250" s="96" t="s">
        <v>166</v>
      </c>
      <c r="D2250" s="24" t="s">
        <v>1182</v>
      </c>
      <c r="E2250" s="18" t="s">
        <v>14</v>
      </c>
      <c r="F2250" s="19">
        <v>187.31</v>
      </c>
      <c r="G2250" s="254">
        <v>0</v>
      </c>
      <c r="H2250" s="23">
        <f t="shared" si="62"/>
        <v>0</v>
      </c>
    </row>
    <row r="2251" spans="1:8" ht="22.5">
      <c r="A2251" s="26"/>
      <c r="B2251" s="26" t="s">
        <v>930</v>
      </c>
      <c r="C2251" s="96" t="s">
        <v>167</v>
      </c>
      <c r="D2251" s="24" t="s">
        <v>1183</v>
      </c>
      <c r="E2251" s="18" t="s">
        <v>14</v>
      </c>
      <c r="F2251" s="19">
        <v>187.31</v>
      </c>
      <c r="G2251" s="254">
        <v>0</v>
      </c>
      <c r="H2251" s="23">
        <f t="shared" si="62"/>
        <v>0</v>
      </c>
    </row>
    <row r="2252" spans="1:8">
      <c r="A2252" s="267">
        <v>5</v>
      </c>
      <c r="B2252" s="267"/>
      <c r="C2252" s="268"/>
      <c r="D2252" s="262" t="s">
        <v>532</v>
      </c>
      <c r="E2252" s="18"/>
      <c r="F2252" s="19" t="s">
        <v>162</v>
      </c>
      <c r="G2252" s="23"/>
      <c r="H2252" s="25">
        <f>SUM(H2253:H2254)</f>
        <v>0</v>
      </c>
    </row>
    <row r="2253" spans="1:8" ht="33.75">
      <c r="A2253" s="26"/>
      <c r="B2253" s="26" t="s">
        <v>960</v>
      </c>
      <c r="C2253" s="96" t="s">
        <v>164</v>
      </c>
      <c r="D2253" s="24" t="s">
        <v>1184</v>
      </c>
      <c r="E2253" s="18" t="s">
        <v>14</v>
      </c>
      <c r="F2253" s="19">
        <v>135.80000000000001</v>
      </c>
      <c r="G2253" s="254">
        <v>0</v>
      </c>
      <c r="H2253" s="23">
        <f t="shared" si="62"/>
        <v>0</v>
      </c>
    </row>
    <row r="2254" spans="1:8" ht="33.75">
      <c r="A2254" s="26"/>
      <c r="B2254" s="26" t="s">
        <v>960</v>
      </c>
      <c r="C2254" s="96" t="s">
        <v>165</v>
      </c>
      <c r="D2254" s="24" t="s">
        <v>1185</v>
      </c>
      <c r="E2254" s="18" t="s">
        <v>14</v>
      </c>
      <c r="F2254" s="19">
        <v>194.3</v>
      </c>
      <c r="G2254" s="254">
        <v>0</v>
      </c>
      <c r="H2254" s="23">
        <f t="shared" si="62"/>
        <v>0</v>
      </c>
    </row>
    <row r="2255" spans="1:8">
      <c r="A2255" s="267">
        <v>5</v>
      </c>
      <c r="B2255" s="267"/>
      <c r="C2255" s="268"/>
      <c r="D2255" s="262" t="s">
        <v>1192</v>
      </c>
      <c r="E2255" s="18"/>
      <c r="F2255" s="19" t="s">
        <v>162</v>
      </c>
      <c r="G2255" s="23"/>
      <c r="H2255" s="25">
        <f>SUM(H2256:H2259)</f>
        <v>0</v>
      </c>
    </row>
    <row r="2256" spans="1:8" ht="45">
      <c r="A2256" s="26"/>
      <c r="B2256" s="26" t="s">
        <v>1144</v>
      </c>
      <c r="C2256" s="96" t="s">
        <v>164</v>
      </c>
      <c r="D2256" s="24" t="s">
        <v>1187</v>
      </c>
      <c r="E2256" s="18" t="s">
        <v>13</v>
      </c>
      <c r="F2256" s="19">
        <v>218.13</v>
      </c>
      <c r="G2256" s="254">
        <v>0</v>
      </c>
      <c r="H2256" s="23">
        <f t="shared" ref="H2256:H2259" si="63">IF(ISNUMBER(F2256),ROUND(F2256*G2256,2),"")</f>
        <v>0</v>
      </c>
    </row>
    <row r="2257" spans="1:8" ht="22.5">
      <c r="A2257" s="26"/>
      <c r="B2257" s="26" t="s">
        <v>1145</v>
      </c>
      <c r="C2257" s="96" t="s">
        <v>165</v>
      </c>
      <c r="D2257" s="24" t="s">
        <v>1188</v>
      </c>
      <c r="E2257" s="18" t="s">
        <v>13</v>
      </c>
      <c r="F2257" s="19">
        <v>116.58</v>
      </c>
      <c r="G2257" s="254">
        <v>0</v>
      </c>
      <c r="H2257" s="23">
        <f t="shared" si="63"/>
        <v>0</v>
      </c>
    </row>
    <row r="2258" spans="1:8" ht="22.5">
      <c r="A2258" s="26"/>
      <c r="B2258" s="26" t="s">
        <v>957</v>
      </c>
      <c r="C2258" s="96" t="s">
        <v>166</v>
      </c>
      <c r="D2258" s="24" t="s">
        <v>1189</v>
      </c>
      <c r="E2258" s="18" t="s">
        <v>12</v>
      </c>
      <c r="F2258" s="19">
        <v>430.86</v>
      </c>
      <c r="G2258" s="254">
        <v>0</v>
      </c>
      <c r="H2258" s="23">
        <f t="shared" si="63"/>
        <v>0</v>
      </c>
    </row>
    <row r="2259" spans="1:8" ht="22.5">
      <c r="A2259" s="26"/>
      <c r="B2259" s="26" t="s">
        <v>1146</v>
      </c>
      <c r="C2259" s="96" t="s">
        <v>167</v>
      </c>
      <c r="D2259" s="24" t="s">
        <v>1190</v>
      </c>
      <c r="E2259" s="18" t="s">
        <v>12</v>
      </c>
      <c r="F2259" s="19">
        <v>45</v>
      </c>
      <c r="G2259" s="254">
        <v>0</v>
      </c>
      <c r="H2259" s="23">
        <f t="shared" si="63"/>
        <v>0</v>
      </c>
    </row>
    <row r="2260" spans="1:8">
      <c r="A2260" s="265">
        <v>5</v>
      </c>
      <c r="B2260" s="265"/>
      <c r="C2260" s="266"/>
      <c r="D2260" s="261" t="s">
        <v>534</v>
      </c>
      <c r="E2260" s="18"/>
      <c r="F2260" s="19" t="s">
        <v>162</v>
      </c>
      <c r="G2260" s="23"/>
      <c r="H2260" s="25">
        <f>SUM(H2261:H2262)</f>
        <v>0</v>
      </c>
    </row>
    <row r="2261" spans="1:8" ht="22.5">
      <c r="A2261" s="26"/>
      <c r="B2261" s="26" t="s">
        <v>510</v>
      </c>
      <c r="C2261" s="96" t="s">
        <v>164</v>
      </c>
      <c r="D2261" s="24" t="s">
        <v>1186</v>
      </c>
      <c r="E2261" s="18" t="s">
        <v>12</v>
      </c>
      <c r="F2261" s="19">
        <v>105</v>
      </c>
      <c r="G2261" s="254">
        <v>0</v>
      </c>
      <c r="H2261" s="23">
        <f t="shared" si="62"/>
        <v>0</v>
      </c>
    </row>
    <row r="2262" spans="1:8" ht="22.5">
      <c r="A2262" s="26"/>
      <c r="B2262" s="26" t="s">
        <v>39</v>
      </c>
      <c r="C2262" s="96" t="s">
        <v>165</v>
      </c>
      <c r="D2262" s="24" t="s">
        <v>47</v>
      </c>
      <c r="E2262" s="18" t="s">
        <v>10</v>
      </c>
      <c r="F2262" s="19">
        <v>10</v>
      </c>
      <c r="G2262" s="254">
        <v>0</v>
      </c>
      <c r="H2262" s="23">
        <f t="shared" si="62"/>
        <v>0</v>
      </c>
    </row>
    <row r="2263" spans="1:8">
      <c r="A2263" s="26"/>
      <c r="B2263" s="26"/>
      <c r="C2263" s="96"/>
      <c r="D2263" s="24"/>
      <c r="E2263" s="18"/>
      <c r="F2263" s="19" t="s">
        <v>162</v>
      </c>
      <c r="G2263" s="23"/>
      <c r="H2263" s="23"/>
    </row>
    <row r="2264" spans="1:8">
      <c r="A2264" s="73">
        <v>1</v>
      </c>
      <c r="B2264" s="73"/>
      <c r="C2264" s="74"/>
      <c r="D2264" s="13" t="s">
        <v>1193</v>
      </c>
      <c r="E2264" s="75"/>
      <c r="F2264" s="76" t="s">
        <v>162</v>
      </c>
      <c r="G2264" s="77"/>
      <c r="H2264" s="30">
        <f>H2265+H2405</f>
        <v>0</v>
      </c>
    </row>
    <row r="2265" spans="1:8">
      <c r="A2265" s="82">
        <v>2</v>
      </c>
      <c r="B2265" s="82"/>
      <c r="C2265" s="83"/>
      <c r="D2265" s="116" t="s">
        <v>1194</v>
      </c>
      <c r="E2265" s="84"/>
      <c r="F2265" s="85" t="s">
        <v>162</v>
      </c>
      <c r="G2265" s="86"/>
      <c r="H2265" s="87">
        <f>H2266+H2318+H2370+H2394</f>
        <v>0</v>
      </c>
    </row>
    <row r="2266" spans="1:8">
      <c r="A2266" s="54">
        <v>3</v>
      </c>
      <c r="B2266" s="54"/>
      <c r="C2266" s="79"/>
      <c r="D2266" s="97" t="s">
        <v>171</v>
      </c>
      <c r="E2266" s="20"/>
      <c r="F2266" s="21" t="s">
        <v>162</v>
      </c>
      <c r="G2266" s="22"/>
      <c r="H2266" s="52">
        <f>H2267+H2274+H2286+H2290+H2292+H2314</f>
        <v>0</v>
      </c>
    </row>
    <row r="2267" spans="1:8">
      <c r="A2267" s="26">
        <v>5</v>
      </c>
      <c r="B2267" s="26"/>
      <c r="C2267" s="96"/>
      <c r="D2267" s="147" t="s">
        <v>1195</v>
      </c>
      <c r="E2267" s="18"/>
      <c r="F2267" s="19" t="s">
        <v>162</v>
      </c>
      <c r="G2267" s="23"/>
      <c r="H2267" s="25">
        <f>SUM(H2268:H2273)</f>
        <v>0</v>
      </c>
    </row>
    <row r="2268" spans="1:8" ht="22.5">
      <c r="A2268" s="26"/>
      <c r="B2268" s="26"/>
      <c r="C2268" s="96"/>
      <c r="D2268" s="24" t="s">
        <v>1264</v>
      </c>
      <c r="E2268" s="18"/>
      <c r="F2268" s="19" t="s">
        <v>162</v>
      </c>
      <c r="G2268" s="23"/>
      <c r="H2268" s="25"/>
    </row>
    <row r="2269" spans="1:8" ht="135">
      <c r="A2269" s="26"/>
      <c r="B2269" s="26"/>
      <c r="C2269" s="96" t="s">
        <v>50</v>
      </c>
      <c r="D2269" s="24" t="s">
        <v>1196</v>
      </c>
      <c r="E2269" s="18" t="s">
        <v>51</v>
      </c>
      <c r="F2269" s="19">
        <v>1</v>
      </c>
      <c r="G2269" s="254">
        <v>0</v>
      </c>
      <c r="H2269" s="23">
        <f t="shared" ref="H2269:H2305" si="64">IF(ISNUMBER(F2269),ROUND(F2269*G2269,2),"")</f>
        <v>0</v>
      </c>
    </row>
    <row r="2270" spans="1:8" ht="33.75">
      <c r="A2270" s="26"/>
      <c r="B2270" s="26"/>
      <c r="C2270" s="96" t="s">
        <v>330</v>
      </c>
      <c r="D2270" s="24" t="s">
        <v>1197</v>
      </c>
      <c r="E2270" s="18" t="s">
        <v>51</v>
      </c>
      <c r="F2270" s="19">
        <v>4</v>
      </c>
      <c r="G2270" s="254">
        <v>0</v>
      </c>
      <c r="H2270" s="23">
        <f t="shared" si="64"/>
        <v>0</v>
      </c>
    </row>
    <row r="2271" spans="1:8" ht="22.5">
      <c r="A2271" s="26"/>
      <c r="B2271" s="26"/>
      <c r="C2271" s="96" t="s">
        <v>331</v>
      </c>
      <c r="D2271" s="24" t="s">
        <v>1198</v>
      </c>
      <c r="E2271" s="18" t="s">
        <v>51</v>
      </c>
      <c r="F2271" s="19">
        <v>1</v>
      </c>
      <c r="G2271" s="254">
        <v>0</v>
      </c>
      <c r="H2271" s="23">
        <f t="shared" si="64"/>
        <v>0</v>
      </c>
    </row>
    <row r="2272" spans="1:8" ht="33.75">
      <c r="A2272" s="26"/>
      <c r="B2272" s="26"/>
      <c r="C2272" s="96" t="s">
        <v>332</v>
      </c>
      <c r="D2272" s="24" t="s">
        <v>1199</v>
      </c>
      <c r="E2272" s="18" t="s">
        <v>51</v>
      </c>
      <c r="F2272" s="19">
        <v>7</v>
      </c>
      <c r="G2272" s="254">
        <v>0</v>
      </c>
      <c r="H2272" s="23">
        <f t="shared" si="64"/>
        <v>0</v>
      </c>
    </row>
    <row r="2273" spans="1:8" ht="22.5">
      <c r="A2273" s="26"/>
      <c r="B2273" s="26"/>
      <c r="C2273" s="96" t="s">
        <v>333</v>
      </c>
      <c r="D2273" s="24" t="s">
        <v>1200</v>
      </c>
      <c r="E2273" s="18" t="s">
        <v>51</v>
      </c>
      <c r="F2273" s="19">
        <v>2</v>
      </c>
      <c r="G2273" s="254">
        <v>0</v>
      </c>
      <c r="H2273" s="23">
        <f t="shared" si="64"/>
        <v>0</v>
      </c>
    </row>
    <row r="2274" spans="1:8">
      <c r="A2274" s="26">
        <v>5</v>
      </c>
      <c r="B2274" s="26"/>
      <c r="C2274" s="96"/>
      <c r="D2274" s="147" t="s">
        <v>1201</v>
      </c>
      <c r="E2274" s="18"/>
      <c r="F2274" s="19" t="s">
        <v>162</v>
      </c>
      <c r="G2274" s="23"/>
      <c r="H2274" s="25">
        <f>SUM(H2275:H2285)</f>
        <v>0</v>
      </c>
    </row>
    <row r="2275" spans="1:8" ht="146.25">
      <c r="A2275" s="26"/>
      <c r="B2275" s="26"/>
      <c r="C2275" s="96" t="s">
        <v>52</v>
      </c>
      <c r="D2275" s="24" t="s">
        <v>1202</v>
      </c>
      <c r="E2275" s="18" t="s">
        <v>51</v>
      </c>
      <c r="F2275" s="19">
        <v>5</v>
      </c>
      <c r="G2275" s="254">
        <v>0</v>
      </c>
      <c r="H2275" s="23">
        <f t="shared" si="64"/>
        <v>0</v>
      </c>
    </row>
    <row r="2276" spans="1:8" ht="22.5">
      <c r="A2276" s="26"/>
      <c r="B2276" s="26"/>
      <c r="C2276" s="96" t="s">
        <v>53</v>
      </c>
      <c r="D2276" s="24" t="s">
        <v>1203</v>
      </c>
      <c r="E2276" s="18" t="s">
        <v>51</v>
      </c>
      <c r="F2276" s="19">
        <v>1</v>
      </c>
      <c r="G2276" s="254">
        <v>0</v>
      </c>
      <c r="H2276" s="23">
        <f t="shared" si="64"/>
        <v>0</v>
      </c>
    </row>
    <row r="2277" spans="1:8" ht="33.75">
      <c r="A2277" s="26"/>
      <c r="B2277" s="26"/>
      <c r="C2277" s="96" t="s">
        <v>54</v>
      </c>
      <c r="D2277" s="24" t="s">
        <v>1204</v>
      </c>
      <c r="E2277" s="18" t="s">
        <v>51</v>
      </c>
      <c r="F2277" s="19">
        <v>6</v>
      </c>
      <c r="G2277" s="254">
        <v>0</v>
      </c>
      <c r="H2277" s="23">
        <f t="shared" si="64"/>
        <v>0</v>
      </c>
    </row>
    <row r="2278" spans="1:8" ht="22.5">
      <c r="A2278" s="26"/>
      <c r="B2278" s="26"/>
      <c r="C2278" s="96" t="s">
        <v>1734</v>
      </c>
      <c r="D2278" s="24" t="s">
        <v>3524</v>
      </c>
      <c r="E2278" s="18" t="s">
        <v>51</v>
      </c>
      <c r="F2278" s="19">
        <v>1</v>
      </c>
      <c r="G2278" s="254">
        <v>0</v>
      </c>
      <c r="H2278" s="23">
        <f t="shared" si="64"/>
        <v>0</v>
      </c>
    </row>
    <row r="2279" spans="1:8" ht="22.5">
      <c r="A2279" s="26"/>
      <c r="B2279" s="26"/>
      <c r="C2279" s="96" t="s">
        <v>1735</v>
      </c>
      <c r="D2279" s="24" t="s">
        <v>3525</v>
      </c>
      <c r="E2279" s="18" t="s">
        <v>51</v>
      </c>
      <c r="F2279" s="19">
        <v>1</v>
      </c>
      <c r="G2279" s="254">
        <v>0</v>
      </c>
      <c r="H2279" s="23">
        <f t="shared" si="64"/>
        <v>0</v>
      </c>
    </row>
    <row r="2280" spans="1:8" ht="22.5">
      <c r="A2280" s="26"/>
      <c r="B2280" s="26"/>
      <c r="C2280" s="96" t="s">
        <v>3532</v>
      </c>
      <c r="D2280" s="24" t="s">
        <v>3526</v>
      </c>
      <c r="E2280" s="18" t="s">
        <v>51</v>
      </c>
      <c r="F2280" s="19">
        <v>1</v>
      </c>
      <c r="G2280" s="254">
        <v>0</v>
      </c>
      <c r="H2280" s="23">
        <f t="shared" si="64"/>
        <v>0</v>
      </c>
    </row>
    <row r="2281" spans="1:8" ht="22.5">
      <c r="A2281" s="26"/>
      <c r="B2281" s="26"/>
      <c r="C2281" s="96" t="s">
        <v>3533</v>
      </c>
      <c r="D2281" s="24" t="s">
        <v>3527</v>
      </c>
      <c r="E2281" s="18" t="s">
        <v>51</v>
      </c>
      <c r="F2281" s="19">
        <v>1</v>
      </c>
      <c r="G2281" s="254">
        <v>0</v>
      </c>
      <c r="H2281" s="23">
        <f t="shared" si="64"/>
        <v>0</v>
      </c>
    </row>
    <row r="2282" spans="1:8" ht="22.5">
      <c r="A2282" s="26"/>
      <c r="B2282" s="26"/>
      <c r="C2282" s="96" t="s">
        <v>3534</v>
      </c>
      <c r="D2282" s="24" t="s">
        <v>3528</v>
      </c>
      <c r="E2282" s="18" t="s">
        <v>10</v>
      </c>
      <c r="F2282" s="19">
        <v>1</v>
      </c>
      <c r="G2282" s="254">
        <v>0</v>
      </c>
      <c r="H2282" s="23">
        <f t="shared" si="64"/>
        <v>0</v>
      </c>
    </row>
    <row r="2283" spans="1:8" ht="22.5">
      <c r="A2283" s="26"/>
      <c r="B2283" s="26"/>
      <c r="C2283" s="96" t="s">
        <v>3535</v>
      </c>
      <c r="D2283" s="24" t="s">
        <v>3529</v>
      </c>
      <c r="E2283" s="18" t="s">
        <v>10</v>
      </c>
      <c r="F2283" s="19">
        <v>1</v>
      </c>
      <c r="G2283" s="254">
        <v>0</v>
      </c>
      <c r="H2283" s="23">
        <f t="shared" si="64"/>
        <v>0</v>
      </c>
    </row>
    <row r="2284" spans="1:8" ht="22.5">
      <c r="A2284" s="26"/>
      <c r="B2284" s="26"/>
      <c r="C2284" s="96" t="s">
        <v>3536</v>
      </c>
      <c r="D2284" s="24" t="s">
        <v>3530</v>
      </c>
      <c r="E2284" s="18" t="s">
        <v>10</v>
      </c>
      <c r="F2284" s="19">
        <v>1</v>
      </c>
      <c r="G2284" s="254">
        <v>0</v>
      </c>
      <c r="H2284" s="23">
        <f t="shared" si="64"/>
        <v>0</v>
      </c>
    </row>
    <row r="2285" spans="1:8" ht="22.5">
      <c r="A2285" s="26"/>
      <c r="B2285" s="26"/>
      <c r="C2285" s="96" t="s">
        <v>3537</v>
      </c>
      <c r="D2285" s="24" t="s">
        <v>3531</v>
      </c>
      <c r="E2285" s="18" t="s">
        <v>10</v>
      </c>
      <c r="F2285" s="19">
        <v>1</v>
      </c>
      <c r="G2285" s="254">
        <v>0</v>
      </c>
      <c r="H2285" s="23">
        <f t="shared" si="64"/>
        <v>0</v>
      </c>
    </row>
    <row r="2286" spans="1:8">
      <c r="A2286" s="26">
        <v>5</v>
      </c>
      <c r="B2286" s="26"/>
      <c r="C2286" s="96"/>
      <c r="D2286" s="147" t="s">
        <v>1205</v>
      </c>
      <c r="E2286" s="18"/>
      <c r="F2286" s="19" t="s">
        <v>162</v>
      </c>
      <c r="G2286" s="23"/>
      <c r="H2286" s="25">
        <f>SUM(H2287:H2289)</f>
        <v>0</v>
      </c>
    </row>
    <row r="2287" spans="1:8">
      <c r="A2287" s="26"/>
      <c r="B2287" s="26"/>
      <c r="C2287" s="96"/>
      <c r="D2287" s="24" t="s">
        <v>1206</v>
      </c>
      <c r="E2287" s="18"/>
      <c r="F2287" s="19" t="s">
        <v>162</v>
      </c>
      <c r="G2287" s="23"/>
      <c r="H2287" s="23" t="str">
        <f t="shared" si="64"/>
        <v/>
      </c>
    </row>
    <row r="2288" spans="1:8" ht="78.75">
      <c r="A2288" s="26"/>
      <c r="B2288" s="26"/>
      <c r="C2288" s="96" t="s">
        <v>55</v>
      </c>
      <c r="D2288" s="24" t="s">
        <v>1207</v>
      </c>
      <c r="E2288" s="18" t="s">
        <v>51</v>
      </c>
      <c r="F2288" s="19">
        <v>4</v>
      </c>
      <c r="G2288" s="254">
        <v>0</v>
      </c>
      <c r="H2288" s="23">
        <f t="shared" si="64"/>
        <v>0</v>
      </c>
    </row>
    <row r="2289" spans="1:8" ht="22.5">
      <c r="A2289" s="26"/>
      <c r="B2289" s="26"/>
      <c r="C2289" s="96" t="s">
        <v>55</v>
      </c>
      <c r="D2289" s="24" t="s">
        <v>1208</v>
      </c>
      <c r="E2289" s="18" t="s">
        <v>51</v>
      </c>
      <c r="F2289" s="19">
        <v>1</v>
      </c>
      <c r="G2289" s="254">
        <v>0</v>
      </c>
      <c r="H2289" s="23">
        <f t="shared" si="64"/>
        <v>0</v>
      </c>
    </row>
    <row r="2290" spans="1:8">
      <c r="A2290" s="26">
        <v>5</v>
      </c>
      <c r="B2290" s="26"/>
      <c r="C2290" s="96"/>
      <c r="D2290" s="147" t="s">
        <v>1209</v>
      </c>
      <c r="E2290" s="18"/>
      <c r="F2290" s="19" t="s">
        <v>162</v>
      </c>
      <c r="G2290" s="23"/>
      <c r="H2290" s="25">
        <f>SUM(H2291)</f>
        <v>0</v>
      </c>
    </row>
    <row r="2291" spans="1:8" ht="90">
      <c r="A2291" s="26"/>
      <c r="B2291" s="26"/>
      <c r="C2291" s="96" t="s">
        <v>56</v>
      </c>
      <c r="D2291" s="24" t="s">
        <v>3538</v>
      </c>
      <c r="E2291" s="18" t="s">
        <v>10</v>
      </c>
      <c r="F2291" s="19">
        <v>8</v>
      </c>
      <c r="G2291" s="254">
        <v>0</v>
      </c>
      <c r="H2291" s="23">
        <f t="shared" si="64"/>
        <v>0</v>
      </c>
    </row>
    <row r="2292" spans="1:8">
      <c r="A2292" s="26">
        <v>5</v>
      </c>
      <c r="B2292" s="26"/>
      <c r="C2292" s="96"/>
      <c r="D2292" s="147" t="s">
        <v>1211</v>
      </c>
      <c r="E2292" s="18"/>
      <c r="F2292" s="19" t="s">
        <v>162</v>
      </c>
      <c r="G2292" s="23"/>
      <c r="H2292" s="25">
        <f>SUM(H2293:H2313)</f>
        <v>0</v>
      </c>
    </row>
    <row r="2293" spans="1:8" ht="22.5">
      <c r="A2293" s="26"/>
      <c r="B2293" s="26"/>
      <c r="C2293" s="96"/>
      <c r="D2293" s="24" t="s">
        <v>1212</v>
      </c>
      <c r="E2293" s="18"/>
      <c r="F2293" s="19" t="s">
        <v>162</v>
      </c>
      <c r="G2293" s="23"/>
      <c r="H2293" s="23" t="str">
        <f t="shared" si="64"/>
        <v/>
      </c>
    </row>
    <row r="2294" spans="1:8" ht="78.75">
      <c r="A2294" s="98"/>
      <c r="B2294" s="98"/>
      <c r="C2294" s="99" t="s">
        <v>57</v>
      </c>
      <c r="D2294" s="100" t="s">
        <v>1213</v>
      </c>
      <c r="E2294" s="101"/>
      <c r="F2294" s="102" t="s">
        <v>162</v>
      </c>
      <c r="G2294" s="103"/>
      <c r="H2294" s="103"/>
    </row>
    <row r="2295" spans="1:8">
      <c r="A2295" s="110"/>
      <c r="B2295" s="110"/>
      <c r="C2295" s="111"/>
      <c r="D2295" s="112" t="s">
        <v>1214</v>
      </c>
      <c r="E2295" s="113" t="s">
        <v>10</v>
      </c>
      <c r="F2295" s="114">
        <v>29</v>
      </c>
      <c r="G2295" s="257">
        <v>0</v>
      </c>
      <c r="H2295" s="115">
        <f t="shared" si="64"/>
        <v>0</v>
      </c>
    </row>
    <row r="2296" spans="1:8">
      <c r="A2296" s="104"/>
      <c r="B2296" s="104"/>
      <c r="C2296" s="105"/>
      <c r="D2296" s="106" t="s">
        <v>1215</v>
      </c>
      <c r="E2296" s="107" t="s">
        <v>10</v>
      </c>
      <c r="F2296" s="108">
        <v>6</v>
      </c>
      <c r="G2296" s="256">
        <v>0</v>
      </c>
      <c r="H2296" s="109">
        <f t="shared" si="64"/>
        <v>0</v>
      </c>
    </row>
    <row r="2297" spans="1:8" ht="45">
      <c r="A2297" s="98"/>
      <c r="B2297" s="98"/>
      <c r="C2297" s="99" t="s">
        <v>328</v>
      </c>
      <c r="D2297" s="100" t="s">
        <v>1216</v>
      </c>
      <c r="E2297" s="101"/>
      <c r="F2297" s="102" t="s">
        <v>162</v>
      </c>
      <c r="G2297" s="103"/>
      <c r="H2297" s="103" t="str">
        <f t="shared" si="64"/>
        <v/>
      </c>
    </row>
    <row r="2298" spans="1:8">
      <c r="A2298" s="110"/>
      <c r="B2298" s="110"/>
      <c r="C2298" s="111"/>
      <c r="D2298" s="112" t="s">
        <v>1214</v>
      </c>
      <c r="E2298" s="113" t="s">
        <v>10</v>
      </c>
      <c r="F2298" s="114">
        <v>17</v>
      </c>
      <c r="G2298" s="257">
        <v>0</v>
      </c>
      <c r="H2298" s="115">
        <f t="shared" si="64"/>
        <v>0</v>
      </c>
    </row>
    <row r="2299" spans="1:8">
      <c r="A2299" s="104"/>
      <c r="B2299" s="104"/>
      <c r="C2299" s="105"/>
      <c r="D2299" s="106" t="s">
        <v>1215</v>
      </c>
      <c r="E2299" s="107" t="s">
        <v>10</v>
      </c>
      <c r="F2299" s="108">
        <v>4</v>
      </c>
      <c r="G2299" s="256">
        <v>0</v>
      </c>
      <c r="H2299" s="109">
        <f t="shared" si="64"/>
        <v>0</v>
      </c>
    </row>
    <row r="2300" spans="1:8" ht="78.75">
      <c r="A2300" s="98"/>
      <c r="B2300" s="98"/>
      <c r="C2300" s="99" t="s">
        <v>334</v>
      </c>
      <c r="D2300" s="100" t="s">
        <v>1217</v>
      </c>
      <c r="E2300" s="101"/>
      <c r="F2300" s="102" t="s">
        <v>162</v>
      </c>
      <c r="G2300" s="103"/>
      <c r="H2300" s="103" t="str">
        <f t="shared" si="64"/>
        <v/>
      </c>
    </row>
    <row r="2301" spans="1:8">
      <c r="A2301" s="110"/>
      <c r="B2301" s="110"/>
      <c r="C2301" s="111"/>
      <c r="D2301" s="112" t="s">
        <v>1214</v>
      </c>
      <c r="E2301" s="113" t="s">
        <v>10</v>
      </c>
      <c r="F2301" s="114">
        <v>12</v>
      </c>
      <c r="G2301" s="257">
        <v>0</v>
      </c>
      <c r="H2301" s="115">
        <f t="shared" si="64"/>
        <v>0</v>
      </c>
    </row>
    <row r="2302" spans="1:8">
      <c r="A2302" s="104"/>
      <c r="B2302" s="104"/>
      <c r="C2302" s="105"/>
      <c r="D2302" s="106" t="s">
        <v>1215</v>
      </c>
      <c r="E2302" s="107" t="s">
        <v>10</v>
      </c>
      <c r="F2302" s="108">
        <v>2</v>
      </c>
      <c r="G2302" s="256">
        <v>0</v>
      </c>
      <c r="H2302" s="109">
        <f t="shared" si="64"/>
        <v>0</v>
      </c>
    </row>
    <row r="2303" spans="1:8" ht="123.75">
      <c r="A2303" s="26"/>
      <c r="B2303" s="26"/>
      <c r="C2303" s="96" t="s">
        <v>335</v>
      </c>
      <c r="D2303" s="24" t="s">
        <v>1218</v>
      </c>
      <c r="E2303" s="18" t="s">
        <v>10</v>
      </c>
      <c r="F2303" s="19">
        <v>3</v>
      </c>
      <c r="G2303" s="254">
        <v>0</v>
      </c>
      <c r="H2303" s="23">
        <f t="shared" si="64"/>
        <v>0</v>
      </c>
    </row>
    <row r="2304" spans="1:8" ht="56.25">
      <c r="A2304" s="26"/>
      <c r="B2304" s="26"/>
      <c r="C2304" s="96" t="s">
        <v>336</v>
      </c>
      <c r="D2304" s="24" t="s">
        <v>1219</v>
      </c>
      <c r="E2304" s="18" t="s">
        <v>10</v>
      </c>
      <c r="F2304" s="19">
        <v>2</v>
      </c>
      <c r="G2304" s="254">
        <v>0</v>
      </c>
      <c r="H2304" s="23">
        <f t="shared" si="64"/>
        <v>0</v>
      </c>
    </row>
    <row r="2305" spans="1:8" ht="78.75">
      <c r="A2305" s="26"/>
      <c r="B2305" s="26"/>
      <c r="C2305" s="96" t="s">
        <v>1257</v>
      </c>
      <c r="D2305" s="24" t="s">
        <v>1220</v>
      </c>
      <c r="E2305" s="18" t="s">
        <v>10</v>
      </c>
      <c r="F2305" s="19">
        <v>1</v>
      </c>
      <c r="G2305" s="254">
        <v>0</v>
      </c>
      <c r="H2305" s="23">
        <f t="shared" si="64"/>
        <v>0</v>
      </c>
    </row>
    <row r="2306" spans="1:8" ht="123.75">
      <c r="A2306" s="26"/>
      <c r="B2306" s="26"/>
      <c r="C2306" s="96" t="s">
        <v>1258</v>
      </c>
      <c r="D2306" s="24" t="s">
        <v>1221</v>
      </c>
      <c r="E2306" s="18" t="s">
        <v>10</v>
      </c>
      <c r="F2306" s="19">
        <v>2</v>
      </c>
      <c r="G2306" s="254">
        <v>0</v>
      </c>
      <c r="H2306" s="23">
        <f t="shared" ref="H2306:H2335" si="65">IF(ISNUMBER(F2306),ROUND(F2306*G2306,2),"")</f>
        <v>0</v>
      </c>
    </row>
    <row r="2307" spans="1:8" ht="56.25">
      <c r="A2307" s="26"/>
      <c r="B2307" s="26"/>
      <c r="C2307" s="96" t="s">
        <v>1259</v>
      </c>
      <c r="D2307" s="24" t="s">
        <v>1222</v>
      </c>
      <c r="E2307" s="18" t="s">
        <v>10</v>
      </c>
      <c r="F2307" s="19">
        <v>1</v>
      </c>
      <c r="G2307" s="254">
        <v>0</v>
      </c>
      <c r="H2307" s="23">
        <f t="shared" si="65"/>
        <v>0</v>
      </c>
    </row>
    <row r="2308" spans="1:8" ht="78.75">
      <c r="A2308" s="26"/>
      <c r="B2308" s="26"/>
      <c r="C2308" s="96" t="s">
        <v>1260</v>
      </c>
      <c r="D2308" s="24" t="s">
        <v>1223</v>
      </c>
      <c r="E2308" s="18" t="s">
        <v>10</v>
      </c>
      <c r="F2308" s="19">
        <v>1</v>
      </c>
      <c r="G2308" s="254">
        <v>0</v>
      </c>
      <c r="H2308" s="23">
        <f t="shared" si="65"/>
        <v>0</v>
      </c>
    </row>
    <row r="2309" spans="1:8" ht="33.75">
      <c r="A2309" s="98"/>
      <c r="B2309" s="98"/>
      <c r="C2309" s="99" t="s">
        <v>1261</v>
      </c>
      <c r="D2309" s="100" t="s">
        <v>1224</v>
      </c>
      <c r="E2309" s="101"/>
      <c r="F2309" s="102" t="s">
        <v>162</v>
      </c>
      <c r="G2309" s="103"/>
      <c r="H2309" s="103" t="str">
        <f t="shared" si="65"/>
        <v/>
      </c>
    </row>
    <row r="2310" spans="1:8">
      <c r="A2310" s="110"/>
      <c r="B2310" s="110"/>
      <c r="C2310" s="111"/>
      <c r="D2310" s="112" t="s">
        <v>1225</v>
      </c>
      <c r="E2310" s="113" t="s">
        <v>10</v>
      </c>
      <c r="F2310" s="114">
        <v>25</v>
      </c>
      <c r="G2310" s="257">
        <v>0</v>
      </c>
      <c r="H2310" s="115">
        <f t="shared" si="65"/>
        <v>0</v>
      </c>
    </row>
    <row r="2311" spans="1:8">
      <c r="A2311" s="104"/>
      <c r="B2311" s="104"/>
      <c r="C2311" s="105"/>
      <c r="D2311" s="106" t="s">
        <v>1226</v>
      </c>
      <c r="E2311" s="107" t="s">
        <v>10</v>
      </c>
      <c r="F2311" s="108">
        <v>3</v>
      </c>
      <c r="G2311" s="256">
        <v>0</v>
      </c>
      <c r="H2311" s="109">
        <f t="shared" si="65"/>
        <v>0</v>
      </c>
    </row>
    <row r="2312" spans="1:8" ht="33.75">
      <c r="A2312" s="26"/>
      <c r="B2312" s="26"/>
      <c r="C2312" s="96" t="s">
        <v>1262</v>
      </c>
      <c r="D2312" s="24" t="s">
        <v>1227</v>
      </c>
      <c r="E2312" s="18" t="s">
        <v>10</v>
      </c>
      <c r="F2312" s="19">
        <v>2</v>
      </c>
      <c r="G2312" s="254">
        <v>0</v>
      </c>
      <c r="H2312" s="23">
        <f t="shared" si="65"/>
        <v>0</v>
      </c>
    </row>
    <row r="2313" spans="1:8" ht="33.75">
      <c r="A2313" s="26"/>
      <c r="B2313" s="26"/>
      <c r="C2313" s="96" t="s">
        <v>1263</v>
      </c>
      <c r="D2313" s="24" t="s">
        <v>1228</v>
      </c>
      <c r="E2313" s="18" t="s">
        <v>10</v>
      </c>
      <c r="F2313" s="19">
        <v>1</v>
      </c>
      <c r="G2313" s="254">
        <v>0</v>
      </c>
      <c r="H2313" s="23">
        <f t="shared" si="65"/>
        <v>0</v>
      </c>
    </row>
    <row r="2314" spans="1:8">
      <c r="A2314" s="26">
        <v>5</v>
      </c>
      <c r="B2314" s="26"/>
      <c r="C2314" s="96"/>
      <c r="D2314" s="147" t="s">
        <v>1229</v>
      </c>
      <c r="E2314" s="18"/>
      <c r="F2314" s="19" t="s">
        <v>162</v>
      </c>
      <c r="G2314" s="23"/>
      <c r="H2314" s="25">
        <f>SUM(H2315:H2317)</f>
        <v>0</v>
      </c>
    </row>
    <row r="2315" spans="1:8" ht="22.5">
      <c r="A2315" s="98"/>
      <c r="B2315" s="98"/>
      <c r="C2315" s="99" t="s">
        <v>58</v>
      </c>
      <c r="D2315" s="100" t="s">
        <v>59</v>
      </c>
      <c r="E2315" s="101"/>
      <c r="F2315" s="102" t="s">
        <v>162</v>
      </c>
      <c r="G2315" s="103"/>
      <c r="H2315" s="103" t="str">
        <f t="shared" si="65"/>
        <v/>
      </c>
    </row>
    <row r="2316" spans="1:8">
      <c r="A2316" s="110"/>
      <c r="B2316" s="110"/>
      <c r="C2316" s="111"/>
      <c r="D2316" s="112" t="s">
        <v>1230</v>
      </c>
      <c r="E2316" s="113" t="s">
        <v>10</v>
      </c>
      <c r="F2316" s="114">
        <v>27</v>
      </c>
      <c r="G2316" s="257">
        <v>0</v>
      </c>
      <c r="H2316" s="115">
        <f t="shared" si="65"/>
        <v>0</v>
      </c>
    </row>
    <row r="2317" spans="1:8">
      <c r="A2317" s="104"/>
      <c r="B2317" s="104"/>
      <c r="C2317" s="105"/>
      <c r="D2317" s="106" t="s">
        <v>1231</v>
      </c>
      <c r="E2317" s="107" t="s">
        <v>10</v>
      </c>
      <c r="F2317" s="108">
        <v>10</v>
      </c>
      <c r="G2317" s="256">
        <v>0</v>
      </c>
      <c r="H2317" s="109">
        <f t="shared" si="65"/>
        <v>0</v>
      </c>
    </row>
    <row r="2318" spans="1:8">
      <c r="A2318" s="54">
        <v>3</v>
      </c>
      <c r="B2318" s="54"/>
      <c r="C2318" s="79"/>
      <c r="D2318" s="97" t="s">
        <v>172</v>
      </c>
      <c r="E2318" s="20"/>
      <c r="F2318" s="21" t="s">
        <v>162</v>
      </c>
      <c r="G2318" s="22"/>
      <c r="H2318" s="52">
        <f>H2319+H2325+H2329+H2333+H2336+H2343+H2346</f>
        <v>0</v>
      </c>
    </row>
    <row r="2319" spans="1:8">
      <c r="A2319" s="26">
        <v>5</v>
      </c>
      <c r="B2319" s="26"/>
      <c r="C2319" s="96"/>
      <c r="D2319" s="147" t="s">
        <v>1232</v>
      </c>
      <c r="E2319" s="18"/>
      <c r="F2319" s="19" t="s">
        <v>162</v>
      </c>
      <c r="G2319" s="23"/>
      <c r="H2319" s="25">
        <f>SUM(H2320:H2324)</f>
        <v>0</v>
      </c>
    </row>
    <row r="2320" spans="1:8">
      <c r="A2320" s="26"/>
      <c r="B2320" s="26"/>
      <c r="C2320" s="249" t="s">
        <v>60</v>
      </c>
      <c r="D2320" s="24" t="s">
        <v>1233</v>
      </c>
      <c r="E2320" s="18" t="s">
        <v>10</v>
      </c>
      <c r="F2320" s="19">
        <v>19</v>
      </c>
      <c r="G2320" s="254">
        <v>0</v>
      </c>
      <c r="H2320" s="23">
        <f t="shared" si="65"/>
        <v>0</v>
      </c>
    </row>
    <row r="2321" spans="1:8">
      <c r="A2321" s="26"/>
      <c r="B2321" s="26"/>
      <c r="C2321" s="249" t="s">
        <v>61</v>
      </c>
      <c r="D2321" s="24" t="s">
        <v>3539</v>
      </c>
      <c r="E2321" s="18" t="s">
        <v>10</v>
      </c>
      <c r="F2321" s="19">
        <v>2</v>
      </c>
      <c r="G2321" s="254">
        <v>0</v>
      </c>
      <c r="H2321" s="23">
        <f t="shared" si="65"/>
        <v>0</v>
      </c>
    </row>
    <row r="2322" spans="1:8">
      <c r="A2322" s="26"/>
      <c r="B2322" s="26"/>
      <c r="C2322" s="249" t="s">
        <v>62</v>
      </c>
      <c r="D2322" s="24" t="s">
        <v>3541</v>
      </c>
      <c r="E2322" s="18" t="s">
        <v>10</v>
      </c>
      <c r="F2322" s="19">
        <v>14</v>
      </c>
      <c r="G2322" s="254">
        <v>0</v>
      </c>
      <c r="H2322" s="23">
        <f t="shared" si="65"/>
        <v>0</v>
      </c>
    </row>
    <row r="2323" spans="1:8">
      <c r="A2323" s="26"/>
      <c r="B2323" s="26"/>
      <c r="C2323" s="249" t="s">
        <v>63</v>
      </c>
      <c r="D2323" s="24" t="s">
        <v>64</v>
      </c>
      <c r="E2323" s="18" t="s">
        <v>10</v>
      </c>
      <c r="F2323" s="19">
        <v>31</v>
      </c>
      <c r="G2323" s="254">
        <v>0</v>
      </c>
      <c r="H2323" s="23">
        <f t="shared" si="65"/>
        <v>0</v>
      </c>
    </row>
    <row r="2324" spans="1:8" ht="22.5">
      <c r="A2324" s="26"/>
      <c r="B2324" s="26"/>
      <c r="C2324" s="249" t="s">
        <v>3540</v>
      </c>
      <c r="D2324" s="24" t="s">
        <v>1235</v>
      </c>
      <c r="E2324" s="18" t="s">
        <v>10</v>
      </c>
      <c r="F2324" s="19">
        <v>79</v>
      </c>
      <c r="G2324" s="254">
        <v>0</v>
      </c>
      <c r="H2324" s="23">
        <f t="shared" si="65"/>
        <v>0</v>
      </c>
    </row>
    <row r="2325" spans="1:8" ht="22.5">
      <c r="A2325" s="26">
        <v>5</v>
      </c>
      <c r="B2325" s="26"/>
      <c r="C2325" s="96"/>
      <c r="D2325" s="147" t="s">
        <v>173</v>
      </c>
      <c r="E2325" s="18"/>
      <c r="F2325" s="19" t="s">
        <v>162</v>
      </c>
      <c r="G2325" s="23"/>
      <c r="H2325" s="25">
        <f>SUM(H2326:H2328)</f>
        <v>0</v>
      </c>
    </row>
    <row r="2326" spans="1:8">
      <c r="A2326" s="26"/>
      <c r="B2326" s="26"/>
      <c r="C2326" s="96" t="s">
        <v>65</v>
      </c>
      <c r="D2326" s="24" t="s">
        <v>3542</v>
      </c>
      <c r="E2326" s="18" t="s">
        <v>10</v>
      </c>
      <c r="F2326" s="19">
        <v>102</v>
      </c>
      <c r="G2326" s="254">
        <v>0</v>
      </c>
      <c r="H2326" s="23">
        <f t="shared" si="65"/>
        <v>0</v>
      </c>
    </row>
    <row r="2327" spans="1:8" ht="22.5">
      <c r="A2327" s="26"/>
      <c r="B2327" s="26"/>
      <c r="C2327" s="96" t="s">
        <v>67</v>
      </c>
      <c r="D2327" s="24" t="s">
        <v>3543</v>
      </c>
      <c r="E2327" s="18" t="s">
        <v>10</v>
      </c>
      <c r="F2327" s="19">
        <v>12</v>
      </c>
      <c r="G2327" s="254">
        <v>0</v>
      </c>
      <c r="H2327" s="23">
        <f t="shared" si="65"/>
        <v>0</v>
      </c>
    </row>
    <row r="2328" spans="1:8" ht="22.5">
      <c r="A2328" s="26"/>
      <c r="B2328" s="26"/>
      <c r="C2328" s="96" t="s">
        <v>3544</v>
      </c>
      <c r="D2328" s="24" t="s">
        <v>3545</v>
      </c>
      <c r="E2328" s="18" t="s">
        <v>10</v>
      </c>
      <c r="F2328" s="19">
        <v>4</v>
      </c>
      <c r="G2328" s="254">
        <v>0</v>
      </c>
      <c r="H2328" s="23">
        <f t="shared" si="65"/>
        <v>0</v>
      </c>
    </row>
    <row r="2329" spans="1:8">
      <c r="A2329" s="26">
        <v>5</v>
      </c>
      <c r="B2329" s="26"/>
      <c r="C2329" s="96"/>
      <c r="D2329" s="147" t="s">
        <v>1236</v>
      </c>
      <c r="E2329" s="18"/>
      <c r="F2329" s="19" t="s">
        <v>162</v>
      </c>
      <c r="G2329" s="23"/>
      <c r="H2329" s="25">
        <f>SUM(H2330:H2332)</f>
        <v>0</v>
      </c>
    </row>
    <row r="2330" spans="1:8">
      <c r="A2330" s="26"/>
      <c r="B2330" s="26"/>
      <c r="C2330" s="96" t="s">
        <v>69</v>
      </c>
      <c r="D2330" s="24" t="s">
        <v>1237</v>
      </c>
      <c r="E2330" s="18" t="s">
        <v>10</v>
      </c>
      <c r="F2330" s="19">
        <v>9</v>
      </c>
      <c r="G2330" s="254">
        <v>0</v>
      </c>
      <c r="H2330" s="23">
        <f t="shared" si="65"/>
        <v>0</v>
      </c>
    </row>
    <row r="2331" spans="1:8" ht="22.5">
      <c r="A2331" s="26"/>
      <c r="B2331" s="26"/>
      <c r="C2331" s="96" t="s">
        <v>70</v>
      </c>
      <c r="D2331" s="24" t="s">
        <v>3546</v>
      </c>
      <c r="E2331" s="18" t="s">
        <v>10</v>
      </c>
      <c r="F2331" s="19">
        <v>2</v>
      </c>
      <c r="G2331" s="254">
        <v>0</v>
      </c>
      <c r="H2331" s="23">
        <f t="shared" si="65"/>
        <v>0</v>
      </c>
    </row>
    <row r="2332" spans="1:8">
      <c r="A2332" s="26"/>
      <c r="B2332" s="26"/>
      <c r="C2332" s="96" t="s">
        <v>71</v>
      </c>
      <c r="D2332" s="24" t="s">
        <v>1239</v>
      </c>
      <c r="E2332" s="18" t="s">
        <v>10</v>
      </c>
      <c r="F2332" s="19">
        <v>5</v>
      </c>
      <c r="G2332" s="254">
        <v>0</v>
      </c>
      <c r="H2332" s="23">
        <f t="shared" si="65"/>
        <v>0</v>
      </c>
    </row>
    <row r="2333" spans="1:8">
      <c r="A2333" s="26">
        <v>5</v>
      </c>
      <c r="B2333" s="26"/>
      <c r="C2333" s="96"/>
      <c r="D2333" s="147" t="s">
        <v>174</v>
      </c>
      <c r="E2333" s="18"/>
      <c r="F2333" s="19" t="s">
        <v>162</v>
      </c>
      <c r="G2333" s="23"/>
      <c r="H2333" s="25">
        <f>SUM(H2334:H2335)</f>
        <v>0</v>
      </c>
    </row>
    <row r="2334" spans="1:8">
      <c r="A2334" s="26"/>
      <c r="B2334" s="26"/>
      <c r="C2334" s="96" t="s">
        <v>72</v>
      </c>
      <c r="D2334" s="24" t="s">
        <v>73</v>
      </c>
      <c r="E2334" s="18" t="s">
        <v>10</v>
      </c>
      <c r="F2334" s="19">
        <v>10</v>
      </c>
      <c r="G2334" s="254">
        <v>0</v>
      </c>
      <c r="H2334" s="23">
        <f t="shared" si="65"/>
        <v>0</v>
      </c>
    </row>
    <row r="2335" spans="1:8">
      <c r="A2335" s="26"/>
      <c r="B2335" s="26"/>
      <c r="C2335" s="96" t="s">
        <v>74</v>
      </c>
      <c r="D2335" s="24" t="s">
        <v>75</v>
      </c>
      <c r="E2335" s="18" t="s">
        <v>10</v>
      </c>
      <c r="F2335" s="19">
        <v>10</v>
      </c>
      <c r="G2335" s="254">
        <v>0</v>
      </c>
      <c r="H2335" s="23">
        <f t="shared" si="65"/>
        <v>0</v>
      </c>
    </row>
    <row r="2336" spans="1:8">
      <c r="A2336" s="26">
        <v>5</v>
      </c>
      <c r="B2336" s="26"/>
      <c r="C2336" s="96"/>
      <c r="D2336" s="147" t="s">
        <v>175</v>
      </c>
      <c r="E2336" s="18"/>
      <c r="F2336" s="19" t="s">
        <v>162</v>
      </c>
      <c r="G2336" s="23"/>
      <c r="H2336" s="25">
        <f>SUM(H2337:H2342)</f>
        <v>0</v>
      </c>
    </row>
    <row r="2337" spans="1:8" ht="22.5">
      <c r="A2337" s="26"/>
      <c r="B2337" s="26"/>
      <c r="C2337" s="96" t="s">
        <v>76</v>
      </c>
      <c r="D2337" s="24" t="s">
        <v>77</v>
      </c>
      <c r="E2337" s="18" t="s">
        <v>78</v>
      </c>
      <c r="F2337" s="19">
        <v>5.3</v>
      </c>
      <c r="G2337" s="254">
        <v>0</v>
      </c>
      <c r="H2337" s="23">
        <f t="shared" ref="H2337:H2369" si="66">IF(ISNUMBER(F2337),ROUND(F2337*G2337,2),"")</f>
        <v>0</v>
      </c>
    </row>
    <row r="2338" spans="1:8" ht="22.5">
      <c r="A2338" s="26"/>
      <c r="B2338" s="26"/>
      <c r="C2338" s="96" t="s">
        <v>79</v>
      </c>
      <c r="D2338" s="24" t="s">
        <v>3547</v>
      </c>
      <c r="E2338" s="18" t="s">
        <v>85</v>
      </c>
      <c r="F2338" s="19">
        <v>12</v>
      </c>
      <c r="G2338" s="254">
        <v>0</v>
      </c>
      <c r="H2338" s="23">
        <f t="shared" si="66"/>
        <v>0</v>
      </c>
    </row>
    <row r="2339" spans="1:8" ht="22.5">
      <c r="A2339" s="26"/>
      <c r="B2339" s="26"/>
      <c r="C2339" s="96" t="s">
        <v>80</v>
      </c>
      <c r="D2339" s="24" t="s">
        <v>1240</v>
      </c>
      <c r="E2339" s="18" t="s">
        <v>10</v>
      </c>
      <c r="F2339" s="19">
        <v>2</v>
      </c>
      <c r="G2339" s="254">
        <v>0</v>
      </c>
      <c r="H2339" s="23">
        <f t="shared" si="66"/>
        <v>0</v>
      </c>
    </row>
    <row r="2340" spans="1:8" ht="45">
      <c r="A2340" s="26"/>
      <c r="B2340" s="26"/>
      <c r="C2340" s="96" t="s">
        <v>81</v>
      </c>
      <c r="D2340" s="24" t="s">
        <v>1241</v>
      </c>
      <c r="E2340" s="18" t="s">
        <v>10</v>
      </c>
      <c r="F2340" s="19">
        <v>390</v>
      </c>
      <c r="G2340" s="254">
        <v>0</v>
      </c>
      <c r="H2340" s="23">
        <f t="shared" si="66"/>
        <v>0</v>
      </c>
    </row>
    <row r="2341" spans="1:8" ht="33.75">
      <c r="A2341" s="26"/>
      <c r="B2341" s="26"/>
      <c r="C2341" s="96" t="s">
        <v>82</v>
      </c>
      <c r="D2341" s="24" t="s">
        <v>86</v>
      </c>
      <c r="E2341" s="18" t="s">
        <v>78</v>
      </c>
      <c r="F2341" s="19">
        <v>13.53</v>
      </c>
      <c r="G2341" s="254">
        <v>0</v>
      </c>
      <c r="H2341" s="23">
        <f t="shared" si="66"/>
        <v>0</v>
      </c>
    </row>
    <row r="2342" spans="1:8" ht="45">
      <c r="A2342" s="26"/>
      <c r="B2342" s="26"/>
      <c r="C2342" s="96" t="s">
        <v>83</v>
      </c>
      <c r="D2342" s="24" t="s">
        <v>1242</v>
      </c>
      <c r="E2342" s="18" t="s">
        <v>78</v>
      </c>
      <c r="F2342" s="19">
        <v>13.53</v>
      </c>
      <c r="G2342" s="254">
        <v>0</v>
      </c>
      <c r="H2342" s="23">
        <f t="shared" si="66"/>
        <v>0</v>
      </c>
    </row>
    <row r="2343" spans="1:8">
      <c r="A2343" s="26">
        <v>5</v>
      </c>
      <c r="B2343" s="26"/>
      <c r="C2343" s="96"/>
      <c r="D2343" s="147" t="s">
        <v>176</v>
      </c>
      <c r="E2343" s="18"/>
      <c r="F2343" s="19" t="s">
        <v>162</v>
      </c>
      <c r="G2343" s="23"/>
      <c r="H2343" s="25">
        <f>SUM(H2344:H2345)</f>
        <v>0</v>
      </c>
    </row>
    <row r="2344" spans="1:8" ht="22.5">
      <c r="A2344" s="26"/>
      <c r="B2344" s="26"/>
      <c r="C2344" s="96" t="s">
        <v>87</v>
      </c>
      <c r="D2344" s="24" t="s">
        <v>1243</v>
      </c>
      <c r="E2344" s="18" t="s">
        <v>10</v>
      </c>
      <c r="F2344" s="19">
        <v>27</v>
      </c>
      <c r="G2344" s="254">
        <v>0</v>
      </c>
      <c r="H2344" s="23">
        <f t="shared" si="66"/>
        <v>0</v>
      </c>
    </row>
    <row r="2345" spans="1:8">
      <c r="A2345" s="26"/>
      <c r="B2345" s="26"/>
      <c r="C2345" s="96" t="s">
        <v>88</v>
      </c>
      <c r="D2345" s="24" t="s">
        <v>89</v>
      </c>
      <c r="E2345" s="18" t="s">
        <v>10</v>
      </c>
      <c r="F2345" s="19">
        <v>60</v>
      </c>
      <c r="G2345" s="254">
        <v>0</v>
      </c>
      <c r="H2345" s="23">
        <f t="shared" si="66"/>
        <v>0</v>
      </c>
    </row>
    <row r="2346" spans="1:8">
      <c r="A2346" s="26">
        <v>5</v>
      </c>
      <c r="B2346" s="26"/>
      <c r="C2346" s="96"/>
      <c r="D2346" s="147" t="s">
        <v>177</v>
      </c>
      <c r="E2346" s="18"/>
      <c r="F2346" s="19" t="s">
        <v>162</v>
      </c>
      <c r="G2346" s="23"/>
      <c r="H2346" s="25">
        <f>SUM(H2347:H2369)</f>
        <v>0</v>
      </c>
    </row>
    <row r="2347" spans="1:8" ht="22.5">
      <c r="A2347" s="26"/>
      <c r="B2347" s="26"/>
      <c r="C2347" s="96" t="s">
        <v>90</v>
      </c>
      <c r="D2347" s="24" t="s">
        <v>1244</v>
      </c>
      <c r="E2347" s="18" t="s">
        <v>78</v>
      </c>
      <c r="F2347" s="19">
        <v>4.55</v>
      </c>
      <c r="G2347" s="254">
        <v>0</v>
      </c>
      <c r="H2347" s="23">
        <f t="shared" si="66"/>
        <v>0</v>
      </c>
    </row>
    <row r="2348" spans="1:8" ht="22.5">
      <c r="A2348" s="26"/>
      <c r="B2348" s="26"/>
      <c r="C2348" s="96" t="s">
        <v>91</v>
      </c>
      <c r="D2348" s="24" t="s">
        <v>1245</v>
      </c>
      <c r="E2348" s="18" t="s">
        <v>10</v>
      </c>
      <c r="F2348" s="19">
        <v>10</v>
      </c>
      <c r="G2348" s="254">
        <v>0</v>
      </c>
      <c r="H2348" s="23">
        <f t="shared" si="66"/>
        <v>0</v>
      </c>
    </row>
    <row r="2349" spans="1:8" ht="22.5">
      <c r="A2349" s="26"/>
      <c r="B2349" s="26"/>
      <c r="C2349" s="96" t="s">
        <v>92</v>
      </c>
      <c r="D2349" s="24" t="s">
        <v>1246</v>
      </c>
      <c r="E2349" s="18" t="s">
        <v>10</v>
      </c>
      <c r="F2349" s="19">
        <v>3</v>
      </c>
      <c r="G2349" s="254">
        <v>0</v>
      </c>
      <c r="H2349" s="23">
        <f t="shared" si="66"/>
        <v>0</v>
      </c>
    </row>
    <row r="2350" spans="1:8">
      <c r="A2350" s="26"/>
      <c r="B2350" s="26"/>
      <c r="C2350" s="96" t="s">
        <v>93</v>
      </c>
      <c r="D2350" s="24" t="s">
        <v>97</v>
      </c>
      <c r="E2350" s="18" t="s">
        <v>10</v>
      </c>
      <c r="F2350" s="19">
        <v>4</v>
      </c>
      <c r="G2350" s="254">
        <v>0</v>
      </c>
      <c r="H2350" s="23">
        <f t="shared" si="66"/>
        <v>0</v>
      </c>
    </row>
    <row r="2351" spans="1:8">
      <c r="A2351" s="26"/>
      <c r="B2351" s="26"/>
      <c r="C2351" s="96" t="s">
        <v>94</v>
      </c>
      <c r="D2351" s="24" t="s">
        <v>99</v>
      </c>
      <c r="E2351" s="18" t="s">
        <v>10</v>
      </c>
      <c r="F2351" s="19">
        <v>4</v>
      </c>
      <c r="G2351" s="254">
        <v>0</v>
      </c>
      <c r="H2351" s="23">
        <f t="shared" si="66"/>
        <v>0</v>
      </c>
    </row>
    <row r="2352" spans="1:8">
      <c r="A2352" s="26"/>
      <c r="B2352" s="26"/>
      <c r="C2352" s="96" t="s">
        <v>95</v>
      </c>
      <c r="D2352" s="24" t="s">
        <v>101</v>
      </c>
      <c r="E2352" s="18" t="s">
        <v>10</v>
      </c>
      <c r="F2352" s="19">
        <v>110</v>
      </c>
      <c r="G2352" s="254">
        <v>0</v>
      </c>
      <c r="H2352" s="23">
        <f t="shared" si="66"/>
        <v>0</v>
      </c>
    </row>
    <row r="2353" spans="1:10" ht="33.75">
      <c r="A2353" s="26"/>
      <c r="B2353" s="26"/>
      <c r="C2353" s="96" t="s">
        <v>96</v>
      </c>
      <c r="D2353" s="24" t="s">
        <v>1247</v>
      </c>
      <c r="E2353" s="18" t="s">
        <v>10</v>
      </c>
      <c r="F2353" s="19">
        <v>11</v>
      </c>
      <c r="G2353" s="254">
        <v>0</v>
      </c>
      <c r="H2353" s="23">
        <f t="shared" si="66"/>
        <v>0</v>
      </c>
    </row>
    <row r="2354" spans="1:10" ht="22.5">
      <c r="A2354" s="26"/>
      <c r="B2354" s="26"/>
      <c r="C2354" s="96" t="s">
        <v>98</v>
      </c>
      <c r="D2354" s="24" t="s">
        <v>1248</v>
      </c>
      <c r="E2354" s="18" t="s">
        <v>10</v>
      </c>
      <c r="F2354" s="19">
        <v>99</v>
      </c>
      <c r="G2354" s="254">
        <v>0</v>
      </c>
      <c r="H2354" s="23">
        <f t="shared" si="66"/>
        <v>0</v>
      </c>
    </row>
    <row r="2355" spans="1:10" ht="22.5">
      <c r="A2355" s="26"/>
      <c r="B2355" s="26"/>
      <c r="C2355" s="96" t="s">
        <v>100</v>
      </c>
      <c r="D2355" s="24" t="s">
        <v>1249</v>
      </c>
      <c r="E2355" s="18" t="s">
        <v>10</v>
      </c>
      <c r="F2355" s="19">
        <v>30</v>
      </c>
      <c r="G2355" s="254">
        <v>0</v>
      </c>
      <c r="H2355" s="23">
        <f t="shared" si="66"/>
        <v>0</v>
      </c>
    </row>
    <row r="2356" spans="1:10" ht="22.5">
      <c r="A2356" s="26"/>
      <c r="B2356" s="26"/>
      <c r="C2356" s="96" t="s">
        <v>102</v>
      </c>
      <c r="D2356" s="24" t="s">
        <v>329</v>
      </c>
      <c r="E2356" s="18" t="s">
        <v>10</v>
      </c>
      <c r="F2356" s="19">
        <v>25</v>
      </c>
      <c r="G2356" s="254">
        <v>0</v>
      </c>
      <c r="H2356" s="23">
        <f t="shared" si="66"/>
        <v>0</v>
      </c>
    </row>
    <row r="2357" spans="1:10" ht="22.5">
      <c r="A2357" s="26"/>
      <c r="B2357" s="26"/>
      <c r="C2357" s="96" t="s">
        <v>103</v>
      </c>
      <c r="D2357" s="24" t="s">
        <v>108</v>
      </c>
      <c r="E2357" s="18" t="s">
        <v>10</v>
      </c>
      <c r="F2357" s="19">
        <v>10</v>
      </c>
      <c r="G2357" s="254">
        <v>0</v>
      </c>
      <c r="H2357" s="23">
        <f t="shared" si="66"/>
        <v>0</v>
      </c>
    </row>
    <row r="2358" spans="1:10" ht="22.5">
      <c r="A2358" s="26"/>
      <c r="B2358" s="26"/>
      <c r="C2358" s="96" t="s">
        <v>104</v>
      </c>
      <c r="D2358" s="24" t="s">
        <v>1250</v>
      </c>
      <c r="E2358" s="18" t="s">
        <v>10</v>
      </c>
      <c r="F2358" s="19">
        <v>6</v>
      </c>
      <c r="G2358" s="254">
        <v>0</v>
      </c>
      <c r="H2358" s="23">
        <f t="shared" si="66"/>
        <v>0</v>
      </c>
    </row>
    <row r="2359" spans="1:10">
      <c r="A2359" s="26"/>
      <c r="B2359" s="26"/>
      <c r="C2359" s="96" t="s">
        <v>105</v>
      </c>
      <c r="D2359" s="24" t="s">
        <v>110</v>
      </c>
      <c r="E2359" s="18" t="s">
        <v>10</v>
      </c>
      <c r="F2359" s="19">
        <v>110</v>
      </c>
      <c r="G2359" s="254">
        <v>0</v>
      </c>
      <c r="H2359" s="23">
        <f t="shared" si="66"/>
        <v>0</v>
      </c>
    </row>
    <row r="2360" spans="1:10" ht="22.5">
      <c r="A2360" s="26"/>
      <c r="B2360" s="26"/>
      <c r="C2360" s="96" t="s">
        <v>106</v>
      </c>
      <c r="D2360" s="24" t="s">
        <v>112</v>
      </c>
      <c r="E2360" s="18" t="s">
        <v>10</v>
      </c>
      <c r="F2360" s="19">
        <v>50</v>
      </c>
      <c r="G2360" s="254">
        <v>0</v>
      </c>
      <c r="H2360" s="23">
        <f t="shared" si="66"/>
        <v>0</v>
      </c>
    </row>
    <row r="2361" spans="1:10" ht="22.5">
      <c r="A2361" s="26"/>
      <c r="B2361" s="26"/>
      <c r="C2361" s="96" t="s">
        <v>107</v>
      </c>
      <c r="D2361" s="24" t="s">
        <v>1251</v>
      </c>
      <c r="E2361" s="18" t="s">
        <v>10</v>
      </c>
      <c r="F2361" s="19">
        <v>2</v>
      </c>
      <c r="G2361" s="254">
        <v>0</v>
      </c>
      <c r="H2361" s="23">
        <f t="shared" si="66"/>
        <v>0</v>
      </c>
    </row>
    <row r="2362" spans="1:10" ht="22.5">
      <c r="A2362" s="26"/>
      <c r="B2362" s="26"/>
      <c r="C2362" s="96" t="s">
        <v>109</v>
      </c>
      <c r="D2362" s="14" t="s">
        <v>114</v>
      </c>
      <c r="E2362" s="18" t="s">
        <v>10</v>
      </c>
      <c r="F2362" s="19">
        <v>4</v>
      </c>
      <c r="G2362" s="254">
        <v>0</v>
      </c>
      <c r="H2362" s="23">
        <f t="shared" si="66"/>
        <v>0</v>
      </c>
      <c r="J2362" s="193"/>
    </row>
    <row r="2363" spans="1:10" ht="22.5">
      <c r="A2363" s="26"/>
      <c r="B2363" s="26"/>
      <c r="C2363" s="96" t="s">
        <v>111</v>
      </c>
      <c r="D2363" s="14" t="s">
        <v>3548</v>
      </c>
      <c r="E2363" s="18" t="s">
        <v>10</v>
      </c>
      <c r="F2363" s="19">
        <v>4</v>
      </c>
      <c r="G2363" s="254">
        <v>0</v>
      </c>
      <c r="H2363" s="23">
        <f t="shared" si="66"/>
        <v>0</v>
      </c>
      <c r="J2363" s="193"/>
    </row>
    <row r="2364" spans="1:10" ht="22.5">
      <c r="A2364" s="26"/>
      <c r="B2364" s="26"/>
      <c r="C2364" s="96" t="s">
        <v>113</v>
      </c>
      <c r="D2364" s="14" t="s">
        <v>3511</v>
      </c>
      <c r="E2364" s="18" t="s">
        <v>10</v>
      </c>
      <c r="F2364" s="19">
        <v>4</v>
      </c>
      <c r="G2364" s="254">
        <v>0</v>
      </c>
      <c r="H2364" s="23">
        <f t="shared" si="66"/>
        <v>0</v>
      </c>
    </row>
    <row r="2365" spans="1:10">
      <c r="A2365" s="26"/>
      <c r="B2365" s="26"/>
      <c r="C2365" s="96" t="s">
        <v>115</v>
      </c>
      <c r="D2365" s="14" t="s">
        <v>3509</v>
      </c>
      <c r="E2365" s="18" t="s">
        <v>10</v>
      </c>
      <c r="F2365" s="19">
        <v>4</v>
      </c>
      <c r="G2365" s="254">
        <v>0</v>
      </c>
      <c r="H2365" s="23">
        <f t="shared" si="66"/>
        <v>0</v>
      </c>
    </row>
    <row r="2366" spans="1:10" ht="22.5">
      <c r="A2366" s="26"/>
      <c r="B2366" s="26"/>
      <c r="C2366" s="96" t="s">
        <v>116</v>
      </c>
      <c r="D2366" s="24" t="s">
        <v>117</v>
      </c>
      <c r="E2366" s="18" t="s">
        <v>10</v>
      </c>
      <c r="F2366" s="19">
        <v>110</v>
      </c>
      <c r="G2366" s="254">
        <v>0</v>
      </c>
      <c r="H2366" s="23">
        <f t="shared" si="66"/>
        <v>0</v>
      </c>
    </row>
    <row r="2367" spans="1:10">
      <c r="A2367" s="26"/>
      <c r="B2367" s="26"/>
      <c r="C2367" s="96" t="s">
        <v>1736</v>
      </c>
      <c r="D2367" s="24" t="s">
        <v>118</v>
      </c>
      <c r="E2367" s="18" t="s">
        <v>10</v>
      </c>
      <c r="F2367" s="19">
        <v>10</v>
      </c>
      <c r="G2367" s="254">
        <v>0</v>
      </c>
      <c r="H2367" s="23">
        <f t="shared" si="66"/>
        <v>0</v>
      </c>
    </row>
    <row r="2368" spans="1:10" ht="56.25">
      <c r="A2368" s="26"/>
      <c r="B2368" s="26"/>
      <c r="C2368" s="96" t="s">
        <v>1737</v>
      </c>
      <c r="D2368" s="24" t="s">
        <v>3512</v>
      </c>
      <c r="E2368" s="18" t="s">
        <v>10</v>
      </c>
      <c r="F2368" s="19">
        <v>2</v>
      </c>
      <c r="G2368" s="254">
        <v>0</v>
      </c>
      <c r="H2368" s="23">
        <f t="shared" si="66"/>
        <v>0</v>
      </c>
    </row>
    <row r="2369" spans="1:8" ht="67.5">
      <c r="A2369" s="26"/>
      <c r="B2369" s="26"/>
      <c r="C2369" s="96" t="s">
        <v>3507</v>
      </c>
      <c r="D2369" s="24" t="s">
        <v>3513</v>
      </c>
      <c r="E2369" s="18" t="s">
        <v>10</v>
      </c>
      <c r="F2369" s="19">
        <v>2</v>
      </c>
      <c r="G2369" s="254">
        <v>0</v>
      </c>
      <c r="H2369" s="23">
        <f t="shared" si="66"/>
        <v>0</v>
      </c>
    </row>
    <row r="2370" spans="1:8">
      <c r="A2370" s="54">
        <v>3</v>
      </c>
      <c r="B2370" s="54"/>
      <c r="C2370" s="79"/>
      <c r="D2370" s="97" t="s">
        <v>178</v>
      </c>
      <c r="E2370" s="20"/>
      <c r="F2370" s="21" t="s">
        <v>162</v>
      </c>
      <c r="G2370" s="22"/>
      <c r="H2370" s="52">
        <f>H2371+H2375+H2381+H2384+H2387+H2389</f>
        <v>0</v>
      </c>
    </row>
    <row r="2371" spans="1:8">
      <c r="A2371" s="26">
        <v>5</v>
      </c>
      <c r="B2371" s="26"/>
      <c r="C2371" s="96"/>
      <c r="D2371" s="147" t="s">
        <v>179</v>
      </c>
      <c r="E2371" s="18"/>
      <c r="F2371" s="19" t="s">
        <v>162</v>
      </c>
      <c r="G2371" s="23"/>
      <c r="H2371" s="25">
        <f>SUM(H2372:H2374)</f>
        <v>0</v>
      </c>
    </row>
    <row r="2372" spans="1:8">
      <c r="A2372" s="26"/>
      <c r="B2372" s="26"/>
      <c r="C2372" s="96" t="s">
        <v>119</v>
      </c>
      <c r="D2372" s="24" t="s">
        <v>123</v>
      </c>
      <c r="E2372" s="18" t="s">
        <v>10</v>
      </c>
      <c r="F2372" s="19">
        <v>21</v>
      </c>
      <c r="G2372" s="254">
        <v>0</v>
      </c>
      <c r="H2372" s="23">
        <f t="shared" ref="H2372:H2393" si="67">IF(ISNUMBER(F2372),ROUND(F2372*G2372,2),"")</f>
        <v>0</v>
      </c>
    </row>
    <row r="2373" spans="1:8">
      <c r="A2373" s="26"/>
      <c r="B2373" s="26"/>
      <c r="C2373" s="96" t="s">
        <v>120</v>
      </c>
      <c r="D2373" s="24" t="s">
        <v>124</v>
      </c>
      <c r="E2373" s="18" t="s">
        <v>10</v>
      </c>
      <c r="F2373" s="19">
        <v>3</v>
      </c>
      <c r="G2373" s="254">
        <v>0</v>
      </c>
      <c r="H2373" s="23">
        <f t="shared" si="67"/>
        <v>0</v>
      </c>
    </row>
    <row r="2374" spans="1:8">
      <c r="A2374" s="26"/>
      <c r="B2374" s="26"/>
      <c r="C2374" s="96" t="s">
        <v>122</v>
      </c>
      <c r="D2374" s="24" t="s">
        <v>121</v>
      </c>
      <c r="E2374" s="18" t="s">
        <v>10</v>
      </c>
      <c r="F2374" s="19">
        <v>11</v>
      </c>
      <c r="G2374" s="254">
        <v>0</v>
      </c>
      <c r="H2374" s="23">
        <f t="shared" si="67"/>
        <v>0</v>
      </c>
    </row>
    <row r="2375" spans="1:8">
      <c r="A2375" s="26">
        <v>5</v>
      </c>
      <c r="B2375" s="26"/>
      <c r="C2375" s="96"/>
      <c r="D2375" s="147" t="s">
        <v>180</v>
      </c>
      <c r="E2375" s="18"/>
      <c r="F2375" s="19" t="s">
        <v>162</v>
      </c>
      <c r="G2375" s="23"/>
      <c r="H2375" s="25">
        <f>SUM(H2376:H2380)</f>
        <v>0</v>
      </c>
    </row>
    <row r="2376" spans="1:8">
      <c r="A2376" s="26"/>
      <c r="B2376" s="26"/>
      <c r="C2376" s="96" t="s">
        <v>125</v>
      </c>
      <c r="D2376" s="24" t="s">
        <v>66</v>
      </c>
      <c r="E2376" s="18" t="s">
        <v>10</v>
      </c>
      <c r="F2376" s="19">
        <v>98</v>
      </c>
      <c r="G2376" s="254">
        <v>0</v>
      </c>
      <c r="H2376" s="23">
        <f t="shared" si="67"/>
        <v>0</v>
      </c>
    </row>
    <row r="2377" spans="1:8">
      <c r="A2377" s="26"/>
      <c r="B2377" s="26"/>
      <c r="C2377" s="96" t="s">
        <v>126</v>
      </c>
      <c r="D2377" s="24" t="s">
        <v>68</v>
      </c>
      <c r="E2377" s="18" t="s">
        <v>10</v>
      </c>
      <c r="F2377" s="19">
        <v>12</v>
      </c>
      <c r="G2377" s="254">
        <v>0</v>
      </c>
      <c r="H2377" s="23">
        <f t="shared" si="67"/>
        <v>0</v>
      </c>
    </row>
    <row r="2378" spans="1:8">
      <c r="A2378" s="26"/>
      <c r="B2378" s="26"/>
      <c r="C2378" s="96" t="s">
        <v>127</v>
      </c>
      <c r="D2378" s="24" t="s">
        <v>130</v>
      </c>
      <c r="E2378" s="18" t="s">
        <v>10</v>
      </c>
      <c r="F2378" s="19">
        <v>11</v>
      </c>
      <c r="G2378" s="254">
        <v>0</v>
      </c>
      <c r="H2378" s="23">
        <f t="shared" si="67"/>
        <v>0</v>
      </c>
    </row>
    <row r="2379" spans="1:8">
      <c r="A2379" s="26"/>
      <c r="B2379" s="26"/>
      <c r="C2379" s="96" t="s">
        <v>128</v>
      </c>
      <c r="D2379" s="24" t="s">
        <v>1238</v>
      </c>
      <c r="E2379" s="18" t="s">
        <v>10</v>
      </c>
      <c r="F2379" s="19">
        <v>1</v>
      </c>
      <c r="G2379" s="254">
        <v>0</v>
      </c>
      <c r="H2379" s="23">
        <f t="shared" si="67"/>
        <v>0</v>
      </c>
    </row>
    <row r="2380" spans="1:8">
      <c r="A2380" s="26"/>
      <c r="B2380" s="26"/>
      <c r="C2380" s="96" t="s">
        <v>129</v>
      </c>
      <c r="D2380" s="24" t="s">
        <v>1252</v>
      </c>
      <c r="E2380" s="18" t="s">
        <v>10</v>
      </c>
      <c r="F2380" s="19">
        <v>5</v>
      </c>
      <c r="G2380" s="254">
        <v>0</v>
      </c>
      <c r="H2380" s="23">
        <f t="shared" si="67"/>
        <v>0</v>
      </c>
    </row>
    <row r="2381" spans="1:8">
      <c r="A2381" s="26">
        <v>5</v>
      </c>
      <c r="B2381" s="26"/>
      <c r="C2381" s="96"/>
      <c r="D2381" s="147" t="s">
        <v>181</v>
      </c>
      <c r="E2381" s="18"/>
      <c r="F2381" s="19" t="s">
        <v>162</v>
      </c>
      <c r="G2381" s="23"/>
      <c r="H2381" s="25">
        <f>SUM(H2382:H2383)</f>
        <v>0</v>
      </c>
    </row>
    <row r="2382" spans="1:8">
      <c r="A2382" s="26"/>
      <c r="B2382" s="26"/>
      <c r="C2382" s="96" t="s">
        <v>131</v>
      </c>
      <c r="D2382" s="24" t="s">
        <v>132</v>
      </c>
      <c r="E2382" s="18" t="s">
        <v>10</v>
      </c>
      <c r="F2382" s="19">
        <v>9</v>
      </c>
      <c r="G2382" s="254">
        <v>0</v>
      </c>
      <c r="H2382" s="23">
        <f t="shared" si="67"/>
        <v>0</v>
      </c>
    </row>
    <row r="2383" spans="1:8">
      <c r="A2383" s="26"/>
      <c r="B2383" s="26"/>
      <c r="C2383" s="96" t="s">
        <v>133</v>
      </c>
      <c r="D2383" s="24" t="s">
        <v>134</v>
      </c>
      <c r="E2383" s="18" t="s">
        <v>10</v>
      </c>
      <c r="F2383" s="19">
        <v>12</v>
      </c>
      <c r="G2383" s="254">
        <v>0</v>
      </c>
      <c r="H2383" s="23">
        <f t="shared" si="67"/>
        <v>0</v>
      </c>
    </row>
    <row r="2384" spans="1:8">
      <c r="A2384" s="26">
        <v>5</v>
      </c>
      <c r="B2384" s="26"/>
      <c r="C2384" s="96"/>
      <c r="D2384" s="147" t="s">
        <v>182</v>
      </c>
      <c r="E2384" s="18"/>
      <c r="F2384" s="19" t="s">
        <v>162</v>
      </c>
      <c r="G2384" s="23"/>
      <c r="H2384" s="25">
        <f>SUM(H2385:H2386)</f>
        <v>0</v>
      </c>
    </row>
    <row r="2385" spans="1:8">
      <c r="A2385" s="26"/>
      <c r="B2385" s="26"/>
      <c r="C2385" s="96" t="s">
        <v>135</v>
      </c>
      <c r="D2385" s="24" t="s">
        <v>136</v>
      </c>
      <c r="E2385" s="18" t="s">
        <v>78</v>
      </c>
      <c r="F2385" s="19">
        <v>5.15</v>
      </c>
      <c r="G2385" s="254">
        <v>0</v>
      </c>
      <c r="H2385" s="23">
        <f t="shared" si="67"/>
        <v>0</v>
      </c>
    </row>
    <row r="2386" spans="1:8">
      <c r="A2386" s="26"/>
      <c r="B2386" s="26"/>
      <c r="C2386" s="96" t="s">
        <v>137</v>
      </c>
      <c r="D2386" s="24" t="s">
        <v>138</v>
      </c>
      <c r="E2386" s="18" t="s">
        <v>85</v>
      </c>
      <c r="F2386" s="19">
        <v>10</v>
      </c>
      <c r="G2386" s="254">
        <v>0</v>
      </c>
      <c r="H2386" s="23">
        <f t="shared" si="67"/>
        <v>0</v>
      </c>
    </row>
    <row r="2387" spans="1:8">
      <c r="A2387" s="26">
        <v>5</v>
      </c>
      <c r="B2387" s="26"/>
      <c r="C2387" s="96"/>
      <c r="D2387" s="147" t="s">
        <v>183</v>
      </c>
      <c r="E2387" s="18"/>
      <c r="F2387" s="19" t="s">
        <v>162</v>
      </c>
      <c r="G2387" s="23"/>
      <c r="H2387" s="25">
        <f>SUM(H2388)</f>
        <v>0</v>
      </c>
    </row>
    <row r="2388" spans="1:8" ht="22.5">
      <c r="A2388" s="26"/>
      <c r="B2388" s="26"/>
      <c r="C2388" s="96" t="s">
        <v>139</v>
      </c>
      <c r="D2388" s="24" t="s">
        <v>1243</v>
      </c>
      <c r="E2388" s="18" t="s">
        <v>10</v>
      </c>
      <c r="F2388" s="19">
        <v>27</v>
      </c>
      <c r="G2388" s="254">
        <v>0</v>
      </c>
      <c r="H2388" s="23">
        <f t="shared" si="67"/>
        <v>0</v>
      </c>
    </row>
    <row r="2389" spans="1:8">
      <c r="A2389" s="26">
        <v>5</v>
      </c>
      <c r="B2389" s="26"/>
      <c r="C2389" s="96"/>
      <c r="D2389" s="147" t="s">
        <v>184</v>
      </c>
      <c r="E2389" s="18"/>
      <c r="F2389" s="19" t="s">
        <v>162</v>
      </c>
      <c r="G2389" s="23"/>
      <c r="H2389" s="25">
        <f>SUM(H2390:H2393)</f>
        <v>0</v>
      </c>
    </row>
    <row r="2390" spans="1:8">
      <c r="A2390" s="26"/>
      <c r="B2390" s="26"/>
      <c r="C2390" s="96" t="s">
        <v>140</v>
      </c>
      <c r="D2390" s="24" t="s">
        <v>141</v>
      </c>
      <c r="E2390" s="18" t="s">
        <v>78</v>
      </c>
      <c r="F2390" s="19">
        <v>4.5</v>
      </c>
      <c r="G2390" s="254">
        <v>0</v>
      </c>
      <c r="H2390" s="23">
        <f t="shared" si="67"/>
        <v>0</v>
      </c>
    </row>
    <row r="2391" spans="1:8">
      <c r="A2391" s="26"/>
      <c r="B2391" s="26"/>
      <c r="C2391" s="96" t="s">
        <v>142</v>
      </c>
      <c r="D2391" s="24" t="s">
        <v>143</v>
      </c>
      <c r="E2391" s="18" t="s">
        <v>10</v>
      </c>
      <c r="F2391" s="19">
        <v>110</v>
      </c>
      <c r="G2391" s="254">
        <v>0</v>
      </c>
      <c r="H2391" s="23">
        <f t="shared" si="67"/>
        <v>0</v>
      </c>
    </row>
    <row r="2392" spans="1:8">
      <c r="A2392" s="26"/>
      <c r="B2392" s="26"/>
      <c r="C2392" s="96" t="s">
        <v>144</v>
      </c>
      <c r="D2392" s="24" t="s">
        <v>145</v>
      </c>
      <c r="E2392" s="18" t="s">
        <v>10</v>
      </c>
      <c r="F2392" s="19">
        <v>50</v>
      </c>
      <c r="G2392" s="254">
        <v>0</v>
      </c>
      <c r="H2392" s="23">
        <f t="shared" si="67"/>
        <v>0</v>
      </c>
    </row>
    <row r="2393" spans="1:8" ht="22.5">
      <c r="A2393" s="26"/>
      <c r="B2393" s="26"/>
      <c r="C2393" s="96" t="s">
        <v>146</v>
      </c>
      <c r="D2393" s="24" t="s">
        <v>1253</v>
      </c>
      <c r="E2393" s="18" t="s">
        <v>10</v>
      </c>
      <c r="F2393" s="19">
        <v>2</v>
      </c>
      <c r="G2393" s="254">
        <v>0</v>
      </c>
      <c r="H2393" s="23">
        <f t="shared" si="67"/>
        <v>0</v>
      </c>
    </row>
    <row r="2394" spans="1:8">
      <c r="A2394" s="54">
        <v>3</v>
      </c>
      <c r="B2394" s="54"/>
      <c r="C2394" s="79"/>
      <c r="D2394" s="97" t="s">
        <v>185</v>
      </c>
      <c r="E2394" s="20"/>
      <c r="F2394" s="21" t="s">
        <v>162</v>
      </c>
      <c r="G2394" s="22"/>
      <c r="H2394" s="52">
        <f>SUM(H2395:H2404)</f>
        <v>0</v>
      </c>
    </row>
    <row r="2395" spans="1:8">
      <c r="A2395" s="98"/>
      <c r="B2395" s="98"/>
      <c r="C2395" s="99" t="s">
        <v>147</v>
      </c>
      <c r="D2395" s="100" t="s">
        <v>148</v>
      </c>
      <c r="E2395" s="101"/>
      <c r="F2395" s="102" t="s">
        <v>162</v>
      </c>
      <c r="G2395" s="103"/>
      <c r="H2395" s="148"/>
    </row>
    <row r="2396" spans="1:8">
      <c r="A2396" s="110"/>
      <c r="B2396" s="110"/>
      <c r="C2396" s="111"/>
      <c r="D2396" s="112" t="s">
        <v>1254</v>
      </c>
      <c r="E2396" s="113" t="s">
        <v>10</v>
      </c>
      <c r="F2396" s="114">
        <v>45</v>
      </c>
      <c r="G2396" s="257">
        <v>0</v>
      </c>
      <c r="H2396" s="115">
        <f t="shared" ref="H2396:H2404" si="68">IF(ISNUMBER(F2396),ROUND(F2396*G2396,2),"")</f>
        <v>0</v>
      </c>
    </row>
    <row r="2397" spans="1:8">
      <c r="A2397" s="110"/>
      <c r="B2397" s="110"/>
      <c r="C2397" s="111"/>
      <c r="D2397" s="112" t="s">
        <v>1255</v>
      </c>
      <c r="E2397" s="113" t="s">
        <v>10</v>
      </c>
      <c r="F2397" s="114">
        <v>21</v>
      </c>
      <c r="G2397" s="257">
        <v>0</v>
      </c>
      <c r="H2397" s="115">
        <f t="shared" si="68"/>
        <v>0</v>
      </c>
    </row>
    <row r="2398" spans="1:8">
      <c r="A2398" s="104"/>
      <c r="B2398" s="104"/>
      <c r="C2398" s="105"/>
      <c r="D2398" s="106" t="s">
        <v>1256</v>
      </c>
      <c r="E2398" s="107" t="s">
        <v>10</v>
      </c>
      <c r="F2398" s="108">
        <v>13</v>
      </c>
      <c r="G2398" s="256">
        <v>0</v>
      </c>
      <c r="H2398" s="109">
        <f t="shared" si="68"/>
        <v>0</v>
      </c>
    </row>
    <row r="2399" spans="1:8">
      <c r="A2399" s="26"/>
      <c r="B2399" s="26"/>
      <c r="C2399" s="96" t="s">
        <v>149</v>
      </c>
      <c r="D2399" s="24" t="s">
        <v>150</v>
      </c>
      <c r="E2399" s="18" t="s">
        <v>10</v>
      </c>
      <c r="F2399" s="19">
        <v>110</v>
      </c>
      <c r="G2399" s="254">
        <v>0</v>
      </c>
      <c r="H2399" s="23">
        <f t="shared" si="68"/>
        <v>0</v>
      </c>
    </row>
    <row r="2400" spans="1:8" ht="22.5">
      <c r="A2400" s="26"/>
      <c r="B2400" s="26"/>
      <c r="C2400" s="96" t="s">
        <v>151</v>
      </c>
      <c r="D2400" s="24" t="s">
        <v>152</v>
      </c>
      <c r="E2400" s="18" t="s">
        <v>10</v>
      </c>
      <c r="F2400" s="19">
        <v>110</v>
      </c>
      <c r="G2400" s="254">
        <v>0</v>
      </c>
      <c r="H2400" s="23">
        <f t="shared" si="68"/>
        <v>0</v>
      </c>
    </row>
    <row r="2401" spans="1:8" ht="22.5">
      <c r="A2401" s="26"/>
      <c r="B2401" s="26"/>
      <c r="C2401" s="96" t="s">
        <v>153</v>
      </c>
      <c r="D2401" s="24" t="s">
        <v>154</v>
      </c>
      <c r="E2401" s="18" t="s">
        <v>10</v>
      </c>
      <c r="F2401" s="19">
        <v>180</v>
      </c>
      <c r="G2401" s="254">
        <v>0</v>
      </c>
      <c r="H2401" s="23">
        <f t="shared" si="68"/>
        <v>0</v>
      </c>
    </row>
    <row r="2402" spans="1:8" ht="22.5">
      <c r="A2402" s="98"/>
      <c r="B2402" s="98"/>
      <c r="C2402" s="99" t="s">
        <v>155</v>
      </c>
      <c r="D2402" s="100" t="s">
        <v>156</v>
      </c>
      <c r="E2402" s="101"/>
      <c r="F2402" s="102" t="s">
        <v>162</v>
      </c>
      <c r="G2402" s="103"/>
      <c r="H2402" s="103" t="str">
        <f t="shared" si="68"/>
        <v/>
      </c>
    </row>
    <row r="2403" spans="1:8">
      <c r="A2403" s="110"/>
      <c r="B2403" s="110"/>
      <c r="C2403" s="111"/>
      <c r="D2403" s="112" t="s">
        <v>157</v>
      </c>
      <c r="E2403" s="113" t="s">
        <v>10</v>
      </c>
      <c r="F2403" s="114">
        <v>9</v>
      </c>
      <c r="G2403" s="257">
        <v>0</v>
      </c>
      <c r="H2403" s="115">
        <f t="shared" si="68"/>
        <v>0</v>
      </c>
    </row>
    <row r="2404" spans="1:8">
      <c r="A2404" s="104"/>
      <c r="B2404" s="104"/>
      <c r="C2404" s="105"/>
      <c r="D2404" s="106" t="s">
        <v>158</v>
      </c>
      <c r="E2404" s="107" t="s">
        <v>10</v>
      </c>
      <c r="F2404" s="108">
        <v>9</v>
      </c>
      <c r="G2404" s="256">
        <v>0</v>
      </c>
      <c r="H2404" s="109">
        <f t="shared" si="68"/>
        <v>0</v>
      </c>
    </row>
    <row r="2405" spans="1:8">
      <c r="A2405" s="82">
        <v>2</v>
      </c>
      <c r="B2405" s="82"/>
      <c r="C2405" s="83"/>
      <c r="D2405" s="116" t="s">
        <v>1265</v>
      </c>
      <c r="E2405" s="84"/>
      <c r="F2405" s="85" t="s">
        <v>162</v>
      </c>
      <c r="G2405" s="86"/>
      <c r="H2405" s="87">
        <f>H2406+H2459+H2511+H2535</f>
        <v>0</v>
      </c>
    </row>
    <row r="2406" spans="1:8">
      <c r="A2406" s="54">
        <v>3</v>
      </c>
      <c r="B2406" s="54"/>
      <c r="C2406" s="79"/>
      <c r="D2406" s="97" t="s">
        <v>171</v>
      </c>
      <c r="E2406" s="20"/>
      <c r="F2406" s="21" t="s">
        <v>162</v>
      </c>
      <c r="G2406" s="22"/>
      <c r="H2406" s="52">
        <f>H2407+H2414+H2427+H2430+H2433+H2455</f>
        <v>0</v>
      </c>
    </row>
    <row r="2407" spans="1:8">
      <c r="A2407" s="26">
        <v>5</v>
      </c>
      <c r="B2407" s="26"/>
      <c r="C2407" s="96"/>
      <c r="D2407" s="147" t="s">
        <v>1195</v>
      </c>
      <c r="E2407" s="18"/>
      <c r="F2407" s="19" t="s">
        <v>162</v>
      </c>
      <c r="G2407" s="23"/>
      <c r="H2407" s="25">
        <f>SUM(H2408:H2413)</f>
        <v>0</v>
      </c>
    </row>
    <row r="2408" spans="1:8">
      <c r="A2408" s="26"/>
      <c r="B2408" s="26"/>
      <c r="C2408" s="96"/>
      <c r="D2408" s="24" t="s">
        <v>1266</v>
      </c>
      <c r="E2408" s="18"/>
      <c r="F2408" s="19" t="s">
        <v>162</v>
      </c>
      <c r="G2408" s="23"/>
      <c r="H2408" s="23"/>
    </row>
    <row r="2409" spans="1:8" ht="135">
      <c r="A2409" s="26"/>
      <c r="B2409" s="26"/>
      <c r="C2409" s="96" t="s">
        <v>50</v>
      </c>
      <c r="D2409" s="24" t="s">
        <v>1267</v>
      </c>
      <c r="E2409" s="18" t="s">
        <v>51</v>
      </c>
      <c r="F2409" s="19">
        <v>2</v>
      </c>
      <c r="G2409" s="254">
        <v>0</v>
      </c>
      <c r="H2409" s="23">
        <f t="shared" ref="H2409:H2450" si="69">IF(ISNUMBER(F2409),ROUND(F2409*G2409,2),"")</f>
        <v>0</v>
      </c>
    </row>
    <row r="2410" spans="1:8" ht="22.5">
      <c r="A2410" s="26"/>
      <c r="B2410" s="26"/>
      <c r="C2410" s="96" t="s">
        <v>330</v>
      </c>
      <c r="D2410" s="24" t="s">
        <v>1268</v>
      </c>
      <c r="E2410" s="18" t="s">
        <v>51</v>
      </c>
      <c r="F2410" s="19">
        <v>1</v>
      </c>
      <c r="G2410" s="254">
        <v>0</v>
      </c>
      <c r="H2410" s="23">
        <f t="shared" si="69"/>
        <v>0</v>
      </c>
    </row>
    <row r="2411" spans="1:8" ht="22.5">
      <c r="A2411" s="26"/>
      <c r="B2411" s="26"/>
      <c r="C2411" s="96" t="s">
        <v>331</v>
      </c>
      <c r="D2411" s="24" t="s">
        <v>1269</v>
      </c>
      <c r="E2411" s="18" t="s">
        <v>51</v>
      </c>
      <c r="F2411" s="19">
        <v>2</v>
      </c>
      <c r="G2411" s="254">
        <v>0</v>
      </c>
      <c r="H2411" s="23">
        <f t="shared" si="69"/>
        <v>0</v>
      </c>
    </row>
    <row r="2412" spans="1:8" ht="22.5">
      <c r="A2412" s="26"/>
      <c r="B2412" s="26"/>
      <c r="C2412" s="96" t="s">
        <v>332</v>
      </c>
      <c r="D2412" s="24" t="s">
        <v>1270</v>
      </c>
      <c r="E2412" s="18" t="s">
        <v>51</v>
      </c>
      <c r="F2412" s="19">
        <v>2</v>
      </c>
      <c r="G2412" s="254">
        <v>0</v>
      </c>
      <c r="H2412" s="23">
        <f t="shared" si="69"/>
        <v>0</v>
      </c>
    </row>
    <row r="2413" spans="1:8" ht="22.5">
      <c r="A2413" s="26"/>
      <c r="B2413" s="26"/>
      <c r="C2413" s="96" t="s">
        <v>333</v>
      </c>
      <c r="D2413" s="24" t="s">
        <v>1271</v>
      </c>
      <c r="E2413" s="18" t="s">
        <v>51</v>
      </c>
      <c r="F2413" s="19">
        <v>2</v>
      </c>
      <c r="G2413" s="254">
        <v>0</v>
      </c>
      <c r="H2413" s="23">
        <f t="shared" si="69"/>
        <v>0</v>
      </c>
    </row>
    <row r="2414" spans="1:8">
      <c r="A2414" s="26">
        <v>5</v>
      </c>
      <c r="B2414" s="26"/>
      <c r="C2414" s="96"/>
      <c r="D2414" s="147" t="s">
        <v>1201</v>
      </c>
      <c r="E2414" s="18"/>
      <c r="F2414" s="19" t="s">
        <v>162</v>
      </c>
      <c r="G2414" s="23"/>
      <c r="H2414" s="25">
        <f>SUM(H2415:H2426)</f>
        <v>0</v>
      </c>
    </row>
    <row r="2415" spans="1:8">
      <c r="A2415" s="26"/>
      <c r="B2415" s="26"/>
      <c r="C2415" s="96"/>
      <c r="D2415" s="24" t="s">
        <v>1272</v>
      </c>
      <c r="E2415" s="18"/>
      <c r="F2415" s="19" t="s">
        <v>162</v>
      </c>
      <c r="G2415" s="23"/>
      <c r="H2415" s="23" t="str">
        <f t="shared" si="69"/>
        <v/>
      </c>
    </row>
    <row r="2416" spans="1:8" ht="146.25">
      <c r="A2416" s="26"/>
      <c r="B2416" s="26"/>
      <c r="C2416" s="96" t="s">
        <v>52</v>
      </c>
      <c r="D2416" s="24" t="s">
        <v>1273</v>
      </c>
      <c r="E2416" s="18" t="s">
        <v>51</v>
      </c>
      <c r="F2416" s="19">
        <v>1</v>
      </c>
      <c r="G2416" s="254">
        <v>0</v>
      </c>
      <c r="H2416" s="23">
        <f t="shared" si="69"/>
        <v>0</v>
      </c>
    </row>
    <row r="2417" spans="1:8" ht="33.75">
      <c r="A2417" s="26"/>
      <c r="B2417" s="26"/>
      <c r="C2417" s="96" t="s">
        <v>53</v>
      </c>
      <c r="D2417" s="24" t="s">
        <v>1274</v>
      </c>
      <c r="E2417" s="18" t="s">
        <v>51</v>
      </c>
      <c r="F2417" s="19">
        <v>4</v>
      </c>
      <c r="G2417" s="254">
        <v>0</v>
      </c>
      <c r="H2417" s="23">
        <f t="shared" si="69"/>
        <v>0</v>
      </c>
    </row>
    <row r="2418" spans="1:8">
      <c r="A2418" s="26"/>
      <c r="B2418" s="26"/>
      <c r="C2418" s="96"/>
      <c r="D2418" s="24" t="s">
        <v>3557</v>
      </c>
      <c r="E2418" s="18"/>
      <c r="F2418" s="19" t="s">
        <v>162</v>
      </c>
      <c r="G2418" s="23"/>
      <c r="H2418" s="23"/>
    </row>
    <row r="2419" spans="1:8" ht="22.5">
      <c r="A2419" s="26"/>
      <c r="B2419" s="26"/>
      <c r="C2419" s="96" t="s">
        <v>54</v>
      </c>
      <c r="D2419" s="24" t="s">
        <v>3549</v>
      </c>
      <c r="E2419" s="18" t="s">
        <v>51</v>
      </c>
      <c r="F2419" s="19">
        <v>1</v>
      </c>
      <c r="G2419" s="254">
        <v>0</v>
      </c>
      <c r="H2419" s="23">
        <f t="shared" si="69"/>
        <v>0</v>
      </c>
    </row>
    <row r="2420" spans="1:8" ht="22.5">
      <c r="A2420" s="26"/>
      <c r="B2420" s="26"/>
      <c r="C2420" s="96" t="s">
        <v>1734</v>
      </c>
      <c r="D2420" s="24" t="s">
        <v>3550</v>
      </c>
      <c r="E2420" s="18" t="s">
        <v>51</v>
      </c>
      <c r="F2420" s="19">
        <v>1</v>
      </c>
      <c r="G2420" s="254">
        <v>0</v>
      </c>
      <c r="H2420" s="23">
        <f t="shared" si="69"/>
        <v>0</v>
      </c>
    </row>
    <row r="2421" spans="1:8" ht="22.5">
      <c r="A2421" s="26"/>
      <c r="B2421" s="26"/>
      <c r="C2421" s="96" t="s">
        <v>1735</v>
      </c>
      <c r="D2421" s="24" t="s">
        <v>3551</v>
      </c>
      <c r="E2421" s="18" t="s">
        <v>51</v>
      </c>
      <c r="F2421" s="19">
        <v>1</v>
      </c>
      <c r="G2421" s="254">
        <v>0</v>
      </c>
      <c r="H2421" s="23">
        <f t="shared" si="69"/>
        <v>0</v>
      </c>
    </row>
    <row r="2422" spans="1:8" ht="22.5">
      <c r="A2422" s="26"/>
      <c r="B2422" s="26"/>
      <c r="C2422" s="96" t="s">
        <v>3532</v>
      </c>
      <c r="D2422" s="24" t="s">
        <v>3552</v>
      </c>
      <c r="E2422" s="18" t="s">
        <v>51</v>
      </c>
      <c r="F2422" s="19">
        <v>1</v>
      </c>
      <c r="G2422" s="254">
        <v>0</v>
      </c>
      <c r="H2422" s="23">
        <f t="shared" si="69"/>
        <v>0</v>
      </c>
    </row>
    <row r="2423" spans="1:8" ht="22.5">
      <c r="A2423" s="26"/>
      <c r="B2423" s="26"/>
      <c r="C2423" s="96" t="s">
        <v>3533</v>
      </c>
      <c r="D2423" s="24" t="s">
        <v>3553</v>
      </c>
      <c r="E2423" s="18" t="s">
        <v>10</v>
      </c>
      <c r="F2423" s="19">
        <v>1</v>
      </c>
      <c r="G2423" s="254">
        <v>0</v>
      </c>
      <c r="H2423" s="23">
        <f t="shared" si="69"/>
        <v>0</v>
      </c>
    </row>
    <row r="2424" spans="1:8" ht="22.5">
      <c r="A2424" s="26"/>
      <c r="B2424" s="26"/>
      <c r="C2424" s="96" t="s">
        <v>3534</v>
      </c>
      <c r="D2424" s="24" t="s">
        <v>3554</v>
      </c>
      <c r="E2424" s="18" t="s">
        <v>10</v>
      </c>
      <c r="F2424" s="19">
        <v>1</v>
      </c>
      <c r="G2424" s="254">
        <v>0</v>
      </c>
      <c r="H2424" s="23">
        <f t="shared" si="69"/>
        <v>0</v>
      </c>
    </row>
    <row r="2425" spans="1:8" ht="22.5">
      <c r="A2425" s="26"/>
      <c r="B2425" s="26"/>
      <c r="C2425" s="96" t="s">
        <v>3535</v>
      </c>
      <c r="D2425" s="24" t="s">
        <v>3555</v>
      </c>
      <c r="E2425" s="18" t="s">
        <v>10</v>
      </c>
      <c r="F2425" s="19">
        <v>1</v>
      </c>
      <c r="G2425" s="254">
        <v>0</v>
      </c>
      <c r="H2425" s="23">
        <f t="shared" si="69"/>
        <v>0</v>
      </c>
    </row>
    <row r="2426" spans="1:8" ht="22.5">
      <c r="A2426" s="26"/>
      <c r="B2426" s="26"/>
      <c r="C2426" s="96" t="s">
        <v>3536</v>
      </c>
      <c r="D2426" s="24" t="s">
        <v>3556</v>
      </c>
      <c r="E2426" s="18" t="s">
        <v>10</v>
      </c>
      <c r="F2426" s="19">
        <v>1</v>
      </c>
      <c r="G2426" s="254">
        <v>0</v>
      </c>
      <c r="H2426" s="23">
        <f t="shared" si="69"/>
        <v>0</v>
      </c>
    </row>
    <row r="2427" spans="1:8">
      <c r="A2427" s="26">
        <v>5</v>
      </c>
      <c r="B2427" s="26"/>
      <c r="C2427" s="96"/>
      <c r="D2427" s="147" t="s">
        <v>1205</v>
      </c>
      <c r="E2427" s="18"/>
      <c r="F2427" s="19" t="s">
        <v>162</v>
      </c>
      <c r="G2427" s="23"/>
      <c r="H2427" s="25">
        <f>SUM(H2428:H2429)</f>
        <v>0</v>
      </c>
    </row>
    <row r="2428" spans="1:8">
      <c r="A2428" s="26"/>
      <c r="B2428" s="26"/>
      <c r="C2428" s="96"/>
      <c r="D2428" s="24" t="s">
        <v>1275</v>
      </c>
      <c r="E2428" s="18"/>
      <c r="F2428" s="19" t="s">
        <v>162</v>
      </c>
      <c r="G2428" s="23"/>
      <c r="H2428" s="23" t="str">
        <f t="shared" si="69"/>
        <v/>
      </c>
    </row>
    <row r="2429" spans="1:8" ht="90">
      <c r="A2429" s="26"/>
      <c r="B2429" s="26"/>
      <c r="C2429" s="96" t="s">
        <v>55</v>
      </c>
      <c r="D2429" s="24" t="s">
        <v>3566</v>
      </c>
      <c r="E2429" s="18" t="s">
        <v>51</v>
      </c>
      <c r="F2429" s="19">
        <v>6</v>
      </c>
      <c r="G2429" s="254">
        <v>0</v>
      </c>
      <c r="H2429" s="23">
        <f t="shared" si="69"/>
        <v>0</v>
      </c>
    </row>
    <row r="2430" spans="1:8">
      <c r="A2430" s="26">
        <v>5</v>
      </c>
      <c r="B2430" s="26"/>
      <c r="C2430" s="96"/>
      <c r="D2430" s="147" t="s">
        <v>1209</v>
      </c>
      <c r="E2430" s="18"/>
      <c r="F2430" s="19" t="s">
        <v>162</v>
      </c>
      <c r="G2430" s="23"/>
      <c r="H2430" s="25">
        <f>SUM(H2431:H2432)</f>
        <v>0</v>
      </c>
    </row>
    <row r="2431" spans="1:8">
      <c r="A2431" s="26"/>
      <c r="B2431" s="26"/>
      <c r="C2431" s="96"/>
      <c r="D2431" s="24" t="s">
        <v>1276</v>
      </c>
      <c r="E2431" s="18"/>
      <c r="F2431" s="19" t="s">
        <v>162</v>
      </c>
      <c r="G2431" s="23"/>
      <c r="H2431" s="23" t="str">
        <f t="shared" si="69"/>
        <v/>
      </c>
    </row>
    <row r="2432" spans="1:8" ht="90">
      <c r="A2432" s="26"/>
      <c r="B2432" s="26"/>
      <c r="C2432" s="96" t="s">
        <v>56</v>
      </c>
      <c r="D2432" s="24" t="s">
        <v>3558</v>
      </c>
      <c r="E2432" s="18" t="s">
        <v>10</v>
      </c>
      <c r="F2432" s="19">
        <v>5</v>
      </c>
      <c r="G2432" s="254">
        <v>0</v>
      </c>
      <c r="H2432" s="23">
        <f t="shared" si="69"/>
        <v>0</v>
      </c>
    </row>
    <row r="2433" spans="1:8">
      <c r="A2433" s="26">
        <v>5</v>
      </c>
      <c r="B2433" s="26"/>
      <c r="C2433" s="96"/>
      <c r="D2433" s="147" t="s">
        <v>1211</v>
      </c>
      <c r="E2433" s="18"/>
      <c r="F2433" s="19" t="s">
        <v>162</v>
      </c>
      <c r="G2433" s="23"/>
      <c r="H2433" s="25">
        <f>SUM(H2434:H2454)</f>
        <v>0</v>
      </c>
    </row>
    <row r="2434" spans="1:8" ht="33.75">
      <c r="A2434" s="26"/>
      <c r="B2434" s="26"/>
      <c r="C2434" s="96"/>
      <c r="D2434" s="24" t="s">
        <v>1277</v>
      </c>
      <c r="E2434" s="18"/>
      <c r="F2434" s="19" t="s">
        <v>162</v>
      </c>
      <c r="G2434" s="23"/>
      <c r="H2434" s="23" t="str">
        <f t="shared" si="69"/>
        <v/>
      </c>
    </row>
    <row r="2435" spans="1:8" ht="78.75">
      <c r="A2435" s="98"/>
      <c r="B2435" s="98"/>
      <c r="C2435" s="99" t="s">
        <v>57</v>
      </c>
      <c r="D2435" s="100" t="s">
        <v>1213</v>
      </c>
      <c r="E2435" s="101"/>
      <c r="F2435" s="102" t="s">
        <v>162</v>
      </c>
      <c r="G2435" s="103"/>
      <c r="H2435" s="103" t="str">
        <f t="shared" si="69"/>
        <v/>
      </c>
    </row>
    <row r="2436" spans="1:8">
      <c r="A2436" s="110"/>
      <c r="B2436" s="110"/>
      <c r="C2436" s="111"/>
      <c r="D2436" s="112" t="s">
        <v>1214</v>
      </c>
      <c r="E2436" s="113" t="s">
        <v>10</v>
      </c>
      <c r="F2436" s="114">
        <v>29</v>
      </c>
      <c r="G2436" s="257">
        <v>0</v>
      </c>
      <c r="H2436" s="115">
        <f t="shared" si="69"/>
        <v>0</v>
      </c>
    </row>
    <row r="2437" spans="1:8">
      <c r="A2437" s="104"/>
      <c r="B2437" s="104"/>
      <c r="C2437" s="105"/>
      <c r="D2437" s="106" t="s">
        <v>1215</v>
      </c>
      <c r="E2437" s="107" t="s">
        <v>10</v>
      </c>
      <c r="F2437" s="108">
        <v>9</v>
      </c>
      <c r="G2437" s="256">
        <v>0</v>
      </c>
      <c r="H2437" s="109">
        <f t="shared" si="69"/>
        <v>0</v>
      </c>
    </row>
    <row r="2438" spans="1:8" ht="45">
      <c r="A2438" s="98"/>
      <c r="B2438" s="98"/>
      <c r="C2438" s="99" t="s">
        <v>328</v>
      </c>
      <c r="D2438" s="100" t="s">
        <v>1216</v>
      </c>
      <c r="E2438" s="101"/>
      <c r="F2438" s="102" t="s">
        <v>162</v>
      </c>
      <c r="G2438" s="103"/>
      <c r="H2438" s="103" t="str">
        <f t="shared" si="69"/>
        <v/>
      </c>
    </row>
    <row r="2439" spans="1:8">
      <c r="A2439" s="110"/>
      <c r="B2439" s="110"/>
      <c r="C2439" s="111"/>
      <c r="D2439" s="112" t="s">
        <v>1214</v>
      </c>
      <c r="E2439" s="113" t="s">
        <v>10</v>
      </c>
      <c r="F2439" s="114">
        <v>17</v>
      </c>
      <c r="G2439" s="257">
        <v>0</v>
      </c>
      <c r="H2439" s="115">
        <f t="shared" si="69"/>
        <v>0</v>
      </c>
    </row>
    <row r="2440" spans="1:8">
      <c r="A2440" s="104"/>
      <c r="B2440" s="104"/>
      <c r="C2440" s="105"/>
      <c r="D2440" s="106" t="s">
        <v>1215</v>
      </c>
      <c r="E2440" s="107" t="s">
        <v>10</v>
      </c>
      <c r="F2440" s="108">
        <v>5</v>
      </c>
      <c r="G2440" s="256">
        <v>0</v>
      </c>
      <c r="H2440" s="109">
        <f t="shared" si="69"/>
        <v>0</v>
      </c>
    </row>
    <row r="2441" spans="1:8" ht="78.75">
      <c r="A2441" s="98"/>
      <c r="B2441" s="98"/>
      <c r="C2441" s="99" t="s">
        <v>334</v>
      </c>
      <c r="D2441" s="100" t="s">
        <v>1217</v>
      </c>
      <c r="E2441" s="101"/>
      <c r="F2441" s="102" t="s">
        <v>162</v>
      </c>
      <c r="G2441" s="103"/>
      <c r="H2441" s="103" t="str">
        <f t="shared" si="69"/>
        <v/>
      </c>
    </row>
    <row r="2442" spans="1:8">
      <c r="A2442" s="110"/>
      <c r="B2442" s="110"/>
      <c r="C2442" s="111"/>
      <c r="D2442" s="112" t="s">
        <v>1214</v>
      </c>
      <c r="E2442" s="113" t="s">
        <v>10</v>
      </c>
      <c r="F2442" s="114">
        <v>11</v>
      </c>
      <c r="G2442" s="257">
        <v>0</v>
      </c>
      <c r="H2442" s="115">
        <f t="shared" si="69"/>
        <v>0</v>
      </c>
    </row>
    <row r="2443" spans="1:8">
      <c r="A2443" s="104"/>
      <c r="B2443" s="104"/>
      <c r="C2443" s="105"/>
      <c r="D2443" s="106" t="s">
        <v>1215</v>
      </c>
      <c r="E2443" s="107" t="s">
        <v>10</v>
      </c>
      <c r="F2443" s="108">
        <v>3</v>
      </c>
      <c r="G2443" s="256">
        <v>0</v>
      </c>
      <c r="H2443" s="109">
        <f t="shared" si="69"/>
        <v>0</v>
      </c>
    </row>
    <row r="2444" spans="1:8" ht="123.75">
      <c r="A2444" s="26"/>
      <c r="B2444" s="26"/>
      <c r="C2444" s="96" t="s">
        <v>335</v>
      </c>
      <c r="D2444" s="24" t="s">
        <v>1218</v>
      </c>
      <c r="E2444" s="18" t="s">
        <v>10</v>
      </c>
      <c r="F2444" s="19">
        <v>1</v>
      </c>
      <c r="G2444" s="254">
        <v>0</v>
      </c>
      <c r="H2444" s="23">
        <f t="shared" si="69"/>
        <v>0</v>
      </c>
    </row>
    <row r="2445" spans="1:8" ht="56.25">
      <c r="A2445" s="26"/>
      <c r="B2445" s="26"/>
      <c r="C2445" s="96" t="s">
        <v>336</v>
      </c>
      <c r="D2445" s="24" t="s">
        <v>1219</v>
      </c>
      <c r="E2445" s="18" t="s">
        <v>10</v>
      </c>
      <c r="F2445" s="19">
        <v>1</v>
      </c>
      <c r="G2445" s="254">
        <v>0</v>
      </c>
      <c r="H2445" s="23">
        <f t="shared" si="69"/>
        <v>0</v>
      </c>
    </row>
    <row r="2446" spans="1:8" ht="78.75">
      <c r="A2446" s="26"/>
      <c r="B2446" s="26"/>
      <c r="C2446" s="96" t="s">
        <v>1257</v>
      </c>
      <c r="D2446" s="24" t="s">
        <v>1220</v>
      </c>
      <c r="E2446" s="18" t="s">
        <v>10</v>
      </c>
      <c r="F2446" s="19">
        <v>1</v>
      </c>
      <c r="G2446" s="254">
        <v>0</v>
      </c>
      <c r="H2446" s="23">
        <f t="shared" si="69"/>
        <v>0</v>
      </c>
    </row>
    <row r="2447" spans="1:8" ht="123.75">
      <c r="A2447" s="26"/>
      <c r="B2447" s="26"/>
      <c r="C2447" s="96" t="s">
        <v>1258</v>
      </c>
      <c r="D2447" s="24" t="s">
        <v>1221</v>
      </c>
      <c r="E2447" s="18" t="s">
        <v>10</v>
      </c>
      <c r="F2447" s="19">
        <v>1</v>
      </c>
      <c r="G2447" s="254">
        <v>0</v>
      </c>
      <c r="H2447" s="23">
        <f t="shared" si="69"/>
        <v>0</v>
      </c>
    </row>
    <row r="2448" spans="1:8" ht="56.25">
      <c r="A2448" s="26"/>
      <c r="B2448" s="26"/>
      <c r="C2448" s="96" t="s">
        <v>1259</v>
      </c>
      <c r="D2448" s="24" t="s">
        <v>1222</v>
      </c>
      <c r="E2448" s="18" t="s">
        <v>10</v>
      </c>
      <c r="F2448" s="19">
        <v>1</v>
      </c>
      <c r="G2448" s="254">
        <v>0</v>
      </c>
      <c r="H2448" s="23">
        <f t="shared" si="69"/>
        <v>0</v>
      </c>
    </row>
    <row r="2449" spans="1:8" ht="78.75">
      <c r="A2449" s="26"/>
      <c r="B2449" s="26"/>
      <c r="C2449" s="96" t="s">
        <v>1260</v>
      </c>
      <c r="D2449" s="24" t="s">
        <v>1223</v>
      </c>
      <c r="E2449" s="18" t="s">
        <v>10</v>
      </c>
      <c r="F2449" s="19">
        <v>1</v>
      </c>
      <c r="G2449" s="254">
        <v>0</v>
      </c>
      <c r="H2449" s="23">
        <f t="shared" si="69"/>
        <v>0</v>
      </c>
    </row>
    <row r="2450" spans="1:8" ht="33.75">
      <c r="A2450" s="98"/>
      <c r="B2450" s="98"/>
      <c r="C2450" s="99" t="s">
        <v>1261</v>
      </c>
      <c r="D2450" s="100" t="s">
        <v>1224</v>
      </c>
      <c r="E2450" s="101"/>
      <c r="F2450" s="102" t="s">
        <v>162</v>
      </c>
      <c r="G2450" s="103"/>
      <c r="H2450" s="103" t="str">
        <f t="shared" si="69"/>
        <v/>
      </c>
    </row>
    <row r="2451" spans="1:8">
      <c r="A2451" s="110"/>
      <c r="B2451" s="110"/>
      <c r="C2451" s="111"/>
      <c r="D2451" s="112" t="s">
        <v>1278</v>
      </c>
      <c r="E2451" s="113" t="s">
        <v>10</v>
      </c>
      <c r="F2451" s="114">
        <v>24</v>
      </c>
      <c r="G2451" s="257">
        <v>0</v>
      </c>
      <c r="H2451" s="115">
        <f t="shared" ref="H2451:H2480" si="70">IF(ISNUMBER(F2451),ROUND(F2451*G2451,2),"")</f>
        <v>0</v>
      </c>
    </row>
    <row r="2452" spans="1:8">
      <c r="A2452" s="104"/>
      <c r="B2452" s="104"/>
      <c r="C2452" s="105"/>
      <c r="D2452" s="106" t="s">
        <v>1279</v>
      </c>
      <c r="E2452" s="107" t="s">
        <v>10</v>
      </c>
      <c r="F2452" s="108">
        <v>4</v>
      </c>
      <c r="G2452" s="256">
        <v>0</v>
      </c>
      <c r="H2452" s="109">
        <f t="shared" si="70"/>
        <v>0</v>
      </c>
    </row>
    <row r="2453" spans="1:8" ht="33.75">
      <c r="A2453" s="26"/>
      <c r="B2453" s="26"/>
      <c r="C2453" s="96" t="s">
        <v>1262</v>
      </c>
      <c r="D2453" s="24" t="s">
        <v>1227</v>
      </c>
      <c r="E2453" s="18" t="s">
        <v>10</v>
      </c>
      <c r="F2453" s="19">
        <v>1</v>
      </c>
      <c r="G2453" s="254">
        <v>0</v>
      </c>
      <c r="H2453" s="23">
        <f t="shared" si="70"/>
        <v>0</v>
      </c>
    </row>
    <row r="2454" spans="1:8" ht="33.75">
      <c r="A2454" s="26"/>
      <c r="B2454" s="26"/>
      <c r="C2454" s="96" t="s">
        <v>1263</v>
      </c>
      <c r="D2454" s="24" t="s">
        <v>1228</v>
      </c>
      <c r="E2454" s="18" t="s">
        <v>10</v>
      </c>
      <c r="F2454" s="19">
        <v>1</v>
      </c>
      <c r="G2454" s="254">
        <v>0</v>
      </c>
      <c r="H2454" s="23">
        <f t="shared" si="70"/>
        <v>0</v>
      </c>
    </row>
    <row r="2455" spans="1:8">
      <c r="A2455" s="26">
        <v>5</v>
      </c>
      <c r="B2455" s="26"/>
      <c r="C2455" s="96"/>
      <c r="D2455" s="147" t="s">
        <v>1229</v>
      </c>
      <c r="E2455" s="18"/>
      <c r="F2455" s="19" t="s">
        <v>162</v>
      </c>
      <c r="G2455" s="23"/>
      <c r="H2455" s="25">
        <f>SUM(H2456:H2458)</f>
        <v>0</v>
      </c>
    </row>
    <row r="2456" spans="1:8" ht="22.5">
      <c r="A2456" s="98"/>
      <c r="B2456" s="98"/>
      <c r="C2456" s="99" t="s">
        <v>58</v>
      </c>
      <c r="D2456" s="100" t="s">
        <v>59</v>
      </c>
      <c r="E2456" s="101"/>
      <c r="F2456" s="102" t="s">
        <v>162</v>
      </c>
      <c r="G2456" s="103"/>
      <c r="H2456" s="103" t="str">
        <f t="shared" si="70"/>
        <v/>
      </c>
    </row>
    <row r="2457" spans="1:8">
      <c r="A2457" s="110"/>
      <c r="B2457" s="110"/>
      <c r="C2457" s="111"/>
      <c r="D2457" s="112" t="s">
        <v>1230</v>
      </c>
      <c r="E2457" s="113" t="s">
        <v>10</v>
      </c>
      <c r="F2457" s="114">
        <v>14</v>
      </c>
      <c r="G2457" s="257">
        <v>0</v>
      </c>
      <c r="H2457" s="115">
        <f t="shared" si="70"/>
        <v>0</v>
      </c>
    </row>
    <row r="2458" spans="1:8">
      <c r="A2458" s="104"/>
      <c r="B2458" s="104"/>
      <c r="C2458" s="105"/>
      <c r="D2458" s="106" t="s">
        <v>1231</v>
      </c>
      <c r="E2458" s="107" t="s">
        <v>10</v>
      </c>
      <c r="F2458" s="108">
        <v>8</v>
      </c>
      <c r="G2458" s="256">
        <v>0</v>
      </c>
      <c r="H2458" s="109">
        <f t="shared" si="70"/>
        <v>0</v>
      </c>
    </row>
    <row r="2459" spans="1:8">
      <c r="A2459" s="54">
        <v>3</v>
      </c>
      <c r="B2459" s="54"/>
      <c r="C2459" s="79"/>
      <c r="D2459" s="97" t="s">
        <v>172</v>
      </c>
      <c r="E2459" s="20"/>
      <c r="F2459" s="21" t="s">
        <v>162</v>
      </c>
      <c r="G2459" s="22"/>
      <c r="H2459" s="52">
        <f>H2460+H2466+H2470+H2474+H2477+H2484+H2487</f>
        <v>0</v>
      </c>
    </row>
    <row r="2460" spans="1:8">
      <c r="A2460" s="26">
        <v>5</v>
      </c>
      <c r="B2460" s="26"/>
      <c r="C2460" s="96"/>
      <c r="D2460" s="147" t="s">
        <v>1232</v>
      </c>
      <c r="E2460" s="18"/>
      <c r="F2460" s="19" t="s">
        <v>162</v>
      </c>
      <c r="G2460" s="23"/>
      <c r="H2460" s="25">
        <f>SUM(H2461:H2465)</f>
        <v>0</v>
      </c>
    </row>
    <row r="2461" spans="1:8">
      <c r="A2461" s="26"/>
      <c r="B2461" s="26"/>
      <c r="C2461" s="96" t="s">
        <v>60</v>
      </c>
      <c r="D2461" s="24" t="s">
        <v>1233</v>
      </c>
      <c r="E2461" s="18" t="s">
        <v>10</v>
      </c>
      <c r="F2461" s="19">
        <v>11</v>
      </c>
      <c r="G2461" s="254">
        <v>0</v>
      </c>
      <c r="H2461" s="23">
        <f t="shared" si="70"/>
        <v>0</v>
      </c>
    </row>
    <row r="2462" spans="1:8">
      <c r="A2462" s="26"/>
      <c r="B2462" s="26"/>
      <c r="C2462" s="96" t="s">
        <v>61</v>
      </c>
      <c r="D2462" s="24" t="s">
        <v>3559</v>
      </c>
      <c r="E2462" s="18" t="s">
        <v>10</v>
      </c>
      <c r="F2462" s="19">
        <v>2</v>
      </c>
      <c r="G2462" s="254">
        <v>0</v>
      </c>
      <c r="H2462" s="23">
        <f t="shared" si="70"/>
        <v>0</v>
      </c>
    </row>
    <row r="2463" spans="1:8">
      <c r="A2463" s="26"/>
      <c r="B2463" s="26"/>
      <c r="C2463" s="96" t="s">
        <v>62</v>
      </c>
      <c r="D2463" s="24" t="s">
        <v>3560</v>
      </c>
      <c r="E2463" s="18" t="s">
        <v>10</v>
      </c>
      <c r="F2463" s="19">
        <v>8</v>
      </c>
      <c r="G2463" s="254">
        <v>0</v>
      </c>
      <c r="H2463" s="23">
        <f t="shared" si="70"/>
        <v>0</v>
      </c>
    </row>
    <row r="2464" spans="1:8">
      <c r="A2464" s="26"/>
      <c r="B2464" s="26"/>
      <c r="C2464" s="96" t="s">
        <v>63</v>
      </c>
      <c r="D2464" s="24" t="s">
        <v>64</v>
      </c>
      <c r="E2464" s="18" t="s">
        <v>10</v>
      </c>
      <c r="F2464" s="19">
        <v>17</v>
      </c>
      <c r="G2464" s="254">
        <v>0</v>
      </c>
      <c r="H2464" s="23">
        <f t="shared" si="70"/>
        <v>0</v>
      </c>
    </row>
    <row r="2465" spans="1:8" ht="22.5">
      <c r="A2465" s="26"/>
      <c r="B2465" s="26"/>
      <c r="C2465" s="96" t="s">
        <v>3540</v>
      </c>
      <c r="D2465" s="24" t="s">
        <v>1235</v>
      </c>
      <c r="E2465" s="18" t="s">
        <v>10</v>
      </c>
      <c r="F2465" s="19">
        <v>93</v>
      </c>
      <c r="G2465" s="254">
        <v>0</v>
      </c>
      <c r="H2465" s="23">
        <f t="shared" si="70"/>
        <v>0</v>
      </c>
    </row>
    <row r="2466" spans="1:8" ht="22.5">
      <c r="A2466" s="26">
        <v>5</v>
      </c>
      <c r="B2466" s="26"/>
      <c r="C2466" s="96"/>
      <c r="D2466" s="147" t="s">
        <v>173</v>
      </c>
      <c r="E2466" s="18"/>
      <c r="F2466" s="19" t="s">
        <v>162</v>
      </c>
      <c r="G2466" s="23"/>
      <c r="H2466" s="25">
        <f>SUM(H2467:H2469)</f>
        <v>0</v>
      </c>
    </row>
    <row r="2467" spans="1:8">
      <c r="A2467" s="26"/>
      <c r="B2467" s="26"/>
      <c r="C2467" s="96" t="s">
        <v>65</v>
      </c>
      <c r="D2467" s="24" t="s">
        <v>3561</v>
      </c>
      <c r="E2467" s="18" t="s">
        <v>10</v>
      </c>
      <c r="F2467" s="19">
        <v>102</v>
      </c>
      <c r="G2467" s="254">
        <v>0</v>
      </c>
      <c r="H2467" s="23">
        <f t="shared" si="70"/>
        <v>0</v>
      </c>
    </row>
    <row r="2468" spans="1:8" ht="22.5">
      <c r="A2468" s="26"/>
      <c r="B2468" s="26"/>
      <c r="C2468" s="96" t="s">
        <v>67</v>
      </c>
      <c r="D2468" s="24" t="s">
        <v>3562</v>
      </c>
      <c r="E2468" s="18" t="s">
        <v>10</v>
      </c>
      <c r="F2468" s="19">
        <v>12</v>
      </c>
      <c r="G2468" s="254">
        <v>0</v>
      </c>
      <c r="H2468" s="23">
        <f t="shared" si="70"/>
        <v>0</v>
      </c>
    </row>
    <row r="2469" spans="1:8" ht="22.5">
      <c r="A2469" s="26"/>
      <c r="B2469" s="26"/>
      <c r="C2469" s="96" t="s">
        <v>3544</v>
      </c>
      <c r="D2469" s="24" t="s">
        <v>3563</v>
      </c>
      <c r="E2469" s="18" t="s">
        <v>10</v>
      </c>
      <c r="F2469" s="19">
        <v>4</v>
      </c>
      <c r="G2469" s="254">
        <v>0</v>
      </c>
      <c r="H2469" s="23">
        <f t="shared" si="70"/>
        <v>0</v>
      </c>
    </row>
    <row r="2470" spans="1:8">
      <c r="A2470" s="26">
        <v>5</v>
      </c>
      <c r="B2470" s="26"/>
      <c r="C2470" s="96"/>
      <c r="D2470" s="147" t="s">
        <v>1236</v>
      </c>
      <c r="E2470" s="18"/>
      <c r="F2470" s="19" t="s">
        <v>162</v>
      </c>
      <c r="G2470" s="23"/>
      <c r="H2470" s="25">
        <f>SUM(H2471:H2473)</f>
        <v>0</v>
      </c>
    </row>
    <row r="2471" spans="1:8">
      <c r="A2471" s="26"/>
      <c r="B2471" s="26"/>
      <c r="C2471" s="96" t="s">
        <v>69</v>
      </c>
      <c r="D2471" s="24" t="s">
        <v>1237</v>
      </c>
      <c r="E2471" s="18" t="s">
        <v>10</v>
      </c>
      <c r="F2471" s="19">
        <v>9</v>
      </c>
      <c r="G2471" s="254">
        <v>0</v>
      </c>
      <c r="H2471" s="23">
        <f t="shared" si="70"/>
        <v>0</v>
      </c>
    </row>
    <row r="2472" spans="1:8" ht="22.5">
      <c r="A2472" s="26"/>
      <c r="B2472" s="26"/>
      <c r="C2472" s="96" t="s">
        <v>70</v>
      </c>
      <c r="D2472" s="24" t="s">
        <v>3564</v>
      </c>
      <c r="E2472" s="18" t="s">
        <v>10</v>
      </c>
      <c r="F2472" s="19">
        <v>2</v>
      </c>
      <c r="G2472" s="254">
        <v>0</v>
      </c>
      <c r="H2472" s="23">
        <f t="shared" si="70"/>
        <v>0</v>
      </c>
    </row>
    <row r="2473" spans="1:8">
      <c r="A2473" s="26"/>
      <c r="B2473" s="26"/>
      <c r="C2473" s="96" t="s">
        <v>71</v>
      </c>
      <c r="D2473" s="24" t="s">
        <v>1239</v>
      </c>
      <c r="E2473" s="18" t="s">
        <v>10</v>
      </c>
      <c r="F2473" s="19">
        <v>5</v>
      </c>
      <c r="G2473" s="254">
        <v>0</v>
      </c>
      <c r="H2473" s="23">
        <f t="shared" si="70"/>
        <v>0</v>
      </c>
    </row>
    <row r="2474" spans="1:8">
      <c r="A2474" s="26">
        <v>5</v>
      </c>
      <c r="B2474" s="26"/>
      <c r="C2474" s="96"/>
      <c r="D2474" s="147" t="s">
        <v>174</v>
      </c>
      <c r="E2474" s="18"/>
      <c r="F2474" s="19" t="s">
        <v>162</v>
      </c>
      <c r="G2474" s="23"/>
      <c r="H2474" s="25">
        <f>SUM(H2475:H2476)</f>
        <v>0</v>
      </c>
    </row>
    <row r="2475" spans="1:8">
      <c r="A2475" s="26"/>
      <c r="B2475" s="26"/>
      <c r="C2475" s="96" t="s">
        <v>72</v>
      </c>
      <c r="D2475" s="24" t="s">
        <v>73</v>
      </c>
      <c r="E2475" s="18" t="s">
        <v>10</v>
      </c>
      <c r="F2475" s="19">
        <v>10</v>
      </c>
      <c r="G2475" s="254">
        <v>0</v>
      </c>
      <c r="H2475" s="23">
        <f t="shared" si="70"/>
        <v>0</v>
      </c>
    </row>
    <row r="2476" spans="1:8">
      <c r="A2476" s="26"/>
      <c r="B2476" s="26"/>
      <c r="C2476" s="96" t="s">
        <v>74</v>
      </c>
      <c r="D2476" s="24" t="s">
        <v>75</v>
      </c>
      <c r="E2476" s="18" t="s">
        <v>10</v>
      </c>
      <c r="F2476" s="19">
        <v>10</v>
      </c>
      <c r="G2476" s="254">
        <v>0</v>
      </c>
      <c r="H2476" s="23">
        <f t="shared" si="70"/>
        <v>0</v>
      </c>
    </row>
    <row r="2477" spans="1:8">
      <c r="A2477" s="26">
        <v>5</v>
      </c>
      <c r="B2477" s="26"/>
      <c r="C2477" s="96"/>
      <c r="D2477" s="147" t="s">
        <v>175</v>
      </c>
      <c r="E2477" s="18"/>
      <c r="F2477" s="19" t="s">
        <v>162</v>
      </c>
      <c r="G2477" s="23"/>
      <c r="H2477" s="25">
        <f>SUM(H2478:H2483)</f>
        <v>0</v>
      </c>
    </row>
    <row r="2478" spans="1:8" ht="22.5">
      <c r="A2478" s="26"/>
      <c r="B2478" s="26"/>
      <c r="C2478" s="96" t="s">
        <v>76</v>
      </c>
      <c r="D2478" s="24" t="s">
        <v>77</v>
      </c>
      <c r="E2478" s="18" t="s">
        <v>78</v>
      </c>
      <c r="F2478" s="19">
        <v>5.3</v>
      </c>
      <c r="G2478" s="254">
        <v>0</v>
      </c>
      <c r="H2478" s="23">
        <f t="shared" si="70"/>
        <v>0</v>
      </c>
    </row>
    <row r="2479" spans="1:8" ht="22.5">
      <c r="A2479" s="26"/>
      <c r="B2479" s="26"/>
      <c r="C2479" s="96" t="s">
        <v>79</v>
      </c>
      <c r="D2479" s="24" t="s">
        <v>3565</v>
      </c>
      <c r="E2479" s="18" t="s">
        <v>85</v>
      </c>
      <c r="F2479" s="19">
        <v>12</v>
      </c>
      <c r="G2479" s="254">
        <v>0</v>
      </c>
      <c r="H2479" s="23">
        <f t="shared" si="70"/>
        <v>0</v>
      </c>
    </row>
    <row r="2480" spans="1:8" ht="22.5">
      <c r="A2480" s="26"/>
      <c r="B2480" s="26"/>
      <c r="C2480" s="96" t="s">
        <v>80</v>
      </c>
      <c r="D2480" s="24" t="s">
        <v>1240</v>
      </c>
      <c r="E2480" s="18" t="s">
        <v>10</v>
      </c>
      <c r="F2480" s="19">
        <v>2</v>
      </c>
      <c r="G2480" s="254">
        <v>0</v>
      </c>
      <c r="H2480" s="23">
        <f t="shared" si="70"/>
        <v>0</v>
      </c>
    </row>
    <row r="2481" spans="1:8" ht="45">
      <c r="A2481" s="26"/>
      <c r="B2481" s="26"/>
      <c r="C2481" s="96" t="s">
        <v>81</v>
      </c>
      <c r="D2481" s="24" t="s">
        <v>1241</v>
      </c>
      <c r="E2481" s="18" t="s">
        <v>10</v>
      </c>
      <c r="F2481" s="19">
        <v>390</v>
      </c>
      <c r="G2481" s="254">
        <v>0</v>
      </c>
      <c r="H2481" s="23">
        <f t="shared" ref="H2481:H2510" si="71">IF(ISNUMBER(F2481),ROUND(F2481*G2481,2),"")</f>
        <v>0</v>
      </c>
    </row>
    <row r="2482" spans="1:8" ht="33.75">
      <c r="A2482" s="26"/>
      <c r="B2482" s="26"/>
      <c r="C2482" s="96" t="s">
        <v>82</v>
      </c>
      <c r="D2482" s="24" t="s">
        <v>86</v>
      </c>
      <c r="E2482" s="18" t="s">
        <v>78</v>
      </c>
      <c r="F2482" s="19">
        <v>13.53</v>
      </c>
      <c r="G2482" s="254">
        <v>0</v>
      </c>
      <c r="H2482" s="23">
        <f t="shared" si="71"/>
        <v>0</v>
      </c>
    </row>
    <row r="2483" spans="1:8" ht="45">
      <c r="A2483" s="26"/>
      <c r="B2483" s="26"/>
      <c r="C2483" s="96" t="s">
        <v>83</v>
      </c>
      <c r="D2483" s="24" t="s">
        <v>1242</v>
      </c>
      <c r="E2483" s="18" t="s">
        <v>78</v>
      </c>
      <c r="F2483" s="19">
        <v>13.53</v>
      </c>
      <c r="G2483" s="254">
        <v>0</v>
      </c>
      <c r="H2483" s="23">
        <f t="shared" si="71"/>
        <v>0</v>
      </c>
    </row>
    <row r="2484" spans="1:8">
      <c r="A2484" s="26">
        <v>5</v>
      </c>
      <c r="B2484" s="26"/>
      <c r="C2484" s="96"/>
      <c r="D2484" s="147" t="s">
        <v>176</v>
      </c>
      <c r="E2484" s="18"/>
      <c r="F2484" s="19" t="s">
        <v>162</v>
      </c>
      <c r="G2484" s="23"/>
      <c r="H2484" s="25">
        <f>SUM(H2485:H2486)</f>
        <v>0</v>
      </c>
    </row>
    <row r="2485" spans="1:8" ht="22.5">
      <c r="A2485" s="26"/>
      <c r="B2485" s="26"/>
      <c r="C2485" s="96" t="s">
        <v>87</v>
      </c>
      <c r="D2485" s="24" t="s">
        <v>1243</v>
      </c>
      <c r="E2485" s="18" t="s">
        <v>10</v>
      </c>
      <c r="F2485" s="19">
        <v>27</v>
      </c>
      <c r="G2485" s="254">
        <v>0</v>
      </c>
      <c r="H2485" s="23">
        <f t="shared" si="71"/>
        <v>0</v>
      </c>
    </row>
    <row r="2486" spans="1:8">
      <c r="A2486" s="26"/>
      <c r="B2486" s="26"/>
      <c r="C2486" s="96" t="s">
        <v>88</v>
      </c>
      <c r="D2486" s="24" t="s">
        <v>89</v>
      </c>
      <c r="E2486" s="18" t="s">
        <v>10</v>
      </c>
      <c r="F2486" s="19">
        <v>60</v>
      </c>
      <c r="G2486" s="254">
        <v>0</v>
      </c>
      <c r="H2486" s="23">
        <f t="shared" si="71"/>
        <v>0</v>
      </c>
    </row>
    <row r="2487" spans="1:8">
      <c r="A2487" s="26">
        <v>5</v>
      </c>
      <c r="B2487" s="26"/>
      <c r="C2487" s="96"/>
      <c r="D2487" s="147" t="s">
        <v>177</v>
      </c>
      <c r="E2487" s="18"/>
      <c r="F2487" s="19" t="s">
        <v>162</v>
      </c>
      <c r="G2487" s="23"/>
      <c r="H2487" s="25">
        <f>SUM(H2488:H2510)</f>
        <v>0</v>
      </c>
    </row>
    <row r="2488" spans="1:8" ht="22.5">
      <c r="A2488" s="26"/>
      <c r="B2488" s="26"/>
      <c r="C2488" s="96" t="s">
        <v>90</v>
      </c>
      <c r="D2488" s="24" t="s">
        <v>1244</v>
      </c>
      <c r="E2488" s="18" t="s">
        <v>78</v>
      </c>
      <c r="F2488" s="19">
        <v>4.55</v>
      </c>
      <c r="G2488" s="254">
        <v>0</v>
      </c>
      <c r="H2488" s="23">
        <f t="shared" si="71"/>
        <v>0</v>
      </c>
    </row>
    <row r="2489" spans="1:8" ht="22.5">
      <c r="A2489" s="26"/>
      <c r="B2489" s="26"/>
      <c r="C2489" s="96" t="s">
        <v>91</v>
      </c>
      <c r="D2489" s="24" t="s">
        <v>1245</v>
      </c>
      <c r="E2489" s="18" t="s">
        <v>10</v>
      </c>
      <c r="F2489" s="19">
        <v>10</v>
      </c>
      <c r="G2489" s="254">
        <v>0</v>
      </c>
      <c r="H2489" s="23">
        <f t="shared" si="71"/>
        <v>0</v>
      </c>
    </row>
    <row r="2490" spans="1:8" ht="22.5">
      <c r="A2490" s="26"/>
      <c r="B2490" s="26"/>
      <c r="C2490" s="96" t="s">
        <v>92</v>
      </c>
      <c r="D2490" s="24" t="s">
        <v>1246</v>
      </c>
      <c r="E2490" s="18" t="s">
        <v>10</v>
      </c>
      <c r="F2490" s="19">
        <v>3</v>
      </c>
      <c r="G2490" s="254">
        <v>0</v>
      </c>
      <c r="H2490" s="23">
        <f t="shared" si="71"/>
        <v>0</v>
      </c>
    </row>
    <row r="2491" spans="1:8">
      <c r="A2491" s="26"/>
      <c r="B2491" s="26"/>
      <c r="C2491" s="96" t="s">
        <v>93</v>
      </c>
      <c r="D2491" s="24" t="s">
        <v>97</v>
      </c>
      <c r="E2491" s="18" t="s">
        <v>10</v>
      </c>
      <c r="F2491" s="19">
        <v>4</v>
      </c>
      <c r="G2491" s="254">
        <v>0</v>
      </c>
      <c r="H2491" s="23">
        <f t="shared" si="71"/>
        <v>0</v>
      </c>
    </row>
    <row r="2492" spans="1:8">
      <c r="A2492" s="26"/>
      <c r="B2492" s="26"/>
      <c r="C2492" s="96" t="s">
        <v>94</v>
      </c>
      <c r="D2492" s="24" t="s">
        <v>99</v>
      </c>
      <c r="E2492" s="18" t="s">
        <v>10</v>
      </c>
      <c r="F2492" s="19">
        <v>4</v>
      </c>
      <c r="G2492" s="254">
        <v>0</v>
      </c>
      <c r="H2492" s="23">
        <f t="shared" si="71"/>
        <v>0</v>
      </c>
    </row>
    <row r="2493" spans="1:8">
      <c r="A2493" s="26"/>
      <c r="B2493" s="26"/>
      <c r="C2493" s="96" t="s">
        <v>95</v>
      </c>
      <c r="D2493" s="24" t="s">
        <v>101</v>
      </c>
      <c r="E2493" s="18" t="s">
        <v>10</v>
      </c>
      <c r="F2493" s="19">
        <v>110</v>
      </c>
      <c r="G2493" s="254">
        <v>0</v>
      </c>
      <c r="H2493" s="23">
        <f t="shared" si="71"/>
        <v>0</v>
      </c>
    </row>
    <row r="2494" spans="1:8" ht="33.75">
      <c r="A2494" s="26"/>
      <c r="B2494" s="26"/>
      <c r="C2494" s="96" t="s">
        <v>96</v>
      </c>
      <c r="D2494" s="24" t="s">
        <v>1280</v>
      </c>
      <c r="E2494" s="18" t="s">
        <v>10</v>
      </c>
      <c r="F2494" s="19">
        <v>11</v>
      </c>
      <c r="G2494" s="254">
        <v>0</v>
      </c>
      <c r="H2494" s="23">
        <f t="shared" si="71"/>
        <v>0</v>
      </c>
    </row>
    <row r="2495" spans="1:8" ht="22.5">
      <c r="A2495" s="26"/>
      <c r="B2495" s="26"/>
      <c r="C2495" s="96" t="s">
        <v>98</v>
      </c>
      <c r="D2495" s="24" t="s">
        <v>1281</v>
      </c>
      <c r="E2495" s="18" t="s">
        <v>10</v>
      </c>
      <c r="F2495" s="19">
        <v>99</v>
      </c>
      <c r="G2495" s="254">
        <v>0</v>
      </c>
      <c r="H2495" s="23">
        <f t="shared" si="71"/>
        <v>0</v>
      </c>
    </row>
    <row r="2496" spans="1:8" ht="22.5">
      <c r="A2496" s="26"/>
      <c r="B2496" s="26"/>
      <c r="C2496" s="96" t="s">
        <v>100</v>
      </c>
      <c r="D2496" s="24" t="s">
        <v>1249</v>
      </c>
      <c r="E2496" s="18" t="s">
        <v>10</v>
      </c>
      <c r="F2496" s="19">
        <v>32</v>
      </c>
      <c r="G2496" s="254">
        <v>0</v>
      </c>
      <c r="H2496" s="23">
        <f t="shared" si="71"/>
        <v>0</v>
      </c>
    </row>
    <row r="2497" spans="1:8" ht="22.5">
      <c r="A2497" s="26"/>
      <c r="B2497" s="26"/>
      <c r="C2497" s="96" t="s">
        <v>102</v>
      </c>
      <c r="D2497" s="24" t="s">
        <v>329</v>
      </c>
      <c r="E2497" s="18" t="s">
        <v>10</v>
      </c>
      <c r="F2497" s="19">
        <v>27</v>
      </c>
      <c r="G2497" s="254">
        <v>0</v>
      </c>
      <c r="H2497" s="23">
        <f t="shared" si="71"/>
        <v>0</v>
      </c>
    </row>
    <row r="2498" spans="1:8" ht="22.5">
      <c r="A2498" s="26"/>
      <c r="B2498" s="26"/>
      <c r="C2498" s="96" t="s">
        <v>103</v>
      </c>
      <c r="D2498" s="24" t="s">
        <v>108</v>
      </c>
      <c r="E2498" s="18" t="s">
        <v>10</v>
      </c>
      <c r="F2498" s="19">
        <v>13</v>
      </c>
      <c r="G2498" s="254">
        <v>0</v>
      </c>
      <c r="H2498" s="23">
        <f t="shared" si="71"/>
        <v>0</v>
      </c>
    </row>
    <row r="2499" spans="1:8" ht="22.5">
      <c r="A2499" s="26"/>
      <c r="B2499" s="26"/>
      <c r="C2499" s="96" t="s">
        <v>104</v>
      </c>
      <c r="D2499" s="24" t="s">
        <v>1250</v>
      </c>
      <c r="E2499" s="18" t="s">
        <v>10</v>
      </c>
      <c r="F2499" s="19">
        <v>6</v>
      </c>
      <c r="G2499" s="254">
        <v>0</v>
      </c>
      <c r="H2499" s="23">
        <f t="shared" si="71"/>
        <v>0</v>
      </c>
    </row>
    <row r="2500" spans="1:8">
      <c r="A2500" s="26"/>
      <c r="B2500" s="26"/>
      <c r="C2500" s="96" t="s">
        <v>105</v>
      </c>
      <c r="D2500" s="24" t="s">
        <v>110</v>
      </c>
      <c r="E2500" s="18" t="s">
        <v>10</v>
      </c>
      <c r="F2500" s="19">
        <v>110</v>
      </c>
      <c r="G2500" s="254">
        <v>0</v>
      </c>
      <c r="H2500" s="23">
        <f t="shared" si="71"/>
        <v>0</v>
      </c>
    </row>
    <row r="2501" spans="1:8" ht="22.5">
      <c r="A2501" s="26"/>
      <c r="B2501" s="26"/>
      <c r="C2501" s="96" t="s">
        <v>106</v>
      </c>
      <c r="D2501" s="24" t="s">
        <v>112</v>
      </c>
      <c r="E2501" s="18" t="s">
        <v>10</v>
      </c>
      <c r="F2501" s="19">
        <v>55</v>
      </c>
      <c r="G2501" s="254">
        <v>0</v>
      </c>
      <c r="H2501" s="23">
        <f t="shared" si="71"/>
        <v>0</v>
      </c>
    </row>
    <row r="2502" spans="1:8" ht="22.5">
      <c r="A2502" s="26"/>
      <c r="B2502" s="26"/>
      <c r="C2502" s="96" t="s">
        <v>107</v>
      </c>
      <c r="D2502" s="24" t="s">
        <v>1251</v>
      </c>
      <c r="E2502" s="18" t="s">
        <v>10</v>
      </c>
      <c r="F2502" s="19">
        <v>2</v>
      </c>
      <c r="G2502" s="254">
        <v>0</v>
      </c>
      <c r="H2502" s="23">
        <f t="shared" si="71"/>
        <v>0</v>
      </c>
    </row>
    <row r="2503" spans="1:8" ht="22.5">
      <c r="A2503" s="26"/>
      <c r="B2503" s="26"/>
      <c r="C2503" s="96" t="s">
        <v>109</v>
      </c>
      <c r="D2503" s="24" t="s">
        <v>114</v>
      </c>
      <c r="E2503" s="18" t="s">
        <v>10</v>
      </c>
      <c r="F2503" s="19">
        <v>4</v>
      </c>
      <c r="G2503" s="254">
        <v>0</v>
      </c>
      <c r="H2503" s="23">
        <f t="shared" si="71"/>
        <v>0</v>
      </c>
    </row>
    <row r="2504" spans="1:8" ht="22.5">
      <c r="A2504" s="26"/>
      <c r="B2504" s="26"/>
      <c r="C2504" s="96" t="s">
        <v>111</v>
      </c>
      <c r="D2504" s="24" t="s">
        <v>3548</v>
      </c>
      <c r="E2504" s="18" t="s">
        <v>10</v>
      </c>
      <c r="F2504" s="19">
        <v>4</v>
      </c>
      <c r="G2504" s="258">
        <v>0</v>
      </c>
      <c r="H2504" s="23">
        <f t="shared" si="71"/>
        <v>0</v>
      </c>
    </row>
    <row r="2505" spans="1:8" ht="22.5">
      <c r="A2505" s="26"/>
      <c r="B2505" s="26"/>
      <c r="C2505" s="96" t="s">
        <v>113</v>
      </c>
      <c r="D2505" s="24" t="s">
        <v>3511</v>
      </c>
      <c r="E2505" s="18" t="s">
        <v>10</v>
      </c>
      <c r="F2505" s="19">
        <v>4</v>
      </c>
      <c r="G2505" s="254">
        <v>0</v>
      </c>
      <c r="H2505" s="23">
        <f t="shared" si="71"/>
        <v>0</v>
      </c>
    </row>
    <row r="2506" spans="1:8">
      <c r="A2506" s="26"/>
      <c r="B2506" s="26"/>
      <c r="C2506" s="96" t="s">
        <v>115</v>
      </c>
      <c r="D2506" s="24" t="s">
        <v>3509</v>
      </c>
      <c r="E2506" s="18" t="s">
        <v>10</v>
      </c>
      <c r="F2506" s="19">
        <v>4</v>
      </c>
      <c r="G2506" s="254">
        <v>0</v>
      </c>
      <c r="H2506" s="23">
        <f t="shared" si="71"/>
        <v>0</v>
      </c>
    </row>
    <row r="2507" spans="1:8" ht="22.5">
      <c r="A2507" s="26"/>
      <c r="B2507" s="26"/>
      <c r="C2507" s="96" t="s">
        <v>116</v>
      </c>
      <c r="D2507" s="24" t="s">
        <v>117</v>
      </c>
      <c r="E2507" s="18" t="s">
        <v>10</v>
      </c>
      <c r="F2507" s="19">
        <v>110</v>
      </c>
      <c r="G2507" s="254">
        <v>0</v>
      </c>
      <c r="H2507" s="23">
        <f t="shared" si="71"/>
        <v>0</v>
      </c>
    </row>
    <row r="2508" spans="1:8">
      <c r="A2508" s="26"/>
      <c r="B2508" s="26"/>
      <c r="C2508" s="96" t="s">
        <v>1736</v>
      </c>
      <c r="D2508" s="24" t="s">
        <v>118</v>
      </c>
      <c r="E2508" s="18" t="s">
        <v>10</v>
      </c>
      <c r="F2508" s="19">
        <v>10</v>
      </c>
      <c r="G2508" s="254">
        <v>0</v>
      </c>
      <c r="H2508" s="23">
        <f t="shared" si="71"/>
        <v>0</v>
      </c>
    </row>
    <row r="2509" spans="1:8" ht="56.25">
      <c r="A2509" s="26"/>
      <c r="B2509" s="26"/>
      <c r="C2509" s="96" t="s">
        <v>1737</v>
      </c>
      <c r="D2509" s="24" t="s">
        <v>3512</v>
      </c>
      <c r="E2509" s="18" t="s">
        <v>10</v>
      </c>
      <c r="F2509" s="19">
        <v>2</v>
      </c>
      <c r="G2509" s="258">
        <v>0</v>
      </c>
      <c r="H2509" s="23">
        <f t="shared" si="71"/>
        <v>0</v>
      </c>
    </row>
    <row r="2510" spans="1:8" ht="67.5">
      <c r="A2510" s="26"/>
      <c r="B2510" s="26"/>
      <c r="C2510" s="96" t="s">
        <v>3507</v>
      </c>
      <c r="D2510" s="24" t="s">
        <v>3513</v>
      </c>
      <c r="E2510" s="18" t="s">
        <v>10</v>
      </c>
      <c r="F2510" s="19">
        <v>2</v>
      </c>
      <c r="G2510" s="258">
        <v>0</v>
      </c>
      <c r="H2510" s="23">
        <f t="shared" si="71"/>
        <v>0</v>
      </c>
    </row>
    <row r="2511" spans="1:8">
      <c r="A2511" s="54">
        <v>3</v>
      </c>
      <c r="B2511" s="54"/>
      <c r="C2511" s="79"/>
      <c r="D2511" s="97" t="s">
        <v>178</v>
      </c>
      <c r="E2511" s="20"/>
      <c r="F2511" s="21" t="s">
        <v>162</v>
      </c>
      <c r="G2511" s="22"/>
      <c r="H2511" s="52">
        <f>H2512+H2516+H2522+H2525+H2528+H2530</f>
        <v>0</v>
      </c>
    </row>
    <row r="2512" spans="1:8">
      <c r="A2512" s="26">
        <v>5</v>
      </c>
      <c r="B2512" s="26"/>
      <c r="C2512" s="96"/>
      <c r="D2512" s="147" t="s">
        <v>179</v>
      </c>
      <c r="E2512" s="18"/>
      <c r="F2512" s="19" t="s">
        <v>162</v>
      </c>
      <c r="G2512" s="23"/>
      <c r="H2512" s="25">
        <f>SUM(H2513:H2515)</f>
        <v>0</v>
      </c>
    </row>
    <row r="2513" spans="1:8">
      <c r="A2513" s="26"/>
      <c r="B2513" s="26"/>
      <c r="C2513" s="96" t="s">
        <v>119</v>
      </c>
      <c r="D2513" s="24" t="s">
        <v>123</v>
      </c>
      <c r="E2513" s="18" t="s">
        <v>10</v>
      </c>
      <c r="F2513" s="19">
        <v>9</v>
      </c>
      <c r="G2513" s="254">
        <v>0</v>
      </c>
      <c r="H2513" s="23">
        <f t="shared" ref="H2513:H2539" si="72">IF(ISNUMBER(F2513),ROUND(F2513*G2513,2),"")</f>
        <v>0</v>
      </c>
    </row>
    <row r="2514" spans="1:8">
      <c r="A2514" s="26"/>
      <c r="B2514" s="26"/>
      <c r="C2514" s="96" t="s">
        <v>120</v>
      </c>
      <c r="D2514" s="24" t="s">
        <v>124</v>
      </c>
      <c r="E2514" s="18" t="s">
        <v>10</v>
      </c>
      <c r="F2514" s="19">
        <v>5</v>
      </c>
      <c r="G2514" s="254">
        <v>0</v>
      </c>
      <c r="H2514" s="23">
        <f t="shared" si="72"/>
        <v>0</v>
      </c>
    </row>
    <row r="2515" spans="1:8">
      <c r="A2515" s="26"/>
      <c r="B2515" s="26"/>
      <c r="C2515" s="96" t="s">
        <v>122</v>
      </c>
      <c r="D2515" s="24" t="s">
        <v>121</v>
      </c>
      <c r="E2515" s="18" t="s">
        <v>10</v>
      </c>
      <c r="F2515" s="19">
        <v>3</v>
      </c>
      <c r="G2515" s="254">
        <v>0</v>
      </c>
      <c r="H2515" s="23">
        <f t="shared" si="72"/>
        <v>0</v>
      </c>
    </row>
    <row r="2516" spans="1:8">
      <c r="A2516" s="26">
        <v>5</v>
      </c>
      <c r="B2516" s="26"/>
      <c r="C2516" s="96"/>
      <c r="D2516" s="147" t="s">
        <v>180</v>
      </c>
      <c r="E2516" s="18"/>
      <c r="F2516" s="19" t="s">
        <v>162</v>
      </c>
      <c r="G2516" s="23"/>
      <c r="H2516" s="25">
        <f>SUM(H2517:H2521)</f>
        <v>0</v>
      </c>
    </row>
    <row r="2517" spans="1:8">
      <c r="A2517" s="26"/>
      <c r="B2517" s="26"/>
      <c r="C2517" s="96" t="s">
        <v>125</v>
      </c>
      <c r="D2517" s="24" t="s">
        <v>66</v>
      </c>
      <c r="E2517" s="18" t="s">
        <v>10</v>
      </c>
      <c r="F2517" s="19">
        <v>98</v>
      </c>
      <c r="G2517" s="254">
        <v>0</v>
      </c>
      <c r="H2517" s="23">
        <f t="shared" si="72"/>
        <v>0</v>
      </c>
    </row>
    <row r="2518" spans="1:8">
      <c r="A2518" s="26"/>
      <c r="B2518" s="26"/>
      <c r="C2518" s="96" t="s">
        <v>126</v>
      </c>
      <c r="D2518" s="24" t="s">
        <v>68</v>
      </c>
      <c r="E2518" s="18" t="s">
        <v>10</v>
      </c>
      <c r="F2518" s="19">
        <v>12</v>
      </c>
      <c r="G2518" s="254">
        <v>0</v>
      </c>
      <c r="H2518" s="23">
        <f t="shared" si="72"/>
        <v>0</v>
      </c>
    </row>
    <row r="2519" spans="1:8">
      <c r="A2519" s="26"/>
      <c r="B2519" s="26"/>
      <c r="C2519" s="96" t="s">
        <v>127</v>
      </c>
      <c r="D2519" s="24" t="s">
        <v>130</v>
      </c>
      <c r="E2519" s="18" t="s">
        <v>10</v>
      </c>
      <c r="F2519" s="19">
        <v>11</v>
      </c>
      <c r="G2519" s="254">
        <v>0</v>
      </c>
      <c r="H2519" s="23">
        <f t="shared" si="72"/>
        <v>0</v>
      </c>
    </row>
    <row r="2520" spans="1:8">
      <c r="A2520" s="26"/>
      <c r="B2520" s="26"/>
      <c r="C2520" s="96" t="s">
        <v>128</v>
      </c>
      <c r="D2520" s="24" t="s">
        <v>1238</v>
      </c>
      <c r="E2520" s="18" t="s">
        <v>10</v>
      </c>
      <c r="F2520" s="19">
        <v>1</v>
      </c>
      <c r="G2520" s="254">
        <v>0</v>
      </c>
      <c r="H2520" s="23">
        <f t="shared" si="72"/>
        <v>0</v>
      </c>
    </row>
    <row r="2521" spans="1:8">
      <c r="A2521" s="26"/>
      <c r="B2521" s="26"/>
      <c r="C2521" s="96" t="s">
        <v>129</v>
      </c>
      <c r="D2521" s="24" t="s">
        <v>1252</v>
      </c>
      <c r="E2521" s="18" t="s">
        <v>10</v>
      </c>
      <c r="F2521" s="19">
        <v>5</v>
      </c>
      <c r="G2521" s="254">
        <v>0</v>
      </c>
      <c r="H2521" s="23">
        <f t="shared" si="72"/>
        <v>0</v>
      </c>
    </row>
    <row r="2522" spans="1:8">
      <c r="A2522" s="26">
        <v>5</v>
      </c>
      <c r="B2522" s="26"/>
      <c r="C2522" s="96"/>
      <c r="D2522" s="147" t="s">
        <v>181</v>
      </c>
      <c r="E2522" s="18"/>
      <c r="F2522" s="19" t="s">
        <v>162</v>
      </c>
      <c r="G2522" s="23"/>
      <c r="H2522" s="25">
        <f>SUM(H2523:H2524)</f>
        <v>0</v>
      </c>
    </row>
    <row r="2523" spans="1:8">
      <c r="A2523" s="26"/>
      <c r="B2523" s="26"/>
      <c r="C2523" s="96" t="s">
        <v>131</v>
      </c>
      <c r="D2523" s="24" t="s">
        <v>132</v>
      </c>
      <c r="E2523" s="18" t="s">
        <v>10</v>
      </c>
      <c r="F2523" s="19">
        <v>9</v>
      </c>
      <c r="G2523" s="254">
        <v>0</v>
      </c>
      <c r="H2523" s="23">
        <f t="shared" si="72"/>
        <v>0</v>
      </c>
    </row>
    <row r="2524" spans="1:8">
      <c r="A2524" s="26"/>
      <c r="B2524" s="26"/>
      <c r="C2524" s="96" t="s">
        <v>133</v>
      </c>
      <c r="D2524" s="24" t="s">
        <v>134</v>
      </c>
      <c r="E2524" s="18" t="s">
        <v>10</v>
      </c>
      <c r="F2524" s="19">
        <v>12</v>
      </c>
      <c r="G2524" s="254">
        <v>0</v>
      </c>
      <c r="H2524" s="23">
        <f t="shared" si="72"/>
        <v>0</v>
      </c>
    </row>
    <row r="2525" spans="1:8">
      <c r="A2525" s="26">
        <v>5</v>
      </c>
      <c r="B2525" s="26"/>
      <c r="C2525" s="96"/>
      <c r="D2525" s="147" t="s">
        <v>182</v>
      </c>
      <c r="E2525" s="18"/>
      <c r="F2525" s="19" t="s">
        <v>162</v>
      </c>
      <c r="G2525" s="23"/>
      <c r="H2525" s="25">
        <f>SUM(H2526:H2527)</f>
        <v>0</v>
      </c>
    </row>
    <row r="2526" spans="1:8">
      <c r="A2526" s="26"/>
      <c r="B2526" s="26"/>
      <c r="C2526" s="96" t="s">
        <v>135</v>
      </c>
      <c r="D2526" s="24" t="s">
        <v>136</v>
      </c>
      <c r="E2526" s="18" t="s">
        <v>78</v>
      </c>
      <c r="F2526" s="19">
        <v>5.15</v>
      </c>
      <c r="G2526" s="254">
        <v>0</v>
      </c>
      <c r="H2526" s="23">
        <f t="shared" si="72"/>
        <v>0</v>
      </c>
    </row>
    <row r="2527" spans="1:8">
      <c r="A2527" s="26"/>
      <c r="B2527" s="26"/>
      <c r="C2527" s="96" t="s">
        <v>137</v>
      </c>
      <c r="D2527" s="24" t="s">
        <v>138</v>
      </c>
      <c r="E2527" s="18" t="s">
        <v>85</v>
      </c>
      <c r="F2527" s="19">
        <v>10</v>
      </c>
      <c r="G2527" s="254">
        <v>0</v>
      </c>
      <c r="H2527" s="23">
        <f t="shared" si="72"/>
        <v>0</v>
      </c>
    </row>
    <row r="2528" spans="1:8">
      <c r="A2528" s="26">
        <v>5</v>
      </c>
      <c r="B2528" s="26"/>
      <c r="C2528" s="96"/>
      <c r="D2528" s="147" t="s">
        <v>183</v>
      </c>
      <c r="E2528" s="18"/>
      <c r="F2528" s="19" t="s">
        <v>162</v>
      </c>
      <c r="G2528" s="23"/>
      <c r="H2528" s="25">
        <f>SUM(H2529)</f>
        <v>0</v>
      </c>
    </row>
    <row r="2529" spans="1:8" ht="22.5">
      <c r="A2529" s="26"/>
      <c r="B2529" s="26"/>
      <c r="C2529" s="96" t="s">
        <v>139</v>
      </c>
      <c r="D2529" s="24" t="s">
        <v>1243</v>
      </c>
      <c r="E2529" s="18" t="s">
        <v>10</v>
      </c>
      <c r="F2529" s="19">
        <v>27</v>
      </c>
      <c r="G2529" s="254">
        <v>0</v>
      </c>
      <c r="H2529" s="23">
        <f t="shared" si="72"/>
        <v>0</v>
      </c>
    </row>
    <row r="2530" spans="1:8">
      <c r="A2530" s="26">
        <v>5</v>
      </c>
      <c r="B2530" s="26"/>
      <c r="C2530" s="96"/>
      <c r="D2530" s="147" t="s">
        <v>184</v>
      </c>
      <c r="E2530" s="18"/>
      <c r="F2530" s="19" t="s">
        <v>162</v>
      </c>
      <c r="G2530" s="23"/>
      <c r="H2530" s="25">
        <f>SUM(H2531:H2534)</f>
        <v>0</v>
      </c>
    </row>
    <row r="2531" spans="1:8">
      <c r="A2531" s="26"/>
      <c r="B2531" s="26"/>
      <c r="C2531" s="96" t="s">
        <v>140</v>
      </c>
      <c r="D2531" s="24" t="s">
        <v>141</v>
      </c>
      <c r="E2531" s="18" t="s">
        <v>78</v>
      </c>
      <c r="F2531" s="19">
        <v>4.5</v>
      </c>
      <c r="G2531" s="254">
        <v>0</v>
      </c>
      <c r="H2531" s="23">
        <f t="shared" si="72"/>
        <v>0</v>
      </c>
    </row>
    <row r="2532" spans="1:8">
      <c r="A2532" s="26"/>
      <c r="B2532" s="26"/>
      <c r="C2532" s="96" t="s">
        <v>142</v>
      </c>
      <c r="D2532" s="24" t="s">
        <v>143</v>
      </c>
      <c r="E2532" s="18" t="s">
        <v>10</v>
      </c>
      <c r="F2532" s="19">
        <v>110</v>
      </c>
      <c r="G2532" s="254">
        <v>0</v>
      </c>
      <c r="H2532" s="23">
        <f t="shared" si="72"/>
        <v>0</v>
      </c>
    </row>
    <row r="2533" spans="1:8">
      <c r="A2533" s="26"/>
      <c r="B2533" s="26"/>
      <c r="C2533" s="96" t="s">
        <v>144</v>
      </c>
      <c r="D2533" s="24" t="s">
        <v>145</v>
      </c>
      <c r="E2533" s="18" t="s">
        <v>10</v>
      </c>
      <c r="F2533" s="19">
        <v>55</v>
      </c>
      <c r="G2533" s="254">
        <v>0</v>
      </c>
      <c r="H2533" s="23">
        <f t="shared" si="72"/>
        <v>0</v>
      </c>
    </row>
    <row r="2534" spans="1:8" ht="22.5">
      <c r="A2534" s="26"/>
      <c r="B2534" s="26"/>
      <c r="C2534" s="96" t="s">
        <v>146</v>
      </c>
      <c r="D2534" s="24" t="s">
        <v>1253</v>
      </c>
      <c r="E2534" s="18" t="s">
        <v>10</v>
      </c>
      <c r="F2534" s="19">
        <v>2</v>
      </c>
      <c r="G2534" s="254">
        <v>0</v>
      </c>
      <c r="H2534" s="23">
        <f t="shared" si="72"/>
        <v>0</v>
      </c>
    </row>
    <row r="2535" spans="1:8">
      <c r="A2535" s="54">
        <v>3</v>
      </c>
      <c r="B2535" s="54"/>
      <c r="C2535" s="79"/>
      <c r="D2535" s="97" t="s">
        <v>185</v>
      </c>
      <c r="E2535" s="20"/>
      <c r="F2535" s="21" t="s">
        <v>162</v>
      </c>
      <c r="G2535" s="22"/>
      <c r="H2535" s="52">
        <f>SUM(H2536:H2545)</f>
        <v>0</v>
      </c>
    </row>
    <row r="2536" spans="1:8">
      <c r="A2536" s="98"/>
      <c r="B2536" s="98"/>
      <c r="C2536" s="99" t="s">
        <v>147</v>
      </c>
      <c r="D2536" s="100" t="s">
        <v>148</v>
      </c>
      <c r="E2536" s="101"/>
      <c r="F2536" s="102" t="s">
        <v>162</v>
      </c>
      <c r="G2536" s="103"/>
      <c r="H2536" s="103" t="str">
        <f t="shared" si="72"/>
        <v/>
      </c>
    </row>
    <row r="2537" spans="1:8">
      <c r="A2537" s="110"/>
      <c r="B2537" s="110"/>
      <c r="C2537" s="111"/>
      <c r="D2537" s="112" t="s">
        <v>1254</v>
      </c>
      <c r="E2537" s="113" t="s">
        <v>10</v>
      </c>
      <c r="F2537" s="114">
        <v>52</v>
      </c>
      <c r="G2537" s="257">
        <v>0</v>
      </c>
      <c r="H2537" s="115">
        <f t="shared" si="72"/>
        <v>0</v>
      </c>
    </row>
    <row r="2538" spans="1:8">
      <c r="A2538" s="110"/>
      <c r="B2538" s="110"/>
      <c r="C2538" s="111"/>
      <c r="D2538" s="112" t="s">
        <v>1255</v>
      </c>
      <c r="E2538" s="113" t="s">
        <v>10</v>
      </c>
      <c r="F2538" s="114">
        <v>20</v>
      </c>
      <c r="G2538" s="257">
        <v>0</v>
      </c>
      <c r="H2538" s="115">
        <f t="shared" si="72"/>
        <v>0</v>
      </c>
    </row>
    <row r="2539" spans="1:8">
      <c r="A2539" s="104"/>
      <c r="B2539" s="104"/>
      <c r="C2539" s="105"/>
      <c r="D2539" s="106" t="s">
        <v>1256</v>
      </c>
      <c r="E2539" s="107" t="s">
        <v>10</v>
      </c>
      <c r="F2539" s="108">
        <v>21</v>
      </c>
      <c r="G2539" s="256">
        <v>0</v>
      </c>
      <c r="H2539" s="109">
        <f t="shared" si="72"/>
        <v>0</v>
      </c>
    </row>
    <row r="2540" spans="1:8">
      <c r="A2540" s="26"/>
      <c r="B2540" s="26"/>
      <c r="C2540" s="96" t="s">
        <v>149</v>
      </c>
      <c r="D2540" s="24" t="s">
        <v>150</v>
      </c>
      <c r="E2540" s="18" t="s">
        <v>10</v>
      </c>
      <c r="F2540" s="19">
        <v>110</v>
      </c>
      <c r="G2540" s="254">
        <v>0</v>
      </c>
      <c r="H2540" s="23">
        <f t="shared" ref="H2540:H2545" si="73">IF(ISNUMBER(F2540),ROUND(F2540*G2540,2),"")</f>
        <v>0</v>
      </c>
    </row>
    <row r="2541" spans="1:8" ht="22.5">
      <c r="A2541" s="26"/>
      <c r="B2541" s="26"/>
      <c r="C2541" s="96" t="s">
        <v>151</v>
      </c>
      <c r="D2541" s="24" t="s">
        <v>152</v>
      </c>
      <c r="E2541" s="18" t="s">
        <v>10</v>
      </c>
      <c r="F2541" s="19">
        <v>110</v>
      </c>
      <c r="G2541" s="254">
        <v>0</v>
      </c>
      <c r="H2541" s="23">
        <f t="shared" si="73"/>
        <v>0</v>
      </c>
    </row>
    <row r="2542" spans="1:8" ht="22.5">
      <c r="A2542" s="26"/>
      <c r="B2542" s="26"/>
      <c r="C2542" s="96" t="s">
        <v>153</v>
      </c>
      <c r="D2542" s="24" t="s">
        <v>154</v>
      </c>
      <c r="E2542" s="18" t="s">
        <v>10</v>
      </c>
      <c r="F2542" s="19">
        <v>180</v>
      </c>
      <c r="G2542" s="254">
        <v>0</v>
      </c>
      <c r="H2542" s="23">
        <f t="shared" si="73"/>
        <v>0</v>
      </c>
    </row>
    <row r="2543" spans="1:8" ht="22.5">
      <c r="A2543" s="98"/>
      <c r="B2543" s="98"/>
      <c r="C2543" s="99" t="s">
        <v>155</v>
      </c>
      <c r="D2543" s="100" t="s">
        <v>156</v>
      </c>
      <c r="E2543" s="101"/>
      <c r="F2543" s="102" t="s">
        <v>162</v>
      </c>
      <c r="G2543" s="103"/>
      <c r="H2543" s="103" t="str">
        <f t="shared" si="73"/>
        <v/>
      </c>
    </row>
    <row r="2544" spans="1:8">
      <c r="A2544" s="110"/>
      <c r="B2544" s="110"/>
      <c r="C2544" s="111"/>
      <c r="D2544" s="151" t="s">
        <v>157</v>
      </c>
      <c r="E2544" s="113" t="s">
        <v>10</v>
      </c>
      <c r="F2544" s="114">
        <v>9</v>
      </c>
      <c r="G2544" s="257">
        <v>0</v>
      </c>
      <c r="H2544" s="115">
        <f t="shared" si="73"/>
        <v>0</v>
      </c>
    </row>
    <row r="2545" spans="1:8">
      <c r="A2545" s="104"/>
      <c r="B2545" s="104"/>
      <c r="C2545" s="105"/>
      <c r="D2545" s="152" t="s">
        <v>158</v>
      </c>
      <c r="E2545" s="107" t="s">
        <v>10</v>
      </c>
      <c r="F2545" s="108">
        <v>9</v>
      </c>
      <c r="G2545" s="256">
        <v>0</v>
      </c>
      <c r="H2545" s="109">
        <f t="shared" si="73"/>
        <v>0</v>
      </c>
    </row>
    <row r="2546" spans="1:8">
      <c r="A2546" s="26"/>
      <c r="B2546" s="26"/>
      <c r="C2546" s="96"/>
      <c r="D2546" s="24"/>
      <c r="E2546" s="18"/>
      <c r="F2546" s="19" t="s">
        <v>162</v>
      </c>
      <c r="G2546" s="23"/>
      <c r="H2546" s="23"/>
    </row>
    <row r="2547" spans="1:8">
      <c r="A2547" s="73">
        <v>1</v>
      </c>
      <c r="B2547" s="73"/>
      <c r="C2547" s="74"/>
      <c r="D2547" s="13" t="s">
        <v>3484</v>
      </c>
      <c r="E2547" s="75"/>
      <c r="F2547" s="76" t="s">
        <v>162</v>
      </c>
      <c r="G2547" s="77"/>
      <c r="H2547" s="30">
        <f>H2548+H2685</f>
        <v>0</v>
      </c>
    </row>
    <row r="2548" spans="1:8">
      <c r="A2548" s="82">
        <v>2</v>
      </c>
      <c r="B2548" s="82"/>
      <c r="C2548" s="83"/>
      <c r="D2548" s="116" t="s">
        <v>3487</v>
      </c>
      <c r="E2548" s="84"/>
      <c r="F2548" s="85" t="s">
        <v>162</v>
      </c>
      <c r="G2548" s="86"/>
      <c r="H2548" s="87">
        <f>H2551+H2555+H2633+H2680</f>
        <v>0</v>
      </c>
    </row>
    <row r="2549" spans="1:8" ht="22.5">
      <c r="A2549" s="28"/>
      <c r="B2549" s="28"/>
      <c r="C2549" s="81"/>
      <c r="D2549" s="14" t="s">
        <v>1310</v>
      </c>
      <c r="E2549" s="29"/>
      <c r="F2549" s="17" t="s">
        <v>162</v>
      </c>
      <c r="G2549" s="27"/>
      <c r="H2549" s="23" t="str">
        <f t="shared" ref="H2549:H2608" si="74">IF(ISNUMBER(F2549),ROUND(F2549*G2549,2),"")</f>
        <v/>
      </c>
    </row>
    <row r="2550" spans="1:8" ht="22.5">
      <c r="A2550" s="28"/>
      <c r="B2550" s="28"/>
      <c r="C2550" s="81"/>
      <c r="D2550" s="14" t="s">
        <v>1311</v>
      </c>
      <c r="E2550" s="29"/>
      <c r="F2550" s="17" t="s">
        <v>162</v>
      </c>
      <c r="G2550" s="27"/>
      <c r="H2550" s="23" t="str">
        <f t="shared" si="74"/>
        <v/>
      </c>
    </row>
    <row r="2551" spans="1:8">
      <c r="A2551" s="54">
        <v>3</v>
      </c>
      <c r="B2551" s="54"/>
      <c r="C2551" s="79"/>
      <c r="D2551" s="97" t="s">
        <v>274</v>
      </c>
      <c r="E2551" s="20"/>
      <c r="F2551" s="21" t="s">
        <v>162</v>
      </c>
      <c r="G2551" s="22"/>
      <c r="H2551" s="52">
        <f>SUM(H2552:H2554)</f>
        <v>0</v>
      </c>
    </row>
    <row r="2552" spans="1:8">
      <c r="A2552" s="26"/>
      <c r="B2552" s="26"/>
      <c r="C2552" s="96">
        <v>1</v>
      </c>
      <c r="D2552" s="24" t="s">
        <v>1312</v>
      </c>
      <c r="E2552" s="18" t="s">
        <v>49</v>
      </c>
      <c r="F2552" s="19">
        <v>1800</v>
      </c>
      <c r="G2552" s="254">
        <v>0</v>
      </c>
      <c r="H2552" s="23">
        <f t="shared" si="74"/>
        <v>0</v>
      </c>
    </row>
    <row r="2553" spans="1:8">
      <c r="A2553" s="26"/>
      <c r="B2553" s="26"/>
      <c r="C2553" s="96">
        <v>2</v>
      </c>
      <c r="D2553" s="14" t="s">
        <v>3506</v>
      </c>
      <c r="E2553" s="18" t="s">
        <v>49</v>
      </c>
      <c r="F2553" s="19">
        <v>8000</v>
      </c>
      <c r="G2553" s="254">
        <v>0</v>
      </c>
      <c r="H2553" s="23">
        <f t="shared" si="74"/>
        <v>0</v>
      </c>
    </row>
    <row r="2554" spans="1:8">
      <c r="A2554" s="26"/>
      <c r="B2554" s="26"/>
      <c r="C2554" s="96">
        <v>3</v>
      </c>
      <c r="D2554" s="24" t="s">
        <v>1285</v>
      </c>
      <c r="E2554" s="18" t="s">
        <v>49</v>
      </c>
      <c r="F2554" s="19">
        <v>310</v>
      </c>
      <c r="G2554" s="254">
        <v>0</v>
      </c>
      <c r="H2554" s="23">
        <f t="shared" si="74"/>
        <v>0</v>
      </c>
    </row>
    <row r="2555" spans="1:8">
      <c r="A2555" s="54">
        <v>3</v>
      </c>
      <c r="B2555" s="54"/>
      <c r="C2555" s="79"/>
      <c r="D2555" s="97" t="s">
        <v>278</v>
      </c>
      <c r="E2555" s="20"/>
      <c r="F2555" s="21" t="s">
        <v>162</v>
      </c>
      <c r="G2555" s="22"/>
      <c r="H2555" s="52">
        <f>SUM(H2556:H2632)</f>
        <v>0</v>
      </c>
    </row>
    <row r="2556" spans="1:8" ht="45">
      <c r="A2556" s="26"/>
      <c r="B2556" s="26"/>
      <c r="C2556" s="96">
        <v>1</v>
      </c>
      <c r="D2556" s="24" t="s">
        <v>1809</v>
      </c>
      <c r="E2556" s="18" t="s">
        <v>49</v>
      </c>
      <c r="F2556" s="19">
        <v>6920</v>
      </c>
      <c r="G2556" s="254">
        <v>0</v>
      </c>
      <c r="H2556" s="23">
        <f t="shared" si="74"/>
        <v>0</v>
      </c>
    </row>
    <row r="2557" spans="1:8" ht="22.5">
      <c r="A2557" s="26"/>
      <c r="B2557" s="26"/>
      <c r="C2557" s="96">
        <v>2</v>
      </c>
      <c r="D2557" s="24" t="s">
        <v>187</v>
      </c>
      <c r="E2557" s="18" t="s">
        <v>49</v>
      </c>
      <c r="F2557" s="19">
        <v>6920</v>
      </c>
      <c r="G2557" s="254">
        <v>0</v>
      </c>
      <c r="H2557" s="23">
        <f t="shared" si="74"/>
        <v>0</v>
      </c>
    </row>
    <row r="2558" spans="1:8">
      <c r="A2558" s="26"/>
      <c r="B2558" s="26"/>
      <c r="C2558" s="96">
        <v>3</v>
      </c>
      <c r="D2558" s="24" t="s">
        <v>188</v>
      </c>
      <c r="E2558" s="18" t="s">
        <v>13</v>
      </c>
      <c r="F2558" s="19">
        <v>200</v>
      </c>
      <c r="G2558" s="254">
        <v>0</v>
      </c>
      <c r="H2558" s="23">
        <f t="shared" si="74"/>
        <v>0</v>
      </c>
    </row>
    <row r="2559" spans="1:8">
      <c r="A2559" s="26"/>
      <c r="B2559" s="26"/>
      <c r="C2559" s="96">
        <v>4</v>
      </c>
      <c r="D2559" s="24" t="s">
        <v>189</v>
      </c>
      <c r="E2559" s="18" t="s">
        <v>10</v>
      </c>
      <c r="F2559" s="19">
        <v>15</v>
      </c>
      <c r="G2559" s="254">
        <v>0</v>
      </c>
      <c r="H2559" s="23">
        <f t="shared" si="74"/>
        <v>0</v>
      </c>
    </row>
    <row r="2560" spans="1:8" ht="22.5">
      <c r="A2560" s="26"/>
      <c r="B2560" s="26"/>
      <c r="C2560" s="96">
        <v>5</v>
      </c>
      <c r="D2560" s="24" t="s">
        <v>190</v>
      </c>
      <c r="E2560" s="18" t="s">
        <v>49</v>
      </c>
      <c r="F2560" s="19">
        <v>350</v>
      </c>
      <c r="G2560" s="254">
        <v>0</v>
      </c>
      <c r="H2560" s="23">
        <f t="shared" si="74"/>
        <v>0</v>
      </c>
    </row>
    <row r="2561" spans="1:8" ht="33.75">
      <c r="A2561" s="26"/>
      <c r="B2561" s="26"/>
      <c r="C2561" s="96">
        <v>6</v>
      </c>
      <c r="D2561" s="24" t="s">
        <v>191</v>
      </c>
      <c r="E2561" s="18" t="s">
        <v>10</v>
      </c>
      <c r="F2561" s="19">
        <v>10</v>
      </c>
      <c r="G2561" s="254">
        <v>0</v>
      </c>
      <c r="H2561" s="23">
        <f t="shared" si="74"/>
        <v>0</v>
      </c>
    </row>
    <row r="2562" spans="1:8" ht="22.5">
      <c r="A2562" s="26"/>
      <c r="B2562" s="26"/>
      <c r="C2562" s="96">
        <v>7</v>
      </c>
      <c r="D2562" s="24" t="s">
        <v>192</v>
      </c>
      <c r="E2562" s="18" t="s">
        <v>10</v>
      </c>
      <c r="F2562" s="19">
        <v>2</v>
      </c>
      <c r="G2562" s="254">
        <v>0</v>
      </c>
      <c r="H2562" s="23">
        <f t="shared" si="74"/>
        <v>0</v>
      </c>
    </row>
    <row r="2563" spans="1:8" ht="22.5">
      <c r="A2563" s="26"/>
      <c r="B2563" s="26"/>
      <c r="C2563" s="96">
        <v>8</v>
      </c>
      <c r="D2563" s="24" t="s">
        <v>193</v>
      </c>
      <c r="E2563" s="18" t="s">
        <v>49</v>
      </c>
      <c r="F2563" s="19">
        <v>1</v>
      </c>
      <c r="G2563" s="254">
        <v>0</v>
      </c>
      <c r="H2563" s="23">
        <f t="shared" si="74"/>
        <v>0</v>
      </c>
    </row>
    <row r="2564" spans="1:8">
      <c r="A2564" s="26"/>
      <c r="B2564" s="26"/>
      <c r="C2564" s="96">
        <v>9</v>
      </c>
      <c r="D2564" s="24" t="s">
        <v>194</v>
      </c>
      <c r="E2564" s="18" t="s">
        <v>10</v>
      </c>
      <c r="F2564" s="19">
        <v>8</v>
      </c>
      <c r="G2564" s="254">
        <v>0</v>
      </c>
      <c r="H2564" s="23">
        <f t="shared" si="74"/>
        <v>0</v>
      </c>
    </row>
    <row r="2565" spans="1:8" ht="22.5">
      <c r="A2565" s="26"/>
      <c r="B2565" s="26"/>
      <c r="C2565" s="96">
        <v>10</v>
      </c>
      <c r="D2565" s="24" t="s">
        <v>195</v>
      </c>
      <c r="E2565" s="18" t="s">
        <v>49</v>
      </c>
      <c r="F2565" s="19">
        <v>620</v>
      </c>
      <c r="G2565" s="254">
        <v>0</v>
      </c>
      <c r="H2565" s="23">
        <f t="shared" si="74"/>
        <v>0</v>
      </c>
    </row>
    <row r="2566" spans="1:8">
      <c r="A2566" s="26"/>
      <c r="B2566" s="26"/>
      <c r="C2566" s="96">
        <v>11</v>
      </c>
      <c r="D2566" s="24" t="s">
        <v>196</v>
      </c>
      <c r="E2566" s="18" t="s">
        <v>10</v>
      </c>
      <c r="F2566" s="19">
        <v>2</v>
      </c>
      <c r="G2566" s="254">
        <v>0</v>
      </c>
      <c r="H2566" s="23">
        <f t="shared" si="74"/>
        <v>0</v>
      </c>
    </row>
    <row r="2567" spans="1:8" ht="22.5">
      <c r="A2567" s="26"/>
      <c r="B2567" s="26"/>
      <c r="C2567" s="96">
        <v>12</v>
      </c>
      <c r="D2567" s="24" t="s">
        <v>250</v>
      </c>
      <c r="E2567" s="18" t="s">
        <v>49</v>
      </c>
      <c r="F2567" s="19">
        <v>8</v>
      </c>
      <c r="G2567" s="254">
        <v>0</v>
      </c>
      <c r="H2567" s="23">
        <f t="shared" si="74"/>
        <v>0</v>
      </c>
    </row>
    <row r="2568" spans="1:8" ht="33.75">
      <c r="A2568" s="26"/>
      <c r="B2568" s="26"/>
      <c r="C2568" s="96">
        <v>13</v>
      </c>
      <c r="D2568" s="24" t="s">
        <v>251</v>
      </c>
      <c r="E2568" s="18" t="s">
        <v>49</v>
      </c>
      <c r="F2568" s="19">
        <v>203</v>
      </c>
      <c r="G2568" s="254">
        <v>0</v>
      </c>
      <c r="H2568" s="23">
        <f t="shared" si="74"/>
        <v>0</v>
      </c>
    </row>
    <row r="2569" spans="1:8" ht="22.5">
      <c r="A2569" s="26"/>
      <c r="B2569" s="26"/>
      <c r="C2569" s="96">
        <v>14</v>
      </c>
      <c r="D2569" s="24" t="s">
        <v>252</v>
      </c>
      <c r="E2569" s="18" t="s">
        <v>49</v>
      </c>
      <c r="F2569" s="19">
        <v>2280</v>
      </c>
      <c r="G2569" s="254">
        <v>0</v>
      </c>
      <c r="H2569" s="23">
        <f t="shared" si="74"/>
        <v>0</v>
      </c>
    </row>
    <row r="2570" spans="1:8" ht="33.75">
      <c r="A2570" s="26"/>
      <c r="B2570" s="26"/>
      <c r="C2570" s="96">
        <v>15</v>
      </c>
      <c r="D2570" s="24" t="s">
        <v>253</v>
      </c>
      <c r="E2570" s="18" t="s">
        <v>49</v>
      </c>
      <c r="F2570" s="19">
        <v>195</v>
      </c>
      <c r="G2570" s="254">
        <v>0</v>
      </c>
      <c r="H2570" s="23">
        <f t="shared" si="74"/>
        <v>0</v>
      </c>
    </row>
    <row r="2571" spans="1:8" ht="22.5">
      <c r="A2571" s="26"/>
      <c r="B2571" s="26"/>
      <c r="C2571" s="96">
        <v>16</v>
      </c>
      <c r="D2571" s="24" t="s">
        <v>254</v>
      </c>
      <c r="E2571" s="18" t="s">
        <v>49</v>
      </c>
      <c r="F2571" s="19">
        <v>495</v>
      </c>
      <c r="G2571" s="254">
        <v>0</v>
      </c>
      <c r="H2571" s="23">
        <f t="shared" si="74"/>
        <v>0</v>
      </c>
    </row>
    <row r="2572" spans="1:8" ht="33.75">
      <c r="A2572" s="26"/>
      <c r="B2572" s="26"/>
      <c r="C2572" s="96">
        <v>17</v>
      </c>
      <c r="D2572" s="24" t="s">
        <v>255</v>
      </c>
      <c r="E2572" s="18" t="s">
        <v>10</v>
      </c>
      <c r="F2572" s="19">
        <v>125</v>
      </c>
      <c r="G2572" s="254">
        <v>0</v>
      </c>
      <c r="H2572" s="23">
        <f t="shared" si="74"/>
        <v>0</v>
      </c>
    </row>
    <row r="2573" spans="1:8" ht="33.75">
      <c r="A2573" s="26"/>
      <c r="B2573" s="26"/>
      <c r="C2573" s="96">
        <v>18</v>
      </c>
      <c r="D2573" s="24" t="s">
        <v>271</v>
      </c>
      <c r="E2573" s="18" t="s">
        <v>49</v>
      </c>
      <c r="F2573" s="19">
        <v>5</v>
      </c>
      <c r="G2573" s="254">
        <v>0</v>
      </c>
      <c r="H2573" s="23">
        <f t="shared" si="74"/>
        <v>0</v>
      </c>
    </row>
    <row r="2574" spans="1:8" ht="33.75">
      <c r="A2574" s="26"/>
      <c r="B2574" s="26"/>
      <c r="C2574" s="96">
        <v>19</v>
      </c>
      <c r="D2574" s="24" t="s">
        <v>1286</v>
      </c>
      <c r="E2574" s="18" t="s">
        <v>49</v>
      </c>
      <c r="F2574" s="19">
        <v>6</v>
      </c>
      <c r="G2574" s="254">
        <v>0</v>
      </c>
      <c r="H2574" s="23">
        <f t="shared" si="74"/>
        <v>0</v>
      </c>
    </row>
    <row r="2575" spans="1:8" ht="22.5">
      <c r="A2575" s="26"/>
      <c r="B2575" s="26"/>
      <c r="C2575" s="96">
        <v>20</v>
      </c>
      <c r="D2575" s="24" t="s">
        <v>3473</v>
      </c>
      <c r="E2575" s="29" t="s">
        <v>10</v>
      </c>
      <c r="F2575" s="19">
        <v>1</v>
      </c>
      <c r="G2575" s="254">
        <v>0</v>
      </c>
      <c r="H2575" s="23">
        <f t="shared" si="74"/>
        <v>0</v>
      </c>
    </row>
    <row r="2576" spans="1:8" ht="45">
      <c r="A2576" s="26"/>
      <c r="B2576" s="26"/>
      <c r="C2576" s="96">
        <v>21</v>
      </c>
      <c r="D2576" s="24" t="s">
        <v>3474</v>
      </c>
      <c r="E2576" s="29" t="s">
        <v>10</v>
      </c>
      <c r="F2576" s="19">
        <v>1</v>
      </c>
      <c r="G2576" s="254">
        <v>0</v>
      </c>
      <c r="H2576" s="23">
        <f t="shared" si="74"/>
        <v>0</v>
      </c>
    </row>
    <row r="2577" spans="1:8" ht="22.5">
      <c r="A2577" s="26"/>
      <c r="B2577" s="26"/>
      <c r="C2577" s="96">
        <v>22</v>
      </c>
      <c r="D2577" s="24" t="s">
        <v>200</v>
      </c>
      <c r="E2577" s="18" t="s">
        <v>10</v>
      </c>
      <c r="F2577" s="19">
        <v>19</v>
      </c>
      <c r="G2577" s="254">
        <v>0</v>
      </c>
      <c r="H2577" s="23">
        <f t="shared" si="74"/>
        <v>0</v>
      </c>
    </row>
    <row r="2578" spans="1:8" ht="22.5">
      <c r="A2578" s="26"/>
      <c r="B2578" s="26"/>
      <c r="C2578" s="96">
        <v>23</v>
      </c>
      <c r="D2578" s="24" t="s">
        <v>201</v>
      </c>
      <c r="E2578" s="18" t="s">
        <v>10</v>
      </c>
      <c r="F2578" s="19">
        <v>1</v>
      </c>
      <c r="G2578" s="254">
        <v>0</v>
      </c>
      <c r="H2578" s="23">
        <f t="shared" si="74"/>
        <v>0</v>
      </c>
    </row>
    <row r="2579" spans="1:8" ht="33.75">
      <c r="A2579" s="26"/>
      <c r="B2579" s="26"/>
      <c r="C2579" s="96">
        <v>24</v>
      </c>
      <c r="D2579" s="24" t="s">
        <v>202</v>
      </c>
      <c r="E2579" s="18" t="s">
        <v>10</v>
      </c>
      <c r="F2579" s="19">
        <v>1</v>
      </c>
      <c r="G2579" s="254">
        <v>0</v>
      </c>
      <c r="H2579" s="23">
        <f t="shared" si="74"/>
        <v>0</v>
      </c>
    </row>
    <row r="2580" spans="1:8" ht="22.5">
      <c r="A2580" s="26"/>
      <c r="B2580" s="26"/>
      <c r="C2580" s="96">
        <v>25</v>
      </c>
      <c r="D2580" s="24" t="s">
        <v>1287</v>
      </c>
      <c r="E2580" s="18" t="s">
        <v>10</v>
      </c>
      <c r="F2580" s="19">
        <v>1</v>
      </c>
      <c r="G2580" s="254">
        <v>0</v>
      </c>
      <c r="H2580" s="23">
        <f t="shared" si="74"/>
        <v>0</v>
      </c>
    </row>
    <row r="2581" spans="1:8" ht="22.5">
      <c r="A2581" s="26"/>
      <c r="B2581" s="26"/>
      <c r="C2581" s="96">
        <v>26</v>
      </c>
      <c r="D2581" s="24" t="s">
        <v>1288</v>
      </c>
      <c r="E2581" s="18" t="s">
        <v>10</v>
      </c>
      <c r="F2581" s="19">
        <v>1</v>
      </c>
      <c r="G2581" s="254">
        <v>0</v>
      </c>
      <c r="H2581" s="23">
        <f t="shared" si="74"/>
        <v>0</v>
      </c>
    </row>
    <row r="2582" spans="1:8">
      <c r="A2582" s="26"/>
      <c r="B2582" s="26"/>
      <c r="C2582" s="96">
        <v>27</v>
      </c>
      <c r="D2582" s="24" t="s">
        <v>203</v>
      </c>
      <c r="E2582" s="18" t="s">
        <v>10</v>
      </c>
      <c r="F2582" s="19">
        <v>5</v>
      </c>
      <c r="G2582" s="254">
        <v>0</v>
      </c>
      <c r="H2582" s="23">
        <f t="shared" si="74"/>
        <v>0</v>
      </c>
    </row>
    <row r="2583" spans="1:8">
      <c r="A2583" s="26"/>
      <c r="B2583" s="26"/>
      <c r="C2583" s="96">
        <v>28</v>
      </c>
      <c r="D2583" s="24" t="s">
        <v>275</v>
      </c>
      <c r="E2583" s="18" t="s">
        <v>49</v>
      </c>
      <c r="F2583" s="19">
        <v>30</v>
      </c>
      <c r="G2583" s="254">
        <v>0</v>
      </c>
      <c r="H2583" s="23">
        <f t="shared" si="74"/>
        <v>0</v>
      </c>
    </row>
    <row r="2584" spans="1:8" ht="56.25">
      <c r="A2584" s="26"/>
      <c r="B2584" s="26"/>
      <c r="C2584" s="96">
        <v>29</v>
      </c>
      <c r="D2584" s="24" t="s">
        <v>1289</v>
      </c>
      <c r="E2584" s="18" t="s">
        <v>49</v>
      </c>
      <c r="F2584" s="19">
        <v>25</v>
      </c>
      <c r="G2584" s="254">
        <v>0</v>
      </c>
      <c r="H2584" s="23">
        <f t="shared" si="74"/>
        <v>0</v>
      </c>
    </row>
    <row r="2585" spans="1:8" ht="56.25">
      <c r="A2585" s="26"/>
      <c r="B2585" s="26"/>
      <c r="C2585" s="96">
        <v>30</v>
      </c>
      <c r="D2585" s="24" t="s">
        <v>1290</v>
      </c>
      <c r="E2585" s="18" t="s">
        <v>49</v>
      </c>
      <c r="F2585" s="19">
        <v>35</v>
      </c>
      <c r="G2585" s="254">
        <v>0</v>
      </c>
      <c r="H2585" s="23">
        <f t="shared" si="74"/>
        <v>0</v>
      </c>
    </row>
    <row r="2586" spans="1:8" ht="45">
      <c r="A2586" s="26"/>
      <c r="B2586" s="26"/>
      <c r="C2586" s="96">
        <v>31</v>
      </c>
      <c r="D2586" s="24" t="s">
        <v>272</v>
      </c>
      <c r="E2586" s="18" t="s">
        <v>49</v>
      </c>
      <c r="F2586" s="19">
        <v>60</v>
      </c>
      <c r="G2586" s="254">
        <v>0</v>
      </c>
      <c r="H2586" s="23">
        <f t="shared" si="74"/>
        <v>0</v>
      </c>
    </row>
    <row r="2587" spans="1:8" ht="45">
      <c r="A2587" s="26"/>
      <c r="B2587" s="26"/>
      <c r="C2587" s="96">
        <v>32</v>
      </c>
      <c r="D2587" s="24" t="s">
        <v>1291</v>
      </c>
      <c r="E2587" s="18" t="s">
        <v>49</v>
      </c>
      <c r="F2587" s="19">
        <v>79</v>
      </c>
      <c r="G2587" s="254">
        <v>0</v>
      </c>
      <c r="H2587" s="23">
        <f t="shared" si="74"/>
        <v>0</v>
      </c>
    </row>
    <row r="2588" spans="1:8" ht="45">
      <c r="A2588" s="98"/>
      <c r="B2588" s="98"/>
      <c r="C2588" s="99">
        <v>33</v>
      </c>
      <c r="D2588" s="100" t="s">
        <v>1292</v>
      </c>
      <c r="E2588" s="101"/>
      <c r="F2588" s="102" t="s">
        <v>162</v>
      </c>
      <c r="G2588" s="103" t="s">
        <v>162</v>
      </c>
      <c r="H2588" s="103" t="str">
        <f t="shared" si="74"/>
        <v/>
      </c>
    </row>
    <row r="2589" spans="1:8">
      <c r="A2589" s="104"/>
      <c r="B2589" s="104"/>
      <c r="C2589" s="105"/>
      <c r="D2589" s="106" t="s">
        <v>1293</v>
      </c>
      <c r="E2589" s="107" t="s">
        <v>49</v>
      </c>
      <c r="F2589" s="108">
        <v>22</v>
      </c>
      <c r="G2589" s="256">
        <v>0</v>
      </c>
      <c r="H2589" s="109">
        <f t="shared" si="74"/>
        <v>0</v>
      </c>
    </row>
    <row r="2590" spans="1:8" ht="22.5">
      <c r="A2590" s="26"/>
      <c r="B2590" s="26"/>
      <c r="C2590" s="96">
        <v>34</v>
      </c>
      <c r="D2590" s="24" t="s">
        <v>1294</v>
      </c>
      <c r="E2590" s="18" t="s">
        <v>13</v>
      </c>
      <c r="F2590" s="19">
        <v>30</v>
      </c>
      <c r="G2590" s="254">
        <v>0</v>
      </c>
      <c r="H2590" s="23">
        <f t="shared" si="74"/>
        <v>0</v>
      </c>
    </row>
    <row r="2591" spans="1:8" ht="22.5">
      <c r="A2591" s="26"/>
      <c r="B2591" s="26"/>
      <c r="C2591" s="96">
        <v>35</v>
      </c>
      <c r="D2591" s="24" t="s">
        <v>1295</v>
      </c>
      <c r="E2591" s="18" t="s">
        <v>13</v>
      </c>
      <c r="F2591" s="19">
        <v>30</v>
      </c>
      <c r="G2591" s="254">
        <v>0</v>
      </c>
      <c r="H2591" s="23">
        <f t="shared" si="74"/>
        <v>0</v>
      </c>
    </row>
    <row r="2592" spans="1:8" ht="22.5">
      <c r="A2592" s="26"/>
      <c r="B2592" s="26"/>
      <c r="C2592" s="96">
        <v>36</v>
      </c>
      <c r="D2592" s="24" t="s">
        <v>204</v>
      </c>
      <c r="E2592" s="18" t="s">
        <v>10</v>
      </c>
      <c r="F2592" s="19">
        <v>7</v>
      </c>
      <c r="G2592" s="254">
        <v>0</v>
      </c>
      <c r="H2592" s="23">
        <f t="shared" si="74"/>
        <v>0</v>
      </c>
    </row>
    <row r="2593" spans="1:8" ht="33.75">
      <c r="A2593" s="98"/>
      <c r="B2593" s="98"/>
      <c r="C2593" s="99">
        <v>37</v>
      </c>
      <c r="D2593" s="100" t="s">
        <v>1282</v>
      </c>
      <c r="E2593" s="101"/>
      <c r="F2593" s="102" t="s">
        <v>162</v>
      </c>
      <c r="G2593" s="103" t="s">
        <v>162</v>
      </c>
      <c r="H2593" s="103" t="str">
        <f t="shared" si="74"/>
        <v/>
      </c>
    </row>
    <row r="2594" spans="1:8">
      <c r="A2594" s="104"/>
      <c r="B2594" s="104"/>
      <c r="C2594" s="105"/>
      <c r="D2594" s="106" t="s">
        <v>1283</v>
      </c>
      <c r="E2594" s="107" t="s">
        <v>49</v>
      </c>
      <c r="F2594" s="108">
        <v>10</v>
      </c>
      <c r="G2594" s="256">
        <v>0</v>
      </c>
      <c r="H2594" s="109">
        <f t="shared" si="74"/>
        <v>0</v>
      </c>
    </row>
    <row r="2595" spans="1:8" ht="67.5">
      <c r="A2595" s="98"/>
      <c r="B2595" s="98"/>
      <c r="C2595" s="99">
        <v>38</v>
      </c>
      <c r="D2595" s="100" t="s">
        <v>205</v>
      </c>
      <c r="E2595" s="101"/>
      <c r="F2595" s="102" t="s">
        <v>162</v>
      </c>
      <c r="G2595" s="103" t="s">
        <v>162</v>
      </c>
      <c r="H2595" s="103" t="str">
        <f t="shared" si="74"/>
        <v/>
      </c>
    </row>
    <row r="2596" spans="1:8">
      <c r="A2596" s="110"/>
      <c r="B2596" s="110"/>
      <c r="C2596" s="111"/>
      <c r="D2596" s="112" t="s">
        <v>206</v>
      </c>
      <c r="E2596" s="113" t="s">
        <v>49</v>
      </c>
      <c r="F2596" s="114">
        <v>38</v>
      </c>
      <c r="G2596" s="257">
        <v>0</v>
      </c>
      <c r="H2596" s="115">
        <f t="shared" si="74"/>
        <v>0</v>
      </c>
    </row>
    <row r="2597" spans="1:8">
      <c r="A2597" s="110"/>
      <c r="B2597" s="110"/>
      <c r="C2597" s="111"/>
      <c r="D2597" s="112" t="s">
        <v>207</v>
      </c>
      <c r="E2597" s="113" t="s">
        <v>49</v>
      </c>
      <c r="F2597" s="114">
        <v>80</v>
      </c>
      <c r="G2597" s="257">
        <v>0</v>
      </c>
      <c r="H2597" s="115">
        <f t="shared" si="74"/>
        <v>0</v>
      </c>
    </row>
    <row r="2598" spans="1:8">
      <c r="A2598" s="104"/>
      <c r="B2598" s="104"/>
      <c r="C2598" s="105"/>
      <c r="D2598" s="106" t="s">
        <v>208</v>
      </c>
      <c r="E2598" s="107" t="s">
        <v>49</v>
      </c>
      <c r="F2598" s="108">
        <v>290</v>
      </c>
      <c r="G2598" s="256">
        <v>0</v>
      </c>
      <c r="H2598" s="109">
        <f t="shared" si="74"/>
        <v>0</v>
      </c>
    </row>
    <row r="2599" spans="1:8" ht="33.75">
      <c r="A2599" s="26"/>
      <c r="B2599" s="26"/>
      <c r="C2599" s="96">
        <v>39</v>
      </c>
      <c r="D2599" s="24" t="s">
        <v>276</v>
      </c>
      <c r="E2599" s="18" t="s">
        <v>49</v>
      </c>
      <c r="F2599" s="19">
        <v>12</v>
      </c>
      <c r="G2599" s="254">
        <v>0</v>
      </c>
      <c r="H2599" s="23">
        <f t="shared" si="74"/>
        <v>0</v>
      </c>
    </row>
    <row r="2600" spans="1:8" ht="22.5">
      <c r="A2600" s="26"/>
      <c r="B2600" s="26"/>
      <c r="C2600" s="96">
        <v>40</v>
      </c>
      <c r="D2600" s="24" t="s">
        <v>209</v>
      </c>
      <c r="E2600" s="18" t="s">
        <v>10</v>
      </c>
      <c r="F2600" s="19">
        <v>1</v>
      </c>
      <c r="G2600" s="254">
        <v>0</v>
      </c>
      <c r="H2600" s="23">
        <f t="shared" si="74"/>
        <v>0</v>
      </c>
    </row>
    <row r="2601" spans="1:8">
      <c r="A2601" s="26"/>
      <c r="B2601" s="26"/>
      <c r="C2601" s="96">
        <v>41</v>
      </c>
      <c r="D2601" s="24" t="s">
        <v>210</v>
      </c>
      <c r="E2601" s="18" t="s">
        <v>49</v>
      </c>
      <c r="F2601" s="19">
        <v>80</v>
      </c>
      <c r="G2601" s="254">
        <v>0</v>
      </c>
      <c r="H2601" s="23">
        <f t="shared" si="74"/>
        <v>0</v>
      </c>
    </row>
    <row r="2602" spans="1:8" ht="67.5">
      <c r="A2602" s="98"/>
      <c r="B2602" s="98"/>
      <c r="C2602" s="99">
        <v>42</v>
      </c>
      <c r="D2602" s="100" t="s">
        <v>256</v>
      </c>
      <c r="E2602" s="101"/>
      <c r="F2602" s="102" t="s">
        <v>162</v>
      </c>
      <c r="G2602" s="103" t="s">
        <v>162</v>
      </c>
      <c r="H2602" s="103" t="str">
        <f t="shared" si="74"/>
        <v/>
      </c>
    </row>
    <row r="2603" spans="1:8">
      <c r="A2603" s="104"/>
      <c r="B2603" s="104"/>
      <c r="C2603" s="105"/>
      <c r="D2603" s="106" t="s">
        <v>211</v>
      </c>
      <c r="E2603" s="107" t="s">
        <v>10</v>
      </c>
      <c r="F2603" s="108">
        <v>8</v>
      </c>
      <c r="G2603" s="256">
        <v>0</v>
      </c>
      <c r="H2603" s="109">
        <f t="shared" si="74"/>
        <v>0</v>
      </c>
    </row>
    <row r="2604" spans="1:8" ht="67.5">
      <c r="A2604" s="98"/>
      <c r="B2604" s="98"/>
      <c r="C2604" s="99">
        <v>43</v>
      </c>
      <c r="D2604" s="100" t="s">
        <v>257</v>
      </c>
      <c r="E2604" s="101"/>
      <c r="F2604" s="102" t="s">
        <v>162</v>
      </c>
      <c r="G2604" s="103" t="s">
        <v>162</v>
      </c>
      <c r="H2604" s="103" t="str">
        <f t="shared" si="74"/>
        <v/>
      </c>
    </row>
    <row r="2605" spans="1:8">
      <c r="A2605" s="104"/>
      <c r="B2605" s="104"/>
      <c r="C2605" s="105"/>
      <c r="D2605" s="106" t="s">
        <v>211</v>
      </c>
      <c r="E2605" s="107" t="s">
        <v>10</v>
      </c>
      <c r="F2605" s="108">
        <v>3</v>
      </c>
      <c r="G2605" s="256">
        <v>0</v>
      </c>
      <c r="H2605" s="109">
        <f t="shared" si="74"/>
        <v>0</v>
      </c>
    </row>
    <row r="2606" spans="1:8" ht="33.75">
      <c r="A2606" s="26"/>
      <c r="B2606" s="26"/>
      <c r="C2606" s="96">
        <v>44</v>
      </c>
      <c r="D2606" s="24" t="s">
        <v>258</v>
      </c>
      <c r="E2606" s="18" t="s">
        <v>10</v>
      </c>
      <c r="F2606" s="19">
        <v>1</v>
      </c>
      <c r="G2606" s="254">
        <v>0</v>
      </c>
      <c r="H2606" s="23">
        <f t="shared" si="74"/>
        <v>0</v>
      </c>
    </row>
    <row r="2607" spans="1:8" ht="22.5">
      <c r="A2607" s="98"/>
      <c r="B2607" s="98"/>
      <c r="C2607" s="99">
        <v>45</v>
      </c>
      <c r="D2607" s="100" t="s">
        <v>212</v>
      </c>
      <c r="E2607" s="101"/>
      <c r="F2607" s="102" t="s">
        <v>162</v>
      </c>
      <c r="G2607" s="103" t="s">
        <v>162</v>
      </c>
      <c r="H2607" s="103" t="str">
        <f t="shared" si="74"/>
        <v/>
      </c>
    </row>
    <row r="2608" spans="1:8">
      <c r="A2608" s="110"/>
      <c r="B2608" s="110"/>
      <c r="C2608" s="111"/>
      <c r="D2608" s="112" t="s">
        <v>213</v>
      </c>
      <c r="E2608" s="113" t="s">
        <v>10</v>
      </c>
      <c r="F2608" s="114">
        <v>7</v>
      </c>
      <c r="G2608" s="257">
        <v>0</v>
      </c>
      <c r="H2608" s="115">
        <f t="shared" si="74"/>
        <v>0</v>
      </c>
    </row>
    <row r="2609" spans="1:8">
      <c r="A2609" s="110"/>
      <c r="B2609" s="110"/>
      <c r="C2609" s="111"/>
      <c r="D2609" s="112" t="s">
        <v>214</v>
      </c>
      <c r="E2609" s="113" t="s">
        <v>10</v>
      </c>
      <c r="F2609" s="114">
        <v>1</v>
      </c>
      <c r="G2609" s="257">
        <v>0</v>
      </c>
      <c r="H2609" s="115">
        <f t="shared" ref="H2609:H2653" si="75">IF(ISNUMBER(F2609),ROUND(F2609*G2609,2),"")</f>
        <v>0</v>
      </c>
    </row>
    <row r="2610" spans="1:8">
      <c r="A2610" s="104"/>
      <c r="B2610" s="104"/>
      <c r="C2610" s="105"/>
      <c r="D2610" s="106" t="s">
        <v>215</v>
      </c>
      <c r="E2610" s="107" t="s">
        <v>10</v>
      </c>
      <c r="F2610" s="108">
        <v>1</v>
      </c>
      <c r="G2610" s="256">
        <v>0</v>
      </c>
      <c r="H2610" s="109">
        <f t="shared" si="75"/>
        <v>0</v>
      </c>
    </row>
    <row r="2611" spans="1:8" ht="22.5">
      <c r="A2611" s="26"/>
      <c r="B2611" s="26"/>
      <c r="C2611" s="96">
        <v>46</v>
      </c>
      <c r="D2611" s="24" t="s">
        <v>216</v>
      </c>
      <c r="E2611" s="18" t="s">
        <v>10</v>
      </c>
      <c r="F2611" s="19">
        <v>1</v>
      </c>
      <c r="G2611" s="254">
        <v>0</v>
      </c>
      <c r="H2611" s="23">
        <f t="shared" si="75"/>
        <v>0</v>
      </c>
    </row>
    <row r="2612" spans="1:8">
      <c r="A2612" s="26"/>
      <c r="B2612" s="26"/>
      <c r="C2612" s="96">
        <v>47</v>
      </c>
      <c r="D2612" s="24" t="s">
        <v>217</v>
      </c>
      <c r="E2612" s="18" t="s">
        <v>10</v>
      </c>
      <c r="F2612" s="19">
        <v>8</v>
      </c>
      <c r="G2612" s="254">
        <v>0</v>
      </c>
      <c r="H2612" s="23">
        <f t="shared" si="75"/>
        <v>0</v>
      </c>
    </row>
    <row r="2613" spans="1:8">
      <c r="A2613" s="26"/>
      <c r="B2613" s="26"/>
      <c r="C2613" s="96">
        <v>48</v>
      </c>
      <c r="D2613" s="24" t="s">
        <v>218</v>
      </c>
      <c r="E2613" s="18" t="s">
        <v>10</v>
      </c>
      <c r="F2613" s="19">
        <v>9</v>
      </c>
      <c r="G2613" s="254">
        <v>0</v>
      </c>
      <c r="H2613" s="23">
        <f t="shared" si="75"/>
        <v>0</v>
      </c>
    </row>
    <row r="2614" spans="1:8">
      <c r="A2614" s="26"/>
      <c r="B2614" s="26"/>
      <c r="C2614" s="96">
        <v>49</v>
      </c>
      <c r="D2614" s="24" t="s">
        <v>219</v>
      </c>
      <c r="E2614" s="18" t="s">
        <v>10</v>
      </c>
      <c r="F2614" s="19">
        <v>1</v>
      </c>
      <c r="G2614" s="254">
        <v>0</v>
      </c>
      <c r="H2614" s="23">
        <f t="shared" si="75"/>
        <v>0</v>
      </c>
    </row>
    <row r="2615" spans="1:8" ht="22.5">
      <c r="A2615" s="98"/>
      <c r="B2615" s="98"/>
      <c r="C2615" s="99">
        <v>50</v>
      </c>
      <c r="D2615" s="100" t="s">
        <v>1296</v>
      </c>
      <c r="E2615" s="101"/>
      <c r="F2615" s="102" t="s">
        <v>162</v>
      </c>
      <c r="G2615" s="103" t="s">
        <v>162</v>
      </c>
      <c r="H2615" s="103" t="str">
        <f t="shared" si="75"/>
        <v/>
      </c>
    </row>
    <row r="2616" spans="1:8">
      <c r="A2616" s="104"/>
      <c r="B2616" s="104"/>
      <c r="C2616" s="105"/>
      <c r="D2616" s="106" t="s">
        <v>211</v>
      </c>
      <c r="E2616" s="107" t="s">
        <v>10</v>
      </c>
      <c r="F2616" s="108">
        <v>1</v>
      </c>
      <c r="G2616" s="256">
        <v>0</v>
      </c>
      <c r="H2616" s="109">
        <f t="shared" si="75"/>
        <v>0</v>
      </c>
    </row>
    <row r="2617" spans="1:8" ht="22.5">
      <c r="A2617" s="98"/>
      <c r="B2617" s="98"/>
      <c r="C2617" s="99">
        <v>51</v>
      </c>
      <c r="D2617" s="100" t="s">
        <v>220</v>
      </c>
      <c r="E2617" s="101"/>
      <c r="F2617" s="102" t="s">
        <v>162</v>
      </c>
      <c r="G2617" s="103" t="s">
        <v>162</v>
      </c>
      <c r="H2617" s="103" t="str">
        <f t="shared" si="75"/>
        <v/>
      </c>
    </row>
    <row r="2618" spans="1:8">
      <c r="A2618" s="104"/>
      <c r="B2618" s="104"/>
      <c r="C2618" s="105"/>
      <c r="D2618" s="106" t="s">
        <v>211</v>
      </c>
      <c r="E2618" s="107" t="s">
        <v>10</v>
      </c>
      <c r="F2618" s="108">
        <v>1</v>
      </c>
      <c r="G2618" s="256">
        <v>0</v>
      </c>
      <c r="H2618" s="109">
        <f t="shared" si="75"/>
        <v>0</v>
      </c>
    </row>
    <row r="2619" spans="1:8" ht="33.75">
      <c r="A2619" s="26"/>
      <c r="B2619" s="26"/>
      <c r="C2619" s="96">
        <v>52</v>
      </c>
      <c r="D2619" s="24" t="s">
        <v>221</v>
      </c>
      <c r="E2619" s="18" t="s">
        <v>10</v>
      </c>
      <c r="F2619" s="19">
        <v>8</v>
      </c>
      <c r="G2619" s="254">
        <v>0</v>
      </c>
      <c r="H2619" s="23">
        <f t="shared" si="75"/>
        <v>0</v>
      </c>
    </row>
    <row r="2620" spans="1:8" ht="22.5">
      <c r="A2620" s="26"/>
      <c r="B2620" s="26"/>
      <c r="C2620" s="96">
        <v>53</v>
      </c>
      <c r="D2620" s="24" t="s">
        <v>222</v>
      </c>
      <c r="E2620" s="18" t="s">
        <v>49</v>
      </c>
      <c r="F2620" s="19">
        <v>50</v>
      </c>
      <c r="G2620" s="254">
        <v>0</v>
      </c>
      <c r="H2620" s="23">
        <f t="shared" si="75"/>
        <v>0</v>
      </c>
    </row>
    <row r="2621" spans="1:8" ht="45">
      <c r="A2621" s="98"/>
      <c r="B2621" s="98"/>
      <c r="C2621" s="99">
        <v>54</v>
      </c>
      <c r="D2621" s="100" t="s">
        <v>223</v>
      </c>
      <c r="E2621" s="101"/>
      <c r="F2621" s="102" t="s">
        <v>162</v>
      </c>
      <c r="G2621" s="103" t="s">
        <v>162</v>
      </c>
      <c r="H2621" s="103" t="str">
        <f t="shared" si="75"/>
        <v/>
      </c>
    </row>
    <row r="2622" spans="1:8">
      <c r="A2622" s="110"/>
      <c r="B2622" s="110"/>
      <c r="C2622" s="111"/>
      <c r="D2622" s="112" t="s">
        <v>224</v>
      </c>
      <c r="E2622" s="113" t="s">
        <v>10</v>
      </c>
      <c r="F2622" s="114">
        <v>1</v>
      </c>
      <c r="G2622" s="257">
        <v>0</v>
      </c>
      <c r="H2622" s="115">
        <f t="shared" si="75"/>
        <v>0</v>
      </c>
    </row>
    <row r="2623" spans="1:8">
      <c r="A2623" s="104"/>
      <c r="B2623" s="104"/>
      <c r="C2623" s="105"/>
      <c r="D2623" s="106" t="s">
        <v>225</v>
      </c>
      <c r="E2623" s="107" t="s">
        <v>10</v>
      </c>
      <c r="F2623" s="108">
        <v>1</v>
      </c>
      <c r="G2623" s="256">
        <v>0</v>
      </c>
      <c r="H2623" s="109">
        <f t="shared" si="75"/>
        <v>0</v>
      </c>
    </row>
    <row r="2624" spans="1:8" ht="33.75">
      <c r="A2624" s="26"/>
      <c r="B2624" s="26"/>
      <c r="C2624" s="96">
        <v>55</v>
      </c>
      <c r="D2624" s="24" t="s">
        <v>226</v>
      </c>
      <c r="E2624" s="18" t="s">
        <v>49</v>
      </c>
      <c r="F2624" s="19">
        <v>10</v>
      </c>
      <c r="G2624" s="254">
        <v>0</v>
      </c>
      <c r="H2624" s="23">
        <f t="shared" si="75"/>
        <v>0</v>
      </c>
    </row>
    <row r="2625" spans="1:8" ht="33.75">
      <c r="A2625" s="26"/>
      <c r="B2625" s="26"/>
      <c r="C2625" s="96">
        <v>56</v>
      </c>
      <c r="D2625" s="24" t="s">
        <v>227</v>
      </c>
      <c r="E2625" s="18" t="s">
        <v>10</v>
      </c>
      <c r="F2625" s="19">
        <v>1</v>
      </c>
      <c r="G2625" s="254">
        <v>0</v>
      </c>
      <c r="H2625" s="23">
        <f t="shared" si="75"/>
        <v>0</v>
      </c>
    </row>
    <row r="2626" spans="1:8" ht="22.5">
      <c r="A2626" s="26"/>
      <c r="B2626" s="26"/>
      <c r="C2626" s="96">
        <v>57</v>
      </c>
      <c r="D2626" s="24" t="s">
        <v>228</v>
      </c>
      <c r="E2626" s="18" t="s">
        <v>10</v>
      </c>
      <c r="F2626" s="19">
        <v>5</v>
      </c>
      <c r="G2626" s="254">
        <v>0</v>
      </c>
      <c r="H2626" s="23">
        <f t="shared" si="75"/>
        <v>0</v>
      </c>
    </row>
    <row r="2627" spans="1:8" ht="22.5">
      <c r="A2627" s="26"/>
      <c r="B2627" s="26"/>
      <c r="C2627" s="96">
        <v>58</v>
      </c>
      <c r="D2627" s="24" t="s">
        <v>229</v>
      </c>
      <c r="E2627" s="18" t="s">
        <v>10</v>
      </c>
      <c r="F2627" s="19">
        <v>4</v>
      </c>
      <c r="G2627" s="254">
        <v>0</v>
      </c>
      <c r="H2627" s="23">
        <f t="shared" si="75"/>
        <v>0</v>
      </c>
    </row>
    <row r="2628" spans="1:8" ht="22.5">
      <c r="A2628" s="26"/>
      <c r="B2628" s="26"/>
      <c r="C2628" s="96">
        <v>59</v>
      </c>
      <c r="D2628" s="24" t="s">
        <v>1297</v>
      </c>
      <c r="E2628" s="18" t="s">
        <v>10</v>
      </c>
      <c r="F2628" s="19">
        <v>4</v>
      </c>
      <c r="G2628" s="254">
        <v>0</v>
      </c>
      <c r="H2628" s="23">
        <f t="shared" si="75"/>
        <v>0</v>
      </c>
    </row>
    <row r="2629" spans="1:8" ht="33.75">
      <c r="A2629" s="26"/>
      <c r="B2629" s="26"/>
      <c r="C2629" s="96">
        <v>60</v>
      </c>
      <c r="D2629" s="24" t="s">
        <v>3479</v>
      </c>
      <c r="E2629" s="18" t="s">
        <v>10</v>
      </c>
      <c r="F2629" s="19">
        <v>1</v>
      </c>
      <c r="G2629" s="254">
        <v>0</v>
      </c>
      <c r="H2629" s="23">
        <f t="shared" si="75"/>
        <v>0</v>
      </c>
    </row>
    <row r="2630" spans="1:8" ht="22.5">
      <c r="A2630" s="26"/>
      <c r="B2630" s="26"/>
      <c r="C2630" s="96">
        <v>61</v>
      </c>
      <c r="D2630" s="24" t="s">
        <v>260</v>
      </c>
      <c r="E2630" s="18" t="s">
        <v>10</v>
      </c>
      <c r="F2630" s="19">
        <v>1</v>
      </c>
      <c r="G2630" s="254">
        <v>0</v>
      </c>
      <c r="H2630" s="23">
        <f t="shared" si="75"/>
        <v>0</v>
      </c>
    </row>
    <row r="2631" spans="1:8" ht="22.5">
      <c r="A2631" s="26"/>
      <c r="B2631" s="26"/>
      <c r="C2631" s="96">
        <v>62</v>
      </c>
      <c r="D2631" s="24" t="s">
        <v>1298</v>
      </c>
      <c r="E2631" s="18" t="s">
        <v>13</v>
      </c>
      <c r="F2631" s="19">
        <v>5900</v>
      </c>
      <c r="G2631" s="254">
        <v>0</v>
      </c>
      <c r="H2631" s="23">
        <f t="shared" si="75"/>
        <v>0</v>
      </c>
    </row>
    <row r="2632" spans="1:8" ht="22.5">
      <c r="A2632" s="26"/>
      <c r="B2632" s="26"/>
      <c r="C2632" s="96">
        <v>63</v>
      </c>
      <c r="D2632" s="24" t="s">
        <v>1299</v>
      </c>
      <c r="E2632" s="18" t="s">
        <v>14</v>
      </c>
      <c r="F2632" s="19">
        <v>292</v>
      </c>
      <c r="G2632" s="254">
        <v>0</v>
      </c>
      <c r="H2632" s="23">
        <f t="shared" si="75"/>
        <v>0</v>
      </c>
    </row>
    <row r="2633" spans="1:8">
      <c r="A2633" s="54">
        <v>3</v>
      </c>
      <c r="B2633" s="54"/>
      <c r="C2633" s="79"/>
      <c r="D2633" s="97" t="s">
        <v>279</v>
      </c>
      <c r="E2633" s="20"/>
      <c r="F2633" s="21" t="s">
        <v>162</v>
      </c>
      <c r="G2633" s="22" t="s">
        <v>162</v>
      </c>
      <c r="H2633" s="52">
        <f>SUM(H2634:H2679)</f>
        <v>0</v>
      </c>
    </row>
    <row r="2634" spans="1:8">
      <c r="A2634" s="26"/>
      <c r="B2634" s="26"/>
      <c r="C2634" s="96">
        <v>1</v>
      </c>
      <c r="D2634" s="24" t="s">
        <v>160</v>
      </c>
      <c r="E2634" s="18" t="s">
        <v>10</v>
      </c>
      <c r="F2634" s="19">
        <v>42</v>
      </c>
      <c r="G2634" s="254">
        <v>0</v>
      </c>
      <c r="H2634" s="23">
        <f t="shared" si="75"/>
        <v>0</v>
      </c>
    </row>
    <row r="2635" spans="1:8">
      <c r="A2635" s="26"/>
      <c r="B2635" s="26"/>
      <c r="C2635" s="96">
        <v>2</v>
      </c>
      <c r="D2635" s="24" t="s">
        <v>230</v>
      </c>
      <c r="E2635" s="18" t="s">
        <v>10</v>
      </c>
      <c r="F2635" s="19">
        <v>12</v>
      </c>
      <c r="G2635" s="254">
        <v>0</v>
      </c>
      <c r="H2635" s="23">
        <f t="shared" si="75"/>
        <v>0</v>
      </c>
    </row>
    <row r="2636" spans="1:8" ht="22.5">
      <c r="A2636" s="26"/>
      <c r="B2636" s="26"/>
      <c r="C2636" s="96">
        <v>3</v>
      </c>
      <c r="D2636" s="24" t="s">
        <v>231</v>
      </c>
      <c r="E2636" s="18" t="s">
        <v>10</v>
      </c>
      <c r="F2636" s="19">
        <v>10</v>
      </c>
      <c r="G2636" s="254">
        <v>0</v>
      </c>
      <c r="H2636" s="23">
        <f t="shared" si="75"/>
        <v>0</v>
      </c>
    </row>
    <row r="2637" spans="1:8" ht="22.5">
      <c r="A2637" s="26"/>
      <c r="B2637" s="26"/>
      <c r="C2637" s="96">
        <v>4</v>
      </c>
      <c r="D2637" s="24" t="s">
        <v>232</v>
      </c>
      <c r="E2637" s="18" t="s">
        <v>10</v>
      </c>
      <c r="F2637" s="19">
        <v>12</v>
      </c>
      <c r="G2637" s="254">
        <v>0</v>
      </c>
      <c r="H2637" s="23">
        <f t="shared" si="75"/>
        <v>0</v>
      </c>
    </row>
    <row r="2638" spans="1:8" ht="22.5">
      <c r="A2638" s="26"/>
      <c r="B2638" s="26"/>
      <c r="C2638" s="96">
        <v>5</v>
      </c>
      <c r="D2638" s="24" t="s">
        <v>233</v>
      </c>
      <c r="E2638" s="18" t="s">
        <v>49</v>
      </c>
      <c r="F2638" s="19">
        <v>380</v>
      </c>
      <c r="G2638" s="254">
        <v>0</v>
      </c>
      <c r="H2638" s="23">
        <f t="shared" si="75"/>
        <v>0</v>
      </c>
    </row>
    <row r="2639" spans="1:8">
      <c r="A2639" s="98"/>
      <c r="B2639" s="98"/>
      <c r="C2639" s="99">
        <v>6</v>
      </c>
      <c r="D2639" s="100" t="s">
        <v>234</v>
      </c>
      <c r="E2639" s="101"/>
      <c r="F2639" s="102" t="s">
        <v>162</v>
      </c>
      <c r="G2639" s="103" t="s">
        <v>162</v>
      </c>
      <c r="H2639" s="103" t="str">
        <f t="shared" si="75"/>
        <v/>
      </c>
    </row>
    <row r="2640" spans="1:8">
      <c r="A2640" s="104"/>
      <c r="B2640" s="104"/>
      <c r="C2640" s="105"/>
      <c r="D2640" s="152" t="s">
        <v>1313</v>
      </c>
      <c r="E2640" s="107" t="s">
        <v>10</v>
      </c>
      <c r="F2640" s="108">
        <v>17</v>
      </c>
      <c r="G2640" s="256">
        <v>0</v>
      </c>
      <c r="H2640" s="109">
        <f t="shared" si="75"/>
        <v>0</v>
      </c>
    </row>
    <row r="2641" spans="1:8" ht="22.5">
      <c r="A2641" s="26"/>
      <c r="B2641" s="26"/>
      <c r="C2641" s="96">
        <v>7</v>
      </c>
      <c r="D2641" s="24" t="s">
        <v>261</v>
      </c>
      <c r="E2641" s="18" t="s">
        <v>10</v>
      </c>
      <c r="F2641" s="19">
        <v>15</v>
      </c>
      <c r="G2641" s="254">
        <v>0</v>
      </c>
      <c r="H2641" s="23">
        <f t="shared" si="75"/>
        <v>0</v>
      </c>
    </row>
    <row r="2642" spans="1:8" ht="22.5">
      <c r="A2642" s="26"/>
      <c r="B2642" s="26"/>
      <c r="C2642" s="96">
        <v>8</v>
      </c>
      <c r="D2642" s="24" t="s">
        <v>1300</v>
      </c>
      <c r="E2642" s="18" t="s">
        <v>10</v>
      </c>
      <c r="F2642" s="19">
        <v>2</v>
      </c>
      <c r="G2642" s="254">
        <v>0</v>
      </c>
      <c r="H2642" s="23">
        <f t="shared" si="75"/>
        <v>0</v>
      </c>
    </row>
    <row r="2643" spans="1:8">
      <c r="A2643" s="26"/>
      <c r="B2643" s="26"/>
      <c r="C2643" s="96">
        <v>9</v>
      </c>
      <c r="D2643" s="24" t="s">
        <v>235</v>
      </c>
      <c r="E2643" s="18" t="s">
        <v>10</v>
      </c>
      <c r="F2643" s="19">
        <v>6</v>
      </c>
      <c r="G2643" s="254">
        <v>0</v>
      </c>
      <c r="H2643" s="23">
        <f t="shared" si="75"/>
        <v>0</v>
      </c>
    </row>
    <row r="2644" spans="1:8" ht="22.5">
      <c r="A2644" s="26"/>
      <c r="B2644" s="26"/>
      <c r="C2644" s="96">
        <v>10</v>
      </c>
      <c r="D2644" s="24" t="s">
        <v>1301</v>
      </c>
      <c r="E2644" s="18" t="s">
        <v>10</v>
      </c>
      <c r="F2644" s="19">
        <v>2</v>
      </c>
      <c r="G2644" s="254">
        <v>0</v>
      </c>
      <c r="H2644" s="23">
        <f t="shared" si="75"/>
        <v>0</v>
      </c>
    </row>
    <row r="2645" spans="1:8" ht="22.5">
      <c r="A2645" s="26"/>
      <c r="B2645" s="26"/>
      <c r="C2645" s="96">
        <v>11</v>
      </c>
      <c r="D2645" s="24" t="s">
        <v>1302</v>
      </c>
      <c r="E2645" s="18" t="s">
        <v>10</v>
      </c>
      <c r="F2645" s="19">
        <v>3</v>
      </c>
      <c r="G2645" s="254">
        <v>0</v>
      </c>
      <c r="H2645" s="23">
        <f t="shared" si="75"/>
        <v>0</v>
      </c>
    </row>
    <row r="2646" spans="1:8">
      <c r="A2646" s="98"/>
      <c r="B2646" s="98"/>
      <c r="C2646" s="99">
        <v>12</v>
      </c>
      <c r="D2646" s="100" t="s">
        <v>236</v>
      </c>
      <c r="E2646" s="101"/>
      <c r="F2646" s="102" t="s">
        <v>162</v>
      </c>
      <c r="G2646" s="103" t="s">
        <v>162</v>
      </c>
      <c r="H2646" s="103" t="str">
        <f t="shared" si="75"/>
        <v/>
      </c>
    </row>
    <row r="2647" spans="1:8">
      <c r="A2647" s="104"/>
      <c r="B2647" s="104"/>
      <c r="C2647" s="105"/>
      <c r="D2647" s="152" t="s">
        <v>1314</v>
      </c>
      <c r="E2647" s="107" t="s">
        <v>10</v>
      </c>
      <c r="F2647" s="108">
        <v>5</v>
      </c>
      <c r="G2647" s="256">
        <v>0</v>
      </c>
      <c r="H2647" s="109">
        <f t="shared" si="75"/>
        <v>0</v>
      </c>
    </row>
    <row r="2648" spans="1:8" ht="22.5">
      <c r="A2648" s="26"/>
      <c r="B2648" s="26"/>
      <c r="C2648" s="96">
        <v>13</v>
      </c>
      <c r="D2648" s="24" t="s">
        <v>262</v>
      </c>
      <c r="E2648" s="18" t="s">
        <v>10</v>
      </c>
      <c r="F2648" s="19">
        <v>1</v>
      </c>
      <c r="G2648" s="254">
        <v>0</v>
      </c>
      <c r="H2648" s="23">
        <f t="shared" si="75"/>
        <v>0</v>
      </c>
    </row>
    <row r="2649" spans="1:8" ht="22.5">
      <c r="A2649" s="26"/>
      <c r="B2649" s="26"/>
      <c r="C2649" s="96">
        <v>14</v>
      </c>
      <c r="D2649" s="24" t="s">
        <v>263</v>
      </c>
      <c r="E2649" s="18" t="s">
        <v>10</v>
      </c>
      <c r="F2649" s="19">
        <v>1</v>
      </c>
      <c r="G2649" s="254">
        <v>0</v>
      </c>
      <c r="H2649" s="23">
        <f t="shared" si="75"/>
        <v>0</v>
      </c>
    </row>
    <row r="2650" spans="1:8">
      <c r="A2650" s="26"/>
      <c r="B2650" s="26"/>
      <c r="C2650" s="96">
        <v>15</v>
      </c>
      <c r="D2650" s="24" t="s">
        <v>237</v>
      </c>
      <c r="E2650" s="18" t="s">
        <v>10</v>
      </c>
      <c r="F2650" s="19">
        <v>1</v>
      </c>
      <c r="G2650" s="254">
        <v>0</v>
      </c>
      <c r="H2650" s="23">
        <f t="shared" si="75"/>
        <v>0</v>
      </c>
    </row>
    <row r="2651" spans="1:8" ht="22.5">
      <c r="A2651" s="26"/>
      <c r="B2651" s="26"/>
      <c r="C2651" s="96">
        <v>16</v>
      </c>
      <c r="D2651" s="24" t="s">
        <v>161</v>
      </c>
      <c r="E2651" s="18" t="s">
        <v>10</v>
      </c>
      <c r="F2651" s="19">
        <v>1</v>
      </c>
      <c r="G2651" s="254">
        <v>0</v>
      </c>
      <c r="H2651" s="23">
        <f t="shared" si="75"/>
        <v>0</v>
      </c>
    </row>
    <row r="2652" spans="1:8" ht="22.5">
      <c r="A2652" s="26"/>
      <c r="B2652" s="26"/>
      <c r="C2652" s="96">
        <v>17</v>
      </c>
      <c r="D2652" s="24" t="s">
        <v>238</v>
      </c>
      <c r="E2652" s="18" t="s">
        <v>10</v>
      </c>
      <c r="F2652" s="19">
        <v>3</v>
      </c>
      <c r="G2652" s="254">
        <v>0</v>
      </c>
      <c r="H2652" s="23">
        <f t="shared" si="75"/>
        <v>0</v>
      </c>
    </row>
    <row r="2653" spans="1:8" ht="22.5">
      <c r="A2653" s="26"/>
      <c r="B2653" s="26"/>
      <c r="C2653" s="96">
        <v>18</v>
      </c>
      <c r="D2653" s="24" t="s">
        <v>1303</v>
      </c>
      <c r="E2653" s="18" t="s">
        <v>10</v>
      </c>
      <c r="F2653" s="19">
        <v>4</v>
      </c>
      <c r="G2653" s="254">
        <v>0</v>
      </c>
      <c r="H2653" s="23">
        <f t="shared" si="75"/>
        <v>0</v>
      </c>
    </row>
    <row r="2654" spans="1:8" ht="22.5">
      <c r="A2654" s="26"/>
      <c r="B2654" s="26"/>
      <c r="C2654" s="96">
        <v>19</v>
      </c>
      <c r="D2654" s="24" t="s">
        <v>239</v>
      </c>
      <c r="E2654" s="18" t="s">
        <v>10</v>
      </c>
      <c r="F2654" s="19">
        <v>2</v>
      </c>
      <c r="G2654" s="254">
        <v>0</v>
      </c>
      <c r="H2654" s="23">
        <f t="shared" ref="H2654:H2682" si="76">IF(ISNUMBER(F2654),ROUND(F2654*G2654,2),"")</f>
        <v>0</v>
      </c>
    </row>
    <row r="2655" spans="1:8" ht="33.75">
      <c r="A2655" s="26"/>
      <c r="B2655" s="26"/>
      <c r="C2655" s="96">
        <v>20</v>
      </c>
      <c r="D2655" s="24" t="s">
        <v>240</v>
      </c>
      <c r="E2655" s="18" t="s">
        <v>10</v>
      </c>
      <c r="F2655" s="19">
        <v>6</v>
      </c>
      <c r="G2655" s="254">
        <v>0</v>
      </c>
      <c r="H2655" s="23">
        <f t="shared" si="76"/>
        <v>0</v>
      </c>
    </row>
    <row r="2656" spans="1:8" ht="33.75">
      <c r="A2656" s="26"/>
      <c r="B2656" s="26"/>
      <c r="C2656" s="96">
        <v>21</v>
      </c>
      <c r="D2656" s="24" t="s">
        <v>241</v>
      </c>
      <c r="E2656" s="18" t="s">
        <v>10</v>
      </c>
      <c r="F2656" s="19">
        <v>1</v>
      </c>
      <c r="G2656" s="254">
        <v>0</v>
      </c>
      <c r="H2656" s="23">
        <f t="shared" si="76"/>
        <v>0</v>
      </c>
    </row>
    <row r="2657" spans="1:8" ht="22.5">
      <c r="A2657" s="26"/>
      <c r="B2657" s="26"/>
      <c r="C2657" s="96">
        <v>22</v>
      </c>
      <c r="D2657" s="24" t="s">
        <v>242</v>
      </c>
      <c r="E2657" s="18" t="s">
        <v>10</v>
      </c>
      <c r="F2657" s="19">
        <v>8</v>
      </c>
      <c r="G2657" s="254">
        <v>0</v>
      </c>
      <c r="H2657" s="23">
        <f t="shared" si="76"/>
        <v>0</v>
      </c>
    </row>
    <row r="2658" spans="1:8" ht="33.75">
      <c r="A2658" s="26"/>
      <c r="B2658" s="26"/>
      <c r="C2658" s="96">
        <v>23</v>
      </c>
      <c r="D2658" s="24" t="s">
        <v>264</v>
      </c>
      <c r="E2658" s="18" t="s">
        <v>10</v>
      </c>
      <c r="F2658" s="19">
        <v>2</v>
      </c>
      <c r="G2658" s="254">
        <v>0</v>
      </c>
      <c r="H2658" s="23">
        <f t="shared" si="76"/>
        <v>0</v>
      </c>
    </row>
    <row r="2659" spans="1:8" ht="33.75">
      <c r="A2659" s="26"/>
      <c r="B2659" s="26"/>
      <c r="C2659" s="96">
        <v>24</v>
      </c>
      <c r="D2659" s="24" t="s">
        <v>265</v>
      </c>
      <c r="E2659" s="18" t="s">
        <v>10</v>
      </c>
      <c r="F2659" s="19">
        <v>6</v>
      </c>
      <c r="G2659" s="254">
        <v>0</v>
      </c>
      <c r="H2659" s="23">
        <f t="shared" si="76"/>
        <v>0</v>
      </c>
    </row>
    <row r="2660" spans="1:8" ht="22.5">
      <c r="A2660" s="26"/>
      <c r="B2660" s="26"/>
      <c r="C2660" s="96">
        <v>25</v>
      </c>
      <c r="D2660" s="24" t="s">
        <v>266</v>
      </c>
      <c r="E2660" s="18" t="s">
        <v>10</v>
      </c>
      <c r="F2660" s="19">
        <v>1</v>
      </c>
      <c r="G2660" s="254">
        <v>0</v>
      </c>
      <c r="H2660" s="23">
        <f t="shared" si="76"/>
        <v>0</v>
      </c>
    </row>
    <row r="2661" spans="1:8" ht="22.5">
      <c r="A2661" s="26"/>
      <c r="B2661" s="26"/>
      <c r="C2661" s="96">
        <v>26</v>
      </c>
      <c r="D2661" s="24" t="s">
        <v>267</v>
      </c>
      <c r="E2661" s="18" t="s">
        <v>10</v>
      </c>
      <c r="F2661" s="19">
        <v>1</v>
      </c>
      <c r="G2661" s="254">
        <v>0</v>
      </c>
      <c r="H2661" s="23">
        <f t="shared" si="76"/>
        <v>0</v>
      </c>
    </row>
    <row r="2662" spans="1:8" ht="33.75">
      <c r="A2662" s="26"/>
      <c r="B2662" s="26"/>
      <c r="C2662" s="96">
        <v>27</v>
      </c>
      <c r="D2662" s="24" t="s">
        <v>268</v>
      </c>
      <c r="E2662" s="18" t="s">
        <v>10</v>
      </c>
      <c r="F2662" s="19">
        <v>1</v>
      </c>
      <c r="G2662" s="254">
        <v>0</v>
      </c>
      <c r="H2662" s="23">
        <f t="shared" si="76"/>
        <v>0</v>
      </c>
    </row>
    <row r="2663" spans="1:8" ht="33.75">
      <c r="A2663" s="26"/>
      <c r="B2663" s="26"/>
      <c r="C2663" s="96">
        <v>28</v>
      </c>
      <c r="D2663" s="24" t="s">
        <v>269</v>
      </c>
      <c r="E2663" s="18" t="s">
        <v>10</v>
      </c>
      <c r="F2663" s="19">
        <v>1</v>
      </c>
      <c r="G2663" s="254">
        <v>0</v>
      </c>
      <c r="H2663" s="23">
        <f t="shared" si="76"/>
        <v>0</v>
      </c>
    </row>
    <row r="2664" spans="1:8" ht="22.5">
      <c r="A2664" s="26"/>
      <c r="B2664" s="26"/>
      <c r="C2664" s="96">
        <v>29</v>
      </c>
      <c r="D2664" s="24" t="s">
        <v>270</v>
      </c>
      <c r="E2664" s="18" t="s">
        <v>10</v>
      </c>
      <c r="F2664" s="19">
        <v>9</v>
      </c>
      <c r="G2664" s="254">
        <v>0</v>
      </c>
      <c r="H2664" s="23">
        <f t="shared" si="76"/>
        <v>0</v>
      </c>
    </row>
    <row r="2665" spans="1:8" ht="22.5">
      <c r="A2665" s="26"/>
      <c r="B2665" s="26"/>
      <c r="C2665" s="96">
        <v>30</v>
      </c>
      <c r="D2665" s="24" t="s">
        <v>243</v>
      </c>
      <c r="E2665" s="18" t="s">
        <v>10</v>
      </c>
      <c r="F2665" s="19">
        <v>1</v>
      </c>
      <c r="G2665" s="254">
        <v>0</v>
      </c>
      <c r="H2665" s="23">
        <f t="shared" si="76"/>
        <v>0</v>
      </c>
    </row>
    <row r="2666" spans="1:8">
      <c r="A2666" s="26"/>
      <c r="B2666" s="26"/>
      <c r="C2666" s="96">
        <v>31</v>
      </c>
      <c r="D2666" s="24" t="s">
        <v>244</v>
      </c>
      <c r="E2666" s="18" t="s">
        <v>10</v>
      </c>
      <c r="F2666" s="19">
        <v>4</v>
      </c>
      <c r="G2666" s="254">
        <v>0</v>
      </c>
      <c r="H2666" s="23">
        <f t="shared" si="76"/>
        <v>0</v>
      </c>
    </row>
    <row r="2667" spans="1:8" ht="22.5">
      <c r="A2667" s="26"/>
      <c r="B2667" s="26"/>
      <c r="C2667" s="96">
        <v>32</v>
      </c>
      <c r="D2667" s="24" t="s">
        <v>1304</v>
      </c>
      <c r="E2667" s="18" t="s">
        <v>10</v>
      </c>
      <c r="F2667" s="19">
        <v>1</v>
      </c>
      <c r="G2667" s="254">
        <v>0</v>
      </c>
      <c r="H2667" s="23">
        <f t="shared" si="76"/>
        <v>0</v>
      </c>
    </row>
    <row r="2668" spans="1:8" ht="33.75">
      <c r="A2668" s="26"/>
      <c r="B2668" s="26"/>
      <c r="C2668" s="96">
        <v>33</v>
      </c>
      <c r="D2668" s="24" t="s">
        <v>277</v>
      </c>
      <c r="E2668" s="18" t="s">
        <v>10</v>
      </c>
      <c r="F2668" s="19">
        <v>72</v>
      </c>
      <c r="G2668" s="254">
        <v>0</v>
      </c>
      <c r="H2668" s="23">
        <f t="shared" si="76"/>
        <v>0</v>
      </c>
    </row>
    <row r="2669" spans="1:8" ht="22.5">
      <c r="A2669" s="98"/>
      <c r="B2669" s="98"/>
      <c r="C2669" s="99">
        <v>34</v>
      </c>
      <c r="D2669" s="100" t="s">
        <v>245</v>
      </c>
      <c r="E2669" s="101"/>
      <c r="F2669" s="102" t="s">
        <v>162</v>
      </c>
      <c r="G2669" s="103" t="s">
        <v>162</v>
      </c>
      <c r="H2669" s="103" t="str">
        <f t="shared" si="76"/>
        <v/>
      </c>
    </row>
    <row r="2670" spans="1:8">
      <c r="A2670" s="110"/>
      <c r="B2670" s="110"/>
      <c r="C2670" s="111"/>
      <c r="D2670" s="112" t="s">
        <v>1305</v>
      </c>
      <c r="E2670" s="113" t="s">
        <v>10</v>
      </c>
      <c r="F2670" s="114">
        <v>12</v>
      </c>
      <c r="G2670" s="257">
        <v>0</v>
      </c>
      <c r="H2670" s="115">
        <f t="shared" si="76"/>
        <v>0</v>
      </c>
    </row>
    <row r="2671" spans="1:8">
      <c r="A2671" s="104"/>
      <c r="B2671" s="104"/>
      <c r="C2671" s="105"/>
      <c r="D2671" s="106" t="s">
        <v>246</v>
      </c>
      <c r="E2671" s="107" t="s">
        <v>10</v>
      </c>
      <c r="F2671" s="108">
        <v>8</v>
      </c>
      <c r="G2671" s="256">
        <v>0</v>
      </c>
      <c r="H2671" s="109">
        <f t="shared" si="76"/>
        <v>0</v>
      </c>
    </row>
    <row r="2672" spans="1:8" ht="33.75">
      <c r="A2672" s="26"/>
      <c r="B2672" s="26"/>
      <c r="C2672" s="96">
        <v>35</v>
      </c>
      <c r="D2672" s="24" t="s">
        <v>273</v>
      </c>
      <c r="E2672" s="18" t="s">
        <v>10</v>
      </c>
      <c r="F2672" s="19">
        <v>17</v>
      </c>
      <c r="G2672" s="254">
        <v>0</v>
      </c>
      <c r="H2672" s="23">
        <f t="shared" si="76"/>
        <v>0</v>
      </c>
    </row>
    <row r="2673" spans="1:8">
      <c r="A2673" s="98"/>
      <c r="B2673" s="98"/>
      <c r="C2673" s="99">
        <v>36</v>
      </c>
      <c r="D2673" s="100" t="s">
        <v>248</v>
      </c>
      <c r="E2673" s="101"/>
      <c r="F2673" s="102" t="s">
        <v>162</v>
      </c>
      <c r="G2673" s="103" t="s">
        <v>162</v>
      </c>
      <c r="H2673" s="103" t="str">
        <f t="shared" si="76"/>
        <v/>
      </c>
    </row>
    <row r="2674" spans="1:8">
      <c r="A2674" s="110"/>
      <c r="B2674" s="110"/>
      <c r="C2674" s="111"/>
      <c r="D2674" s="112" t="s">
        <v>249</v>
      </c>
      <c r="E2674" s="113" t="s">
        <v>10</v>
      </c>
      <c r="F2674" s="114">
        <v>1</v>
      </c>
      <c r="G2674" s="257">
        <v>0</v>
      </c>
      <c r="H2674" s="115">
        <f t="shared" si="76"/>
        <v>0</v>
      </c>
    </row>
    <row r="2675" spans="1:8">
      <c r="A2675" s="104"/>
      <c r="B2675" s="104"/>
      <c r="C2675" s="105"/>
      <c r="D2675" s="106" t="s">
        <v>247</v>
      </c>
      <c r="E2675" s="107" t="s">
        <v>10</v>
      </c>
      <c r="F2675" s="108">
        <v>1</v>
      </c>
      <c r="G2675" s="256">
        <v>0</v>
      </c>
      <c r="H2675" s="109">
        <f t="shared" si="76"/>
        <v>0</v>
      </c>
    </row>
    <row r="2676" spans="1:8">
      <c r="A2676" s="104"/>
      <c r="B2676" s="104"/>
      <c r="C2676" s="105">
        <v>37</v>
      </c>
      <c r="D2676" s="106" t="s">
        <v>3475</v>
      </c>
      <c r="E2676" s="107" t="s">
        <v>10</v>
      </c>
      <c r="F2676" s="108">
        <v>2</v>
      </c>
      <c r="G2676" s="256">
        <v>0</v>
      </c>
      <c r="H2676" s="109">
        <f t="shared" si="76"/>
        <v>0</v>
      </c>
    </row>
    <row r="2677" spans="1:8" ht="22.5">
      <c r="A2677" s="104"/>
      <c r="B2677" s="104"/>
      <c r="C2677" s="105">
        <v>38</v>
      </c>
      <c r="D2677" s="106" t="s">
        <v>3476</v>
      </c>
      <c r="E2677" s="107" t="s">
        <v>10</v>
      </c>
      <c r="F2677" s="108">
        <v>2</v>
      </c>
      <c r="G2677" s="256">
        <v>0</v>
      </c>
      <c r="H2677" s="109">
        <f t="shared" si="76"/>
        <v>0</v>
      </c>
    </row>
    <row r="2678" spans="1:8">
      <c r="A2678" s="104"/>
      <c r="B2678" s="104"/>
      <c r="C2678" s="105">
        <v>39</v>
      </c>
      <c r="D2678" s="106" t="s">
        <v>3477</v>
      </c>
      <c r="E2678" s="107" t="s">
        <v>10</v>
      </c>
      <c r="F2678" s="108">
        <v>15</v>
      </c>
      <c r="G2678" s="256">
        <v>0</v>
      </c>
      <c r="H2678" s="109">
        <f t="shared" si="76"/>
        <v>0</v>
      </c>
    </row>
    <row r="2679" spans="1:8" ht="22.5">
      <c r="A2679" s="104"/>
      <c r="B2679" s="104"/>
      <c r="C2679" s="105">
        <v>40</v>
      </c>
      <c r="D2679" s="106" t="s">
        <v>3478</v>
      </c>
      <c r="E2679" s="107" t="s">
        <v>10</v>
      </c>
      <c r="F2679" s="108">
        <v>5</v>
      </c>
      <c r="G2679" s="256">
        <v>0</v>
      </c>
      <c r="H2679" s="109">
        <f t="shared" si="76"/>
        <v>0</v>
      </c>
    </row>
    <row r="2680" spans="1:8">
      <c r="A2680" s="54">
        <v>3</v>
      </c>
      <c r="B2680" s="54"/>
      <c r="C2680" s="79"/>
      <c r="D2680" s="97" t="s">
        <v>280</v>
      </c>
      <c r="E2680" s="20"/>
      <c r="F2680" s="21" t="s">
        <v>162</v>
      </c>
      <c r="G2680" s="22" t="s">
        <v>162</v>
      </c>
      <c r="H2680" s="52">
        <f>SUM(H2681:H2684)</f>
        <v>0</v>
      </c>
    </row>
    <row r="2681" spans="1:8" ht="33.75">
      <c r="A2681" s="26"/>
      <c r="B2681" s="26"/>
      <c r="C2681" s="96">
        <v>1</v>
      </c>
      <c r="D2681" s="24" t="s">
        <v>1306</v>
      </c>
      <c r="E2681" s="18" t="s">
        <v>10</v>
      </c>
      <c r="F2681" s="19">
        <v>1</v>
      </c>
      <c r="G2681" s="254">
        <v>0</v>
      </c>
      <c r="H2681" s="23">
        <f t="shared" si="76"/>
        <v>0</v>
      </c>
    </row>
    <row r="2682" spans="1:8" ht="22.5">
      <c r="A2682" s="26"/>
      <c r="B2682" s="26"/>
      <c r="C2682" s="96">
        <v>2</v>
      </c>
      <c r="D2682" s="14" t="s">
        <v>1307</v>
      </c>
      <c r="E2682" s="18" t="s">
        <v>10</v>
      </c>
      <c r="F2682" s="19">
        <v>1</v>
      </c>
      <c r="G2682" s="254">
        <v>0</v>
      </c>
      <c r="H2682" s="23">
        <f t="shared" si="76"/>
        <v>0</v>
      </c>
    </row>
    <row r="2683" spans="1:8" ht="22.5">
      <c r="A2683" s="26"/>
      <c r="B2683" s="26"/>
      <c r="C2683" s="96">
        <v>3</v>
      </c>
      <c r="D2683" s="24" t="s">
        <v>1308</v>
      </c>
      <c r="E2683" s="18" t="s">
        <v>48</v>
      </c>
      <c r="F2683" s="19">
        <v>80</v>
      </c>
      <c r="G2683" s="254">
        <v>0</v>
      </c>
      <c r="H2683" s="23">
        <f t="shared" ref="H2683:H2707" si="77">IF(ISNUMBER(F2683),ROUND(F2683*G2683,2),"")</f>
        <v>0</v>
      </c>
    </row>
    <row r="2684" spans="1:8">
      <c r="A2684" s="26"/>
      <c r="B2684" s="26"/>
      <c r="C2684" s="96">
        <v>4</v>
      </c>
      <c r="D2684" s="24" t="s">
        <v>1309</v>
      </c>
      <c r="E2684" s="18" t="s">
        <v>10</v>
      </c>
      <c r="F2684" s="19">
        <v>1</v>
      </c>
      <c r="G2684" s="254">
        <v>0</v>
      </c>
      <c r="H2684" s="23">
        <f t="shared" si="77"/>
        <v>0</v>
      </c>
    </row>
    <row r="2685" spans="1:8">
      <c r="A2685" s="82">
        <v>2</v>
      </c>
      <c r="B2685" s="82"/>
      <c r="C2685" s="83"/>
      <c r="D2685" s="116" t="s">
        <v>3488</v>
      </c>
      <c r="E2685" s="84"/>
      <c r="F2685" s="85" t="s">
        <v>162</v>
      </c>
      <c r="G2685" s="86"/>
      <c r="H2685" s="87">
        <f>H2688+H2714+H2739</f>
        <v>0</v>
      </c>
    </row>
    <row r="2686" spans="1:8" ht="22.5">
      <c r="A2686" s="28"/>
      <c r="B2686" s="28"/>
      <c r="C2686" s="81"/>
      <c r="D2686" s="14" t="s">
        <v>1310</v>
      </c>
      <c r="E2686" s="29"/>
      <c r="F2686" s="17" t="s">
        <v>162</v>
      </c>
      <c r="G2686" s="27"/>
      <c r="H2686" s="55"/>
    </row>
    <row r="2687" spans="1:8" ht="22.5">
      <c r="A2687" s="28"/>
      <c r="B2687" s="28"/>
      <c r="C2687" s="81"/>
      <c r="D2687" s="14" t="s">
        <v>1311</v>
      </c>
      <c r="E2687" s="29"/>
      <c r="F2687" s="17" t="s">
        <v>162</v>
      </c>
      <c r="G2687" s="27"/>
      <c r="H2687" s="55"/>
    </row>
    <row r="2688" spans="1:8">
      <c r="A2688" s="54">
        <v>3</v>
      </c>
      <c r="B2688" s="54"/>
      <c r="C2688" s="79"/>
      <c r="D2688" s="97" t="s">
        <v>278</v>
      </c>
      <c r="E2688" s="20"/>
      <c r="F2688" s="21" t="s">
        <v>162</v>
      </c>
      <c r="G2688" s="22" t="s">
        <v>162</v>
      </c>
      <c r="H2688" s="52">
        <f>SUM(H2689:H2713)</f>
        <v>0</v>
      </c>
    </row>
    <row r="2689" spans="1:8" ht="22.5">
      <c r="A2689" s="26"/>
      <c r="B2689" s="26"/>
      <c r="C2689" s="96">
        <v>2</v>
      </c>
      <c r="D2689" s="24" t="s">
        <v>187</v>
      </c>
      <c r="E2689" s="18" t="s">
        <v>49</v>
      </c>
      <c r="F2689" s="19">
        <v>10</v>
      </c>
      <c r="G2689" s="254">
        <v>0</v>
      </c>
      <c r="H2689" s="23">
        <f t="shared" si="77"/>
        <v>0</v>
      </c>
    </row>
    <row r="2690" spans="1:8">
      <c r="A2690" s="26"/>
      <c r="B2690" s="26"/>
      <c r="C2690" s="96">
        <v>3</v>
      </c>
      <c r="D2690" s="24" t="s">
        <v>188</v>
      </c>
      <c r="E2690" s="18" t="s">
        <v>13</v>
      </c>
      <c r="F2690" s="19">
        <v>50</v>
      </c>
      <c r="G2690" s="254">
        <v>0</v>
      </c>
      <c r="H2690" s="23">
        <f t="shared" si="77"/>
        <v>0</v>
      </c>
    </row>
    <row r="2691" spans="1:8">
      <c r="A2691" s="26"/>
      <c r="B2691" s="26"/>
      <c r="C2691" s="96">
        <v>4</v>
      </c>
      <c r="D2691" s="24" t="s">
        <v>189</v>
      </c>
      <c r="E2691" s="18" t="s">
        <v>10</v>
      </c>
      <c r="F2691" s="19">
        <v>2</v>
      </c>
      <c r="G2691" s="254">
        <v>0</v>
      </c>
      <c r="H2691" s="23">
        <f t="shared" si="77"/>
        <v>0</v>
      </c>
    </row>
    <row r="2692" spans="1:8">
      <c r="A2692" s="26"/>
      <c r="B2692" s="26"/>
      <c r="C2692" s="96">
        <v>5</v>
      </c>
      <c r="D2692" s="24" t="s">
        <v>196</v>
      </c>
      <c r="E2692" s="18" t="s">
        <v>10</v>
      </c>
      <c r="F2692" s="19">
        <v>1</v>
      </c>
      <c r="G2692" s="254">
        <v>0</v>
      </c>
      <c r="H2692" s="23">
        <f t="shared" si="77"/>
        <v>0</v>
      </c>
    </row>
    <row r="2693" spans="1:8" ht="33.75">
      <c r="A2693" s="26"/>
      <c r="B2693" s="26"/>
      <c r="C2693" s="96">
        <v>6</v>
      </c>
      <c r="D2693" s="24" t="s">
        <v>271</v>
      </c>
      <c r="E2693" s="18" t="s">
        <v>49</v>
      </c>
      <c r="F2693" s="19">
        <v>5</v>
      </c>
      <c r="G2693" s="254">
        <v>0</v>
      </c>
      <c r="H2693" s="23">
        <f t="shared" si="77"/>
        <v>0</v>
      </c>
    </row>
    <row r="2694" spans="1:8" ht="22.5">
      <c r="A2694" s="26"/>
      <c r="B2694" s="26"/>
      <c r="C2694" s="96">
        <v>7</v>
      </c>
      <c r="D2694" s="24" t="s">
        <v>3473</v>
      </c>
      <c r="E2694" s="18" t="s">
        <v>10</v>
      </c>
      <c r="F2694" s="19">
        <v>1</v>
      </c>
      <c r="G2694" s="254">
        <v>0</v>
      </c>
      <c r="H2694" s="23">
        <f t="shared" si="77"/>
        <v>0</v>
      </c>
    </row>
    <row r="2695" spans="1:8" ht="45">
      <c r="A2695" s="26"/>
      <c r="B2695" s="26"/>
      <c r="C2695" s="96">
        <v>8</v>
      </c>
      <c r="D2695" s="24" t="s">
        <v>3474</v>
      </c>
      <c r="E2695" s="18" t="s">
        <v>10</v>
      </c>
      <c r="F2695" s="19">
        <v>1</v>
      </c>
      <c r="G2695" s="254">
        <v>0</v>
      </c>
      <c r="H2695" s="23">
        <f t="shared" si="77"/>
        <v>0</v>
      </c>
    </row>
    <row r="2696" spans="1:8" ht="22.5">
      <c r="A2696" s="26"/>
      <c r="B2696" s="26"/>
      <c r="C2696" s="96">
        <v>9</v>
      </c>
      <c r="D2696" s="24" t="s">
        <v>200</v>
      </c>
      <c r="E2696" s="18" t="s">
        <v>10</v>
      </c>
      <c r="F2696" s="19">
        <v>1</v>
      </c>
      <c r="G2696" s="254">
        <v>0</v>
      </c>
      <c r="H2696" s="23">
        <f t="shared" si="77"/>
        <v>0</v>
      </c>
    </row>
    <row r="2697" spans="1:8" ht="22.5">
      <c r="A2697" s="26"/>
      <c r="B2697" s="26"/>
      <c r="C2697" s="96">
        <v>10</v>
      </c>
      <c r="D2697" s="24" t="s">
        <v>201</v>
      </c>
      <c r="E2697" s="18" t="s">
        <v>10</v>
      </c>
      <c r="F2697" s="19">
        <v>1</v>
      </c>
      <c r="G2697" s="254">
        <v>0</v>
      </c>
      <c r="H2697" s="23">
        <f t="shared" si="77"/>
        <v>0</v>
      </c>
    </row>
    <row r="2698" spans="1:8">
      <c r="A2698" s="26"/>
      <c r="B2698" s="26"/>
      <c r="C2698" s="96">
        <v>11</v>
      </c>
      <c r="D2698" s="24" t="s">
        <v>203</v>
      </c>
      <c r="E2698" s="18" t="s">
        <v>10</v>
      </c>
      <c r="F2698" s="19">
        <v>1</v>
      </c>
      <c r="G2698" s="254">
        <v>0</v>
      </c>
      <c r="H2698" s="23">
        <f t="shared" si="77"/>
        <v>0</v>
      </c>
    </row>
    <row r="2699" spans="1:8">
      <c r="A2699" s="26"/>
      <c r="B2699" s="26"/>
      <c r="C2699" s="96">
        <v>12</v>
      </c>
      <c r="D2699" s="24" t="s">
        <v>275</v>
      </c>
      <c r="E2699" s="18" t="s">
        <v>49</v>
      </c>
      <c r="F2699" s="19">
        <v>85</v>
      </c>
      <c r="G2699" s="254">
        <v>0</v>
      </c>
      <c r="H2699" s="23">
        <f t="shared" si="77"/>
        <v>0</v>
      </c>
    </row>
    <row r="2700" spans="1:8" ht="33.75">
      <c r="A2700" s="98"/>
      <c r="B2700" s="98"/>
      <c r="C2700" s="99">
        <v>13</v>
      </c>
      <c r="D2700" s="100" t="s">
        <v>1282</v>
      </c>
      <c r="E2700" s="101"/>
      <c r="F2700" s="102" t="s">
        <v>162</v>
      </c>
      <c r="G2700" s="103" t="s">
        <v>162</v>
      </c>
      <c r="H2700" s="103" t="str">
        <f t="shared" si="77"/>
        <v/>
      </c>
    </row>
    <row r="2701" spans="1:8">
      <c r="A2701" s="104"/>
      <c r="B2701" s="104"/>
      <c r="C2701" s="105"/>
      <c r="D2701" s="106" t="s">
        <v>1283</v>
      </c>
      <c r="E2701" s="107" t="s">
        <v>49</v>
      </c>
      <c r="F2701" s="108">
        <v>10</v>
      </c>
      <c r="G2701" s="256">
        <v>0</v>
      </c>
      <c r="H2701" s="109">
        <f t="shared" si="77"/>
        <v>0</v>
      </c>
    </row>
    <row r="2702" spans="1:8" ht="67.5">
      <c r="A2702" s="98"/>
      <c r="B2702" s="98"/>
      <c r="C2702" s="99">
        <v>14</v>
      </c>
      <c r="D2702" s="100" t="s">
        <v>257</v>
      </c>
      <c r="E2702" s="101"/>
      <c r="F2702" s="102" t="s">
        <v>162</v>
      </c>
      <c r="G2702" s="103" t="s">
        <v>162</v>
      </c>
      <c r="H2702" s="103" t="str">
        <f t="shared" si="77"/>
        <v/>
      </c>
    </row>
    <row r="2703" spans="1:8">
      <c r="A2703" s="104"/>
      <c r="B2703" s="104"/>
      <c r="C2703" s="105"/>
      <c r="D2703" s="106" t="s">
        <v>211</v>
      </c>
      <c r="E2703" s="107" t="s">
        <v>10</v>
      </c>
      <c r="F2703" s="108">
        <v>1</v>
      </c>
      <c r="G2703" s="256">
        <v>0</v>
      </c>
      <c r="H2703" s="109">
        <f t="shared" si="77"/>
        <v>0</v>
      </c>
    </row>
    <row r="2704" spans="1:8" ht="22.5">
      <c r="A2704" s="98"/>
      <c r="B2704" s="98"/>
      <c r="C2704" s="99">
        <v>15</v>
      </c>
      <c r="D2704" s="100" t="s">
        <v>212</v>
      </c>
      <c r="E2704" s="101"/>
      <c r="F2704" s="102" t="s">
        <v>162</v>
      </c>
      <c r="G2704" s="103" t="s">
        <v>162</v>
      </c>
      <c r="H2704" s="103" t="str">
        <f t="shared" si="77"/>
        <v/>
      </c>
    </row>
    <row r="2705" spans="1:8">
      <c r="A2705" s="104"/>
      <c r="B2705" s="104"/>
      <c r="C2705" s="105"/>
      <c r="D2705" s="106" t="s">
        <v>214</v>
      </c>
      <c r="E2705" s="107" t="s">
        <v>10</v>
      </c>
      <c r="F2705" s="108">
        <v>1</v>
      </c>
      <c r="G2705" s="256">
        <v>0</v>
      </c>
      <c r="H2705" s="109">
        <f t="shared" si="77"/>
        <v>0</v>
      </c>
    </row>
    <row r="2706" spans="1:8">
      <c r="A2706" s="26"/>
      <c r="B2706" s="26"/>
      <c r="C2706" s="96">
        <v>16</v>
      </c>
      <c r="D2706" s="24" t="s">
        <v>218</v>
      </c>
      <c r="E2706" s="18" t="s">
        <v>10</v>
      </c>
      <c r="F2706" s="19">
        <v>3</v>
      </c>
      <c r="G2706" s="254">
        <v>0</v>
      </c>
      <c r="H2706" s="23">
        <f t="shared" si="77"/>
        <v>0</v>
      </c>
    </row>
    <row r="2707" spans="1:8">
      <c r="A2707" s="26"/>
      <c r="B2707" s="26"/>
      <c r="C2707" s="96">
        <v>17</v>
      </c>
      <c r="D2707" s="24" t="s">
        <v>219</v>
      </c>
      <c r="E2707" s="18" t="s">
        <v>10</v>
      </c>
      <c r="F2707" s="19">
        <v>11</v>
      </c>
      <c r="G2707" s="254">
        <v>0</v>
      </c>
      <c r="H2707" s="23">
        <f t="shared" si="77"/>
        <v>0</v>
      </c>
    </row>
    <row r="2708" spans="1:8" ht="22.5">
      <c r="A2708" s="26"/>
      <c r="B2708" s="26"/>
      <c r="C2708" s="96">
        <v>18</v>
      </c>
      <c r="D2708" s="24" t="s">
        <v>228</v>
      </c>
      <c r="E2708" s="18" t="s">
        <v>10</v>
      </c>
      <c r="F2708" s="19">
        <v>5</v>
      </c>
      <c r="G2708" s="254">
        <v>0</v>
      </c>
      <c r="H2708" s="23">
        <f t="shared" ref="H2708:H2736" si="78">IF(ISNUMBER(F2708),ROUND(F2708*G2708,2),"")</f>
        <v>0</v>
      </c>
    </row>
    <row r="2709" spans="1:8" ht="22.5">
      <c r="A2709" s="26"/>
      <c r="B2709" s="26"/>
      <c r="C2709" s="96">
        <v>19</v>
      </c>
      <c r="D2709" s="24" t="s">
        <v>229</v>
      </c>
      <c r="E2709" s="18" t="s">
        <v>10</v>
      </c>
      <c r="F2709" s="19">
        <v>5</v>
      </c>
      <c r="G2709" s="254">
        <v>0</v>
      </c>
      <c r="H2709" s="23">
        <f t="shared" si="78"/>
        <v>0</v>
      </c>
    </row>
    <row r="2710" spans="1:8" ht="33.75">
      <c r="A2710" s="26"/>
      <c r="B2710" s="26"/>
      <c r="C2710" s="96">
        <v>20</v>
      </c>
      <c r="D2710" s="24" t="s">
        <v>3480</v>
      </c>
      <c r="E2710" s="18" t="s">
        <v>10</v>
      </c>
      <c r="F2710" s="19">
        <v>1</v>
      </c>
      <c r="G2710" s="254">
        <v>0</v>
      </c>
      <c r="H2710" s="23">
        <f t="shared" si="78"/>
        <v>0</v>
      </c>
    </row>
    <row r="2711" spans="1:8" ht="22.5">
      <c r="A2711" s="26"/>
      <c r="B2711" s="26"/>
      <c r="C2711" s="96">
        <v>21</v>
      </c>
      <c r="D2711" s="24" t="s">
        <v>260</v>
      </c>
      <c r="E2711" s="18" t="s">
        <v>10</v>
      </c>
      <c r="F2711" s="19">
        <v>1</v>
      </c>
      <c r="G2711" s="254">
        <v>0</v>
      </c>
      <c r="H2711" s="23">
        <f t="shared" si="78"/>
        <v>0</v>
      </c>
    </row>
    <row r="2712" spans="1:8" ht="22.5">
      <c r="A2712" s="26"/>
      <c r="B2712" s="26"/>
      <c r="C2712" s="96">
        <v>22</v>
      </c>
      <c r="D2712" s="24" t="s">
        <v>1298</v>
      </c>
      <c r="E2712" s="18" t="s">
        <v>13</v>
      </c>
      <c r="F2712" s="19">
        <v>60</v>
      </c>
      <c r="G2712" s="254">
        <v>0</v>
      </c>
      <c r="H2712" s="23">
        <f t="shared" si="78"/>
        <v>0</v>
      </c>
    </row>
    <row r="2713" spans="1:8" ht="22.5">
      <c r="A2713" s="26"/>
      <c r="B2713" s="26"/>
      <c r="C2713" s="96">
        <v>23</v>
      </c>
      <c r="D2713" s="24" t="s">
        <v>1299</v>
      </c>
      <c r="E2713" s="18" t="s">
        <v>14</v>
      </c>
      <c r="F2713" s="19">
        <v>1</v>
      </c>
      <c r="G2713" s="254">
        <v>0</v>
      </c>
      <c r="H2713" s="23">
        <f t="shared" si="78"/>
        <v>0</v>
      </c>
    </row>
    <row r="2714" spans="1:8">
      <c r="A2714" s="54">
        <v>3</v>
      </c>
      <c r="B2714" s="54"/>
      <c r="C2714" s="79"/>
      <c r="D2714" s="97" t="s">
        <v>279</v>
      </c>
      <c r="E2714" s="20"/>
      <c r="F2714" s="21" t="s">
        <v>162</v>
      </c>
      <c r="G2714" s="22" t="s">
        <v>162</v>
      </c>
      <c r="H2714" s="52">
        <f>SUM(H2715:H2738)</f>
        <v>0</v>
      </c>
    </row>
    <row r="2715" spans="1:8">
      <c r="A2715" s="26"/>
      <c r="B2715" s="26"/>
      <c r="C2715" s="96">
        <v>1</v>
      </c>
      <c r="D2715" s="24" t="s">
        <v>230</v>
      </c>
      <c r="E2715" s="18" t="s">
        <v>10</v>
      </c>
      <c r="F2715" s="19">
        <v>1</v>
      </c>
      <c r="G2715" s="254">
        <v>0</v>
      </c>
      <c r="H2715" s="23">
        <f t="shared" si="78"/>
        <v>0</v>
      </c>
    </row>
    <row r="2716" spans="1:8" ht="22.5">
      <c r="A2716" s="26"/>
      <c r="B2716" s="26"/>
      <c r="C2716" s="96">
        <v>2</v>
      </c>
      <c r="D2716" s="24" t="s">
        <v>232</v>
      </c>
      <c r="E2716" s="18" t="s">
        <v>10</v>
      </c>
      <c r="F2716" s="19">
        <v>1</v>
      </c>
      <c r="G2716" s="254">
        <v>0</v>
      </c>
      <c r="H2716" s="23">
        <f t="shared" si="78"/>
        <v>0</v>
      </c>
    </row>
    <row r="2717" spans="1:8" ht="22.5">
      <c r="A2717" s="26"/>
      <c r="B2717" s="26"/>
      <c r="C2717" s="96">
        <v>3</v>
      </c>
      <c r="D2717" s="24" t="s">
        <v>233</v>
      </c>
      <c r="E2717" s="18" t="s">
        <v>49</v>
      </c>
      <c r="F2717" s="19">
        <v>455</v>
      </c>
      <c r="G2717" s="254">
        <v>0</v>
      </c>
      <c r="H2717" s="23">
        <f t="shared" si="78"/>
        <v>0</v>
      </c>
    </row>
    <row r="2718" spans="1:8" ht="22.5">
      <c r="A2718" s="26"/>
      <c r="B2718" s="26"/>
      <c r="C2718" s="96">
        <v>4</v>
      </c>
      <c r="D2718" s="24" t="s">
        <v>262</v>
      </c>
      <c r="E2718" s="18" t="s">
        <v>10</v>
      </c>
      <c r="F2718" s="19">
        <v>1</v>
      </c>
      <c r="G2718" s="254">
        <v>0</v>
      </c>
      <c r="H2718" s="23">
        <f t="shared" si="78"/>
        <v>0</v>
      </c>
    </row>
    <row r="2719" spans="1:8" ht="22.5">
      <c r="A2719" s="26"/>
      <c r="B2719" s="26"/>
      <c r="C2719" s="96">
        <v>5</v>
      </c>
      <c r="D2719" s="24" t="s">
        <v>239</v>
      </c>
      <c r="E2719" s="18" t="s">
        <v>10</v>
      </c>
      <c r="F2719" s="19">
        <v>2</v>
      </c>
      <c r="G2719" s="254">
        <v>0</v>
      </c>
      <c r="H2719" s="23">
        <f t="shared" si="78"/>
        <v>0</v>
      </c>
    </row>
    <row r="2720" spans="1:8" ht="33.75">
      <c r="A2720" s="26"/>
      <c r="B2720" s="26"/>
      <c r="C2720" s="96">
        <v>6</v>
      </c>
      <c r="D2720" s="24" t="s">
        <v>240</v>
      </c>
      <c r="E2720" s="18" t="s">
        <v>10</v>
      </c>
      <c r="F2720" s="19">
        <v>6</v>
      </c>
      <c r="G2720" s="254">
        <v>0</v>
      </c>
      <c r="H2720" s="23">
        <f t="shared" si="78"/>
        <v>0</v>
      </c>
    </row>
    <row r="2721" spans="1:8" ht="22.5">
      <c r="A2721" s="26"/>
      <c r="B2721" s="26"/>
      <c r="C2721" s="96">
        <v>7</v>
      </c>
      <c r="D2721" s="24" t="s">
        <v>1315</v>
      </c>
      <c r="E2721" s="18" t="s">
        <v>10</v>
      </c>
      <c r="F2721" s="19">
        <v>1</v>
      </c>
      <c r="G2721" s="254">
        <v>0</v>
      </c>
      <c r="H2721" s="23">
        <f t="shared" si="78"/>
        <v>0</v>
      </c>
    </row>
    <row r="2722" spans="1:8" ht="22.5">
      <c r="A2722" s="26"/>
      <c r="B2722" s="26"/>
      <c r="C2722" s="96">
        <v>8</v>
      </c>
      <c r="D2722" s="24" t="s">
        <v>242</v>
      </c>
      <c r="E2722" s="18" t="s">
        <v>10</v>
      </c>
      <c r="F2722" s="19">
        <v>8</v>
      </c>
      <c r="G2722" s="254">
        <v>0</v>
      </c>
      <c r="H2722" s="23">
        <f t="shared" si="78"/>
        <v>0</v>
      </c>
    </row>
    <row r="2723" spans="1:8" ht="33.75">
      <c r="A2723" s="26"/>
      <c r="B2723" s="26"/>
      <c r="C2723" s="96">
        <v>9</v>
      </c>
      <c r="D2723" s="24" t="s">
        <v>264</v>
      </c>
      <c r="E2723" s="18" t="s">
        <v>10</v>
      </c>
      <c r="F2723" s="19">
        <v>2</v>
      </c>
      <c r="G2723" s="254">
        <v>0</v>
      </c>
      <c r="H2723" s="23">
        <f t="shared" si="78"/>
        <v>0</v>
      </c>
    </row>
    <row r="2724" spans="1:8" ht="33.75">
      <c r="A2724" s="26"/>
      <c r="B2724" s="26"/>
      <c r="C2724" s="96">
        <v>10</v>
      </c>
      <c r="D2724" s="24" t="s">
        <v>265</v>
      </c>
      <c r="E2724" s="18" t="s">
        <v>10</v>
      </c>
      <c r="F2724" s="19">
        <v>6</v>
      </c>
      <c r="G2724" s="254">
        <v>0</v>
      </c>
      <c r="H2724" s="23">
        <f t="shared" si="78"/>
        <v>0</v>
      </c>
    </row>
    <row r="2725" spans="1:8" ht="22.5">
      <c r="A2725" s="26"/>
      <c r="B2725" s="26"/>
      <c r="C2725" s="96">
        <v>11</v>
      </c>
      <c r="D2725" s="24" t="s">
        <v>266</v>
      </c>
      <c r="E2725" s="18" t="s">
        <v>10</v>
      </c>
      <c r="F2725" s="19">
        <v>1</v>
      </c>
      <c r="G2725" s="254">
        <v>0</v>
      </c>
      <c r="H2725" s="23">
        <f t="shared" si="78"/>
        <v>0</v>
      </c>
    </row>
    <row r="2726" spans="1:8" ht="22.5">
      <c r="A2726" s="26"/>
      <c r="B2726" s="26"/>
      <c r="C2726" s="96">
        <v>12</v>
      </c>
      <c r="D2726" s="24" t="s">
        <v>267</v>
      </c>
      <c r="E2726" s="18" t="s">
        <v>10</v>
      </c>
      <c r="F2726" s="19">
        <v>1</v>
      </c>
      <c r="G2726" s="254">
        <v>0</v>
      </c>
      <c r="H2726" s="23">
        <f t="shared" si="78"/>
        <v>0</v>
      </c>
    </row>
    <row r="2727" spans="1:8" ht="33.75">
      <c r="A2727" s="26"/>
      <c r="B2727" s="26"/>
      <c r="C2727" s="96">
        <v>13</v>
      </c>
      <c r="D2727" s="24" t="s">
        <v>268</v>
      </c>
      <c r="E2727" s="18" t="s">
        <v>10</v>
      </c>
      <c r="F2727" s="19">
        <v>1</v>
      </c>
      <c r="G2727" s="254">
        <v>0</v>
      </c>
      <c r="H2727" s="23">
        <f t="shared" si="78"/>
        <v>0</v>
      </c>
    </row>
    <row r="2728" spans="1:8" ht="33.75">
      <c r="A2728" s="26"/>
      <c r="B2728" s="26"/>
      <c r="C2728" s="96">
        <v>14</v>
      </c>
      <c r="D2728" s="24" t="s">
        <v>269</v>
      </c>
      <c r="E2728" s="18" t="s">
        <v>10</v>
      </c>
      <c r="F2728" s="19">
        <v>1</v>
      </c>
      <c r="G2728" s="254">
        <v>0</v>
      </c>
      <c r="H2728" s="23">
        <f t="shared" si="78"/>
        <v>0</v>
      </c>
    </row>
    <row r="2729" spans="1:8" ht="22.5">
      <c r="A2729" s="26"/>
      <c r="B2729" s="26"/>
      <c r="C2729" s="96">
        <v>15</v>
      </c>
      <c r="D2729" s="24" t="s">
        <v>270</v>
      </c>
      <c r="E2729" s="18" t="s">
        <v>10</v>
      </c>
      <c r="F2729" s="19">
        <v>9</v>
      </c>
      <c r="G2729" s="254">
        <v>0</v>
      </c>
      <c r="H2729" s="23">
        <f t="shared" si="78"/>
        <v>0</v>
      </c>
    </row>
    <row r="2730" spans="1:8" ht="22.5">
      <c r="A2730" s="26"/>
      <c r="B2730" s="26"/>
      <c r="C2730" s="96">
        <v>16</v>
      </c>
      <c r="D2730" s="24" t="s">
        <v>243</v>
      </c>
      <c r="E2730" s="18" t="s">
        <v>10</v>
      </c>
      <c r="F2730" s="19">
        <v>1</v>
      </c>
      <c r="G2730" s="254">
        <v>0</v>
      </c>
      <c r="H2730" s="23">
        <f t="shared" si="78"/>
        <v>0</v>
      </c>
    </row>
    <row r="2731" spans="1:8">
      <c r="A2731" s="26"/>
      <c r="B2731" s="26"/>
      <c r="C2731" s="96">
        <v>17</v>
      </c>
      <c r="D2731" s="24" t="s">
        <v>244</v>
      </c>
      <c r="E2731" s="18" t="s">
        <v>10</v>
      </c>
      <c r="F2731" s="19">
        <v>2</v>
      </c>
      <c r="G2731" s="254">
        <v>0</v>
      </c>
      <c r="H2731" s="23">
        <f t="shared" si="78"/>
        <v>0</v>
      </c>
    </row>
    <row r="2732" spans="1:8" ht="33.75">
      <c r="A2732" s="26"/>
      <c r="B2732" s="26"/>
      <c r="C2732" s="96">
        <v>18</v>
      </c>
      <c r="D2732" s="24" t="s">
        <v>277</v>
      </c>
      <c r="E2732" s="18" t="s">
        <v>10</v>
      </c>
      <c r="F2732" s="19">
        <v>16</v>
      </c>
      <c r="G2732" s="254">
        <v>0</v>
      </c>
      <c r="H2732" s="23">
        <f t="shared" si="78"/>
        <v>0</v>
      </c>
    </row>
    <row r="2733" spans="1:8" ht="22.5">
      <c r="A2733" s="98"/>
      <c r="B2733" s="98"/>
      <c r="C2733" s="99">
        <v>19</v>
      </c>
      <c r="D2733" s="100" t="s">
        <v>245</v>
      </c>
      <c r="E2733" s="101"/>
      <c r="F2733" s="102" t="s">
        <v>162</v>
      </c>
      <c r="G2733" s="103" t="s">
        <v>162</v>
      </c>
      <c r="H2733" s="103" t="str">
        <f t="shared" si="78"/>
        <v/>
      </c>
    </row>
    <row r="2734" spans="1:8">
      <c r="A2734" s="110"/>
      <c r="B2734" s="110"/>
      <c r="C2734" s="111"/>
      <c r="D2734" s="112" t="s">
        <v>1305</v>
      </c>
      <c r="E2734" s="113" t="s">
        <v>10</v>
      </c>
      <c r="F2734" s="114">
        <v>4</v>
      </c>
      <c r="G2734" s="257">
        <v>0</v>
      </c>
      <c r="H2734" s="115">
        <f t="shared" si="78"/>
        <v>0</v>
      </c>
    </row>
    <row r="2735" spans="1:8">
      <c r="A2735" s="104"/>
      <c r="B2735" s="104"/>
      <c r="C2735" s="105"/>
      <c r="D2735" s="106" t="s">
        <v>246</v>
      </c>
      <c r="E2735" s="107" t="s">
        <v>10</v>
      </c>
      <c r="F2735" s="108">
        <v>5</v>
      </c>
      <c r="G2735" s="256">
        <v>0</v>
      </c>
      <c r="H2735" s="109">
        <f t="shared" si="78"/>
        <v>0</v>
      </c>
    </row>
    <row r="2736" spans="1:8" ht="33.75">
      <c r="A2736" s="26"/>
      <c r="B2736" s="26"/>
      <c r="C2736" s="96">
        <v>20</v>
      </c>
      <c r="D2736" s="24" t="s">
        <v>273</v>
      </c>
      <c r="E2736" s="18" t="s">
        <v>10</v>
      </c>
      <c r="F2736" s="19">
        <v>7</v>
      </c>
      <c r="G2736" s="254">
        <v>0</v>
      </c>
      <c r="H2736" s="23">
        <f t="shared" si="78"/>
        <v>0</v>
      </c>
    </row>
    <row r="2737" spans="1:8">
      <c r="A2737" s="98"/>
      <c r="B2737" s="98"/>
      <c r="C2737" s="99">
        <v>21</v>
      </c>
      <c r="D2737" s="100" t="s">
        <v>248</v>
      </c>
      <c r="E2737" s="101"/>
      <c r="F2737" s="102" t="s">
        <v>162</v>
      </c>
      <c r="G2737" s="103" t="s">
        <v>162</v>
      </c>
      <c r="H2737" s="103" t="str">
        <f t="shared" ref="H2737:H2743" si="79">IF(ISNUMBER(F2737),ROUND(F2737*G2737,2),"")</f>
        <v/>
      </c>
    </row>
    <row r="2738" spans="1:8">
      <c r="A2738" s="104"/>
      <c r="B2738" s="104"/>
      <c r="C2738" s="105"/>
      <c r="D2738" s="106" t="s">
        <v>249</v>
      </c>
      <c r="E2738" s="107" t="s">
        <v>10</v>
      </c>
      <c r="F2738" s="108">
        <v>1</v>
      </c>
      <c r="G2738" s="256">
        <v>0</v>
      </c>
      <c r="H2738" s="109">
        <f t="shared" si="79"/>
        <v>0</v>
      </c>
    </row>
    <row r="2739" spans="1:8">
      <c r="A2739" s="54">
        <v>3</v>
      </c>
      <c r="B2739" s="54"/>
      <c r="C2739" s="79"/>
      <c r="D2739" s="97" t="s">
        <v>280</v>
      </c>
      <c r="E2739" s="20"/>
      <c r="F2739" s="21" t="s">
        <v>162</v>
      </c>
      <c r="G2739" s="22" t="s">
        <v>162</v>
      </c>
      <c r="H2739" s="52">
        <f>SUM(H2740:H2743)</f>
        <v>0</v>
      </c>
    </row>
    <row r="2740" spans="1:8" ht="33.75">
      <c r="A2740" s="26"/>
      <c r="B2740" s="26"/>
      <c r="C2740" s="96">
        <v>1</v>
      </c>
      <c r="D2740" s="24" t="s">
        <v>1306</v>
      </c>
      <c r="E2740" s="18" t="s">
        <v>10</v>
      </c>
      <c r="F2740" s="19">
        <v>1</v>
      </c>
      <c r="G2740" s="254">
        <v>0</v>
      </c>
      <c r="H2740" s="23">
        <f t="shared" si="79"/>
        <v>0</v>
      </c>
    </row>
    <row r="2741" spans="1:8" ht="22.5">
      <c r="A2741" s="26"/>
      <c r="B2741" s="26"/>
      <c r="C2741" s="96">
        <v>2</v>
      </c>
      <c r="D2741" s="14" t="s">
        <v>1307</v>
      </c>
      <c r="E2741" s="18" t="s">
        <v>10</v>
      </c>
      <c r="F2741" s="19">
        <v>1</v>
      </c>
      <c r="G2741" s="254">
        <v>0</v>
      </c>
      <c r="H2741" s="23">
        <f t="shared" si="79"/>
        <v>0</v>
      </c>
    </row>
    <row r="2742" spans="1:8" ht="22.5">
      <c r="A2742" s="26"/>
      <c r="B2742" s="26"/>
      <c r="C2742" s="96">
        <v>3</v>
      </c>
      <c r="D2742" s="24" t="s">
        <v>1308</v>
      </c>
      <c r="E2742" s="18" t="s">
        <v>48</v>
      </c>
      <c r="F2742" s="19">
        <v>20</v>
      </c>
      <c r="G2742" s="254">
        <v>0</v>
      </c>
      <c r="H2742" s="23">
        <f t="shared" si="79"/>
        <v>0</v>
      </c>
    </row>
    <row r="2743" spans="1:8">
      <c r="A2743" s="26"/>
      <c r="B2743" s="26"/>
      <c r="C2743" s="96">
        <v>4</v>
      </c>
      <c r="D2743" s="24" t="s">
        <v>1309</v>
      </c>
      <c r="E2743" s="18" t="s">
        <v>10</v>
      </c>
      <c r="F2743" s="19">
        <v>1</v>
      </c>
      <c r="G2743" s="254">
        <v>0</v>
      </c>
      <c r="H2743" s="23">
        <f t="shared" si="79"/>
        <v>0</v>
      </c>
    </row>
    <row r="2744" spans="1:8">
      <c r="A2744" s="26"/>
      <c r="B2744" s="26"/>
      <c r="C2744" s="96"/>
      <c r="D2744" s="24"/>
      <c r="E2744" s="18"/>
      <c r="F2744" s="19" t="s">
        <v>162</v>
      </c>
      <c r="G2744" s="23"/>
      <c r="H2744" s="23"/>
    </row>
    <row r="2745" spans="1:8">
      <c r="A2745" s="73">
        <v>1</v>
      </c>
      <c r="B2745" s="73"/>
      <c r="C2745" s="74"/>
      <c r="D2745" s="13" t="s">
        <v>3494</v>
      </c>
      <c r="E2745" s="75"/>
      <c r="F2745" s="76" t="s">
        <v>162</v>
      </c>
      <c r="G2745" s="77"/>
      <c r="H2745" s="30">
        <f>SUM(H2746:H2753)</f>
        <v>0</v>
      </c>
    </row>
    <row r="2746" spans="1:8" ht="45">
      <c r="A2746" s="26"/>
      <c r="B2746" s="26"/>
      <c r="C2746" s="96">
        <v>1</v>
      </c>
      <c r="D2746" s="24" t="s">
        <v>3495</v>
      </c>
      <c r="E2746" s="18" t="s">
        <v>163</v>
      </c>
      <c r="F2746" s="19">
        <v>1</v>
      </c>
      <c r="G2746" s="254">
        <v>0</v>
      </c>
      <c r="H2746" s="23">
        <f t="shared" ref="H2746:H2752" si="80">IF(ISNUMBER(F2746),ROUND(F2746*G2746,2),"")</f>
        <v>0</v>
      </c>
    </row>
    <row r="2747" spans="1:8" ht="22.5">
      <c r="A2747" s="26"/>
      <c r="B2747" s="26"/>
      <c r="C2747" s="96">
        <v>2</v>
      </c>
      <c r="D2747" s="24" t="s">
        <v>3496</v>
      </c>
      <c r="E2747" s="18" t="s">
        <v>10</v>
      </c>
      <c r="F2747" s="19">
        <v>1</v>
      </c>
      <c r="G2747" s="254">
        <v>0</v>
      </c>
      <c r="H2747" s="23">
        <f t="shared" si="80"/>
        <v>0</v>
      </c>
    </row>
    <row r="2748" spans="1:8" ht="22.5">
      <c r="A2748" s="26"/>
      <c r="B2748" s="26"/>
      <c r="C2748" s="96">
        <v>3</v>
      </c>
      <c r="D2748" s="24" t="s">
        <v>3497</v>
      </c>
      <c r="E2748" s="18" t="s">
        <v>10</v>
      </c>
      <c r="F2748" s="19">
        <v>1</v>
      </c>
      <c r="G2748" s="254">
        <v>0</v>
      </c>
      <c r="H2748" s="23">
        <f t="shared" si="80"/>
        <v>0</v>
      </c>
    </row>
    <row r="2749" spans="1:8" ht="22.5">
      <c r="A2749" s="26"/>
      <c r="B2749" s="26"/>
      <c r="C2749" s="96">
        <v>4</v>
      </c>
      <c r="D2749" s="24" t="s">
        <v>3500</v>
      </c>
      <c r="E2749" s="18" t="s">
        <v>10</v>
      </c>
      <c r="F2749" s="19">
        <v>1</v>
      </c>
      <c r="G2749" s="254">
        <v>0</v>
      </c>
      <c r="H2749" s="23">
        <f t="shared" si="80"/>
        <v>0</v>
      </c>
    </row>
    <row r="2750" spans="1:8" ht="33.75">
      <c r="A2750" s="26"/>
      <c r="B2750" s="26"/>
      <c r="C2750" s="96">
        <v>5</v>
      </c>
      <c r="D2750" s="14" t="s">
        <v>3574</v>
      </c>
      <c r="E2750" s="18" t="s">
        <v>10</v>
      </c>
      <c r="F2750" s="19">
        <v>1</v>
      </c>
      <c r="G2750" s="254">
        <v>0</v>
      </c>
      <c r="H2750" s="23">
        <f t="shared" si="80"/>
        <v>0</v>
      </c>
    </row>
    <row r="2751" spans="1:8">
      <c r="A2751" s="26"/>
      <c r="B2751" s="26"/>
      <c r="C2751" s="96">
        <v>6</v>
      </c>
      <c r="D2751" s="24" t="s">
        <v>3498</v>
      </c>
      <c r="E2751" s="18" t="s">
        <v>10</v>
      </c>
      <c r="F2751" s="19">
        <v>1</v>
      </c>
      <c r="G2751" s="254">
        <v>0</v>
      </c>
      <c r="H2751" s="23">
        <f t="shared" si="80"/>
        <v>0</v>
      </c>
    </row>
    <row r="2752" spans="1:8">
      <c r="A2752" s="98"/>
      <c r="B2752" s="98"/>
      <c r="C2752" s="99">
        <v>7</v>
      </c>
      <c r="D2752" s="177" t="s">
        <v>3499</v>
      </c>
      <c r="E2752" s="178" t="s">
        <v>159</v>
      </c>
      <c r="F2752" s="179">
        <v>3800</v>
      </c>
      <c r="G2752" s="272">
        <v>0</v>
      </c>
      <c r="H2752" s="103">
        <f t="shared" si="80"/>
        <v>0</v>
      </c>
    </row>
    <row r="2753" spans="1:11" ht="67.5">
      <c r="A2753" s="104"/>
      <c r="B2753" s="104"/>
      <c r="C2753" s="105"/>
      <c r="D2753" s="172" t="s">
        <v>3688</v>
      </c>
      <c r="E2753" s="173"/>
      <c r="F2753" s="174" t="s">
        <v>162</v>
      </c>
      <c r="G2753" s="175"/>
      <c r="H2753" s="109"/>
      <c r="J2753" s="230"/>
    </row>
    <row r="2754" spans="1:11">
      <c r="J2754" s="230"/>
      <c r="K2754" s="229"/>
    </row>
    <row r="2755" spans="1:11">
      <c r="J2755" s="230"/>
    </row>
    <row r="2756" spans="1:11">
      <c r="J2756" s="230"/>
    </row>
  </sheetData>
  <sheetProtection algorithmName="SHA-512" hashValue="RHNYoOluyMTrVhv5cmvcPXPcAdohscHN4gsF91fd6jiBHJEEkSCk4jFnd1V4dp3mzd8tqMb2i1+bIDdBhAAM2w==" saltValue="gkQbT/mMr2SovQSu2kAYsg=="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 NADGRADNJA ODSEKA PROGE RIMSKE TOPLICE - LAŠKO</oddHeader>
    <oddFooter>&amp;C&amp;"Arial,Navadno"&amp;8&amp;P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M3562"/>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c r="D2" s="158" t="s">
        <v>337</v>
      </c>
      <c r="I2" s="80"/>
    </row>
    <row r="4" spans="1:13">
      <c r="D4" s="159" t="s">
        <v>323</v>
      </c>
    </row>
    <row r="6" spans="1:13" ht="15.75" thickBot="1">
      <c r="A6" s="6" t="s">
        <v>16</v>
      </c>
      <c r="B6" s="6" t="s">
        <v>3</v>
      </c>
      <c r="C6" s="6" t="s">
        <v>0</v>
      </c>
      <c r="D6" s="7" t="s">
        <v>2</v>
      </c>
      <c r="E6" s="8" t="s">
        <v>4</v>
      </c>
      <c r="F6" s="8" t="s">
        <v>1</v>
      </c>
      <c r="G6" s="9" t="s">
        <v>5</v>
      </c>
      <c r="H6" s="9" t="s">
        <v>7</v>
      </c>
      <c r="J6" s="150"/>
    </row>
    <row r="8" spans="1:13">
      <c r="A8" s="10">
        <v>0</v>
      </c>
      <c r="B8" s="10"/>
      <c r="C8" s="92"/>
      <c r="D8" s="11" t="s">
        <v>338</v>
      </c>
      <c r="E8" s="93"/>
      <c r="F8" s="94"/>
      <c r="G8" s="95"/>
      <c r="H8" s="12">
        <f>H9+H307+H1828+H2156+H3044+H3278+H3549</f>
        <v>0</v>
      </c>
    </row>
    <row r="9" spans="1:13" s="44" customFormat="1">
      <c r="A9" s="244">
        <v>1</v>
      </c>
      <c r="B9" s="244"/>
      <c r="C9" s="239"/>
      <c r="D9" s="1" t="s">
        <v>324</v>
      </c>
      <c r="E9" s="236"/>
      <c r="F9" s="237"/>
      <c r="G9" s="238"/>
      <c r="H9" s="245">
        <f>H12+H135+H264</f>
        <v>0</v>
      </c>
      <c r="I9" s="56"/>
      <c r="J9" s="240"/>
      <c r="K9" s="42"/>
      <c r="L9" s="43"/>
    </row>
    <row r="10" spans="1:13" s="44" customFormat="1" ht="22.5">
      <c r="A10" s="28"/>
      <c r="B10" s="28"/>
      <c r="C10" s="81"/>
      <c r="D10" s="16" t="s">
        <v>1317</v>
      </c>
      <c r="E10" s="29"/>
      <c r="F10" s="17"/>
      <c r="G10" s="27"/>
      <c r="H10" s="27"/>
      <c r="I10" s="78"/>
      <c r="J10" s="240"/>
      <c r="K10" s="42"/>
      <c r="L10" s="43"/>
    </row>
    <row r="11" spans="1:13" s="44" customFormat="1">
      <c r="A11" s="28"/>
      <c r="B11" s="28"/>
      <c r="C11" s="50"/>
      <c r="D11" s="16" t="s">
        <v>1318</v>
      </c>
      <c r="E11" s="29"/>
      <c r="F11" s="31"/>
      <c r="G11" s="51"/>
      <c r="H11" s="27"/>
      <c r="I11" s="78"/>
      <c r="J11" s="240"/>
      <c r="K11" s="42"/>
      <c r="L11" s="43"/>
    </row>
    <row r="12" spans="1:13" s="44" customFormat="1">
      <c r="A12" s="82">
        <v>2</v>
      </c>
      <c r="B12" s="82"/>
      <c r="C12" s="83"/>
      <c r="D12" s="116" t="s">
        <v>1319</v>
      </c>
      <c r="E12" s="84"/>
      <c r="F12" s="85"/>
      <c r="G12" s="86"/>
      <c r="H12" s="87">
        <f>H13+H19+H68+H111</f>
        <v>0</v>
      </c>
      <c r="I12" s="78"/>
      <c r="J12" s="240"/>
      <c r="K12" s="42"/>
      <c r="L12" s="43"/>
    </row>
    <row r="13" spans="1:13" s="46" customFormat="1">
      <c r="A13" s="54">
        <v>3</v>
      </c>
      <c r="B13" s="54"/>
      <c r="C13" s="79"/>
      <c r="D13" s="49" t="s">
        <v>1385</v>
      </c>
      <c r="E13" s="20"/>
      <c r="F13" s="21"/>
      <c r="G13" s="22"/>
      <c r="H13" s="52">
        <f>SUM(H14:H18)</f>
        <v>0</v>
      </c>
      <c r="I13" s="78"/>
      <c r="J13" s="149"/>
      <c r="K13" s="42"/>
      <c r="L13" s="43"/>
      <c r="M13" s="44"/>
    </row>
    <row r="14" spans="1:13" ht="22.5">
      <c r="A14" s="163"/>
      <c r="B14" s="163"/>
      <c r="C14" s="164" t="s">
        <v>164</v>
      </c>
      <c r="D14" s="165" t="s">
        <v>1389</v>
      </c>
      <c r="E14" s="166" t="s">
        <v>12</v>
      </c>
      <c r="F14" s="167">
        <v>8692</v>
      </c>
      <c r="G14" s="271">
        <v>0</v>
      </c>
      <c r="H14" s="168">
        <f t="shared" ref="H14:H92" si="0">IF(ISNUMBER(F14),ROUND(F14*G14,2),"")</f>
        <v>0</v>
      </c>
      <c r="J14" s="240"/>
    </row>
    <row r="15" spans="1:13" ht="22.5">
      <c r="A15" s="163"/>
      <c r="B15" s="163"/>
      <c r="C15" s="50" t="s">
        <v>165</v>
      </c>
      <c r="D15" s="53" t="s">
        <v>342</v>
      </c>
      <c r="E15" s="18" t="s">
        <v>12</v>
      </c>
      <c r="F15" s="31">
        <v>8692</v>
      </c>
      <c r="G15" s="253">
        <v>0</v>
      </c>
      <c r="H15" s="168">
        <f t="shared" si="0"/>
        <v>0</v>
      </c>
      <c r="J15" s="240"/>
    </row>
    <row r="16" spans="1:13">
      <c r="A16" s="28"/>
      <c r="B16" s="28"/>
      <c r="C16" s="81" t="s">
        <v>166</v>
      </c>
      <c r="D16" s="14" t="s">
        <v>1320</v>
      </c>
      <c r="E16" s="29" t="s">
        <v>13</v>
      </c>
      <c r="F16" s="17">
        <v>11500</v>
      </c>
      <c r="G16" s="258">
        <v>0</v>
      </c>
      <c r="H16" s="27">
        <f t="shared" si="0"/>
        <v>0</v>
      </c>
      <c r="J16" s="240"/>
    </row>
    <row r="17" spans="1:10" ht="33.75">
      <c r="A17" s="28"/>
      <c r="B17" s="28"/>
      <c r="C17" s="81" t="s">
        <v>167</v>
      </c>
      <c r="D17" s="14" t="s">
        <v>1321</v>
      </c>
      <c r="E17" s="29" t="s">
        <v>10</v>
      </c>
      <c r="F17" s="17">
        <v>25</v>
      </c>
      <c r="G17" s="258">
        <v>0</v>
      </c>
      <c r="H17" s="27">
        <f t="shared" si="0"/>
        <v>0</v>
      </c>
      <c r="J17" s="240"/>
    </row>
    <row r="18" spans="1:10" ht="22.5">
      <c r="A18" s="28"/>
      <c r="B18" s="28"/>
      <c r="C18" s="81" t="s">
        <v>168</v>
      </c>
      <c r="D18" s="14" t="s">
        <v>345</v>
      </c>
      <c r="E18" s="29" t="s">
        <v>11</v>
      </c>
      <c r="F18" s="17">
        <v>1</v>
      </c>
      <c r="G18" s="258">
        <v>0</v>
      </c>
      <c r="H18" s="27">
        <f t="shared" si="0"/>
        <v>0</v>
      </c>
      <c r="J18" s="241"/>
    </row>
    <row r="19" spans="1:10">
      <c r="A19" s="54">
        <v>3</v>
      </c>
      <c r="B19" s="54"/>
      <c r="C19" s="79"/>
      <c r="D19" s="49" t="s">
        <v>538</v>
      </c>
      <c r="E19" s="20"/>
      <c r="F19" s="21" t="s">
        <v>162</v>
      </c>
      <c r="G19" s="22"/>
      <c r="H19" s="52">
        <f>SUM(H20:H67)</f>
        <v>0</v>
      </c>
      <c r="J19" s="240"/>
    </row>
    <row r="20" spans="1:10" ht="22.5">
      <c r="A20" s="28"/>
      <c r="B20" s="28"/>
      <c r="C20" s="50" t="s">
        <v>164</v>
      </c>
      <c r="D20" s="14" t="s">
        <v>346</v>
      </c>
      <c r="E20" s="29" t="s">
        <v>163</v>
      </c>
      <c r="F20" s="31">
        <v>74</v>
      </c>
      <c r="G20" s="253">
        <v>0</v>
      </c>
      <c r="H20" s="51">
        <f t="shared" si="0"/>
        <v>0</v>
      </c>
      <c r="J20" s="241"/>
    </row>
    <row r="21" spans="1:10">
      <c r="A21" s="28"/>
      <c r="B21" s="28"/>
      <c r="C21" s="50" t="s">
        <v>165</v>
      </c>
      <c r="D21" s="14" t="s">
        <v>347</v>
      </c>
      <c r="E21" s="29" t="s">
        <v>163</v>
      </c>
      <c r="F21" s="31">
        <v>1500</v>
      </c>
      <c r="G21" s="253">
        <v>0</v>
      </c>
      <c r="H21" s="51">
        <f t="shared" si="0"/>
        <v>0</v>
      </c>
      <c r="J21" s="241"/>
    </row>
    <row r="22" spans="1:10" ht="22.5">
      <c r="A22" s="28"/>
      <c r="B22" s="28"/>
      <c r="C22" s="50" t="s">
        <v>166</v>
      </c>
      <c r="D22" s="14" t="s">
        <v>359</v>
      </c>
      <c r="E22" s="29" t="s">
        <v>163</v>
      </c>
      <c r="F22" s="31">
        <v>184</v>
      </c>
      <c r="G22" s="253">
        <v>0</v>
      </c>
      <c r="H22" s="51">
        <f t="shared" si="0"/>
        <v>0</v>
      </c>
      <c r="J22" s="241"/>
    </row>
    <row r="23" spans="1:10">
      <c r="A23" s="28"/>
      <c r="B23" s="28"/>
      <c r="C23" s="50" t="s">
        <v>167</v>
      </c>
      <c r="D23" s="14" t="s">
        <v>3517</v>
      </c>
      <c r="E23" s="29" t="s">
        <v>12</v>
      </c>
      <c r="F23" s="31">
        <v>100</v>
      </c>
      <c r="G23" s="253">
        <v>0</v>
      </c>
      <c r="H23" s="51">
        <f t="shared" si="0"/>
        <v>0</v>
      </c>
      <c r="J23" s="241"/>
    </row>
    <row r="24" spans="1:10" ht="33.75">
      <c r="A24" s="28"/>
      <c r="B24" s="28"/>
      <c r="C24" s="81" t="s">
        <v>168</v>
      </c>
      <c r="D24" s="14" t="s">
        <v>1322</v>
      </c>
      <c r="E24" s="29" t="s">
        <v>12</v>
      </c>
      <c r="F24" s="17">
        <v>8578</v>
      </c>
      <c r="G24" s="258">
        <v>0</v>
      </c>
      <c r="H24" s="27">
        <f t="shared" si="0"/>
        <v>0</v>
      </c>
      <c r="J24" s="242"/>
    </row>
    <row r="25" spans="1:10" ht="67.5">
      <c r="A25" s="163"/>
      <c r="B25" s="163"/>
      <c r="C25" s="176" t="s">
        <v>3696</v>
      </c>
      <c r="D25" s="177" t="s">
        <v>3698</v>
      </c>
      <c r="E25" s="178" t="s">
        <v>12</v>
      </c>
      <c r="F25" s="179">
        <v>2662</v>
      </c>
      <c r="G25" s="272">
        <v>0</v>
      </c>
      <c r="H25" s="169">
        <f t="shared" si="0"/>
        <v>0</v>
      </c>
      <c r="J25" s="240"/>
    </row>
    <row r="26" spans="1:10">
      <c r="A26" s="180"/>
      <c r="B26" s="180"/>
      <c r="C26" s="181"/>
      <c r="D26" s="182" t="s">
        <v>281</v>
      </c>
      <c r="E26" s="183"/>
      <c r="F26" s="184" t="s">
        <v>162</v>
      </c>
      <c r="G26" s="185"/>
      <c r="H26" s="185" t="str">
        <f t="shared" si="0"/>
        <v/>
      </c>
      <c r="J26" s="242"/>
    </row>
    <row r="27" spans="1:10">
      <c r="A27" s="180"/>
      <c r="B27" s="180"/>
      <c r="C27" s="181"/>
      <c r="D27" s="182" t="s">
        <v>284</v>
      </c>
      <c r="E27" s="183" t="s">
        <v>12</v>
      </c>
      <c r="F27" s="184">
        <v>5324</v>
      </c>
      <c r="G27" s="185"/>
      <c r="H27" s="185"/>
      <c r="J27" s="242"/>
    </row>
    <row r="28" spans="1:10">
      <c r="A28" s="180"/>
      <c r="B28" s="180"/>
      <c r="C28" s="181"/>
      <c r="D28" s="182" t="s">
        <v>285</v>
      </c>
      <c r="E28" s="183" t="s">
        <v>12</v>
      </c>
      <c r="F28" s="184">
        <v>2662</v>
      </c>
      <c r="G28" s="185"/>
      <c r="H28" s="185"/>
      <c r="J28" s="240"/>
    </row>
    <row r="29" spans="1:10">
      <c r="A29" s="180"/>
      <c r="B29" s="180"/>
      <c r="C29" s="181"/>
      <c r="D29" s="182" t="s">
        <v>353</v>
      </c>
      <c r="E29" s="183" t="s">
        <v>12</v>
      </c>
      <c r="F29" s="184">
        <v>2662</v>
      </c>
      <c r="G29" s="185"/>
      <c r="H29" s="185"/>
      <c r="J29" s="240"/>
    </row>
    <row r="30" spans="1:10">
      <c r="A30" s="180"/>
      <c r="B30" s="180"/>
      <c r="C30" s="181"/>
      <c r="D30" s="182" t="s">
        <v>1323</v>
      </c>
      <c r="E30" s="183" t="s">
        <v>12</v>
      </c>
      <c r="F30" s="184">
        <v>2662</v>
      </c>
      <c r="G30" s="185"/>
      <c r="H30" s="185"/>
      <c r="J30" s="240"/>
    </row>
    <row r="31" spans="1:10">
      <c r="A31" s="180"/>
      <c r="B31" s="180"/>
      <c r="C31" s="181"/>
      <c r="D31" s="182" t="s">
        <v>282</v>
      </c>
      <c r="E31" s="183"/>
      <c r="F31" s="184" t="s">
        <v>162</v>
      </c>
      <c r="G31" s="185"/>
      <c r="H31" s="185" t="str">
        <f t="shared" si="0"/>
        <v/>
      </c>
      <c r="J31" s="240"/>
    </row>
    <row r="32" spans="1:10">
      <c r="A32" s="170"/>
      <c r="B32" s="170"/>
      <c r="C32" s="171"/>
      <c r="D32" s="186" t="s">
        <v>1388</v>
      </c>
      <c r="E32" s="173" t="s">
        <v>12</v>
      </c>
      <c r="F32" s="174">
        <v>2662</v>
      </c>
      <c r="G32" s="175"/>
      <c r="H32" s="175"/>
      <c r="J32" s="240"/>
    </row>
    <row r="33" spans="1:10" ht="67.5">
      <c r="A33" s="180"/>
      <c r="B33" s="180"/>
      <c r="C33" s="181" t="s">
        <v>3697</v>
      </c>
      <c r="D33" s="177" t="s">
        <v>3699</v>
      </c>
      <c r="E33" s="178" t="s">
        <v>12</v>
      </c>
      <c r="F33" s="179">
        <v>5856</v>
      </c>
      <c r="G33" s="272">
        <v>0</v>
      </c>
      <c r="H33" s="169">
        <f t="shared" ref="H33" si="1">IF(ISNUMBER(F33),ROUND(F33*G33,2),"")</f>
        <v>0</v>
      </c>
      <c r="J33" s="240"/>
    </row>
    <row r="34" spans="1:10">
      <c r="A34" s="180"/>
      <c r="B34" s="180"/>
      <c r="C34" s="181"/>
      <c r="D34" s="182" t="s">
        <v>281</v>
      </c>
      <c r="E34" s="183"/>
      <c r="F34" s="184" t="s">
        <v>162</v>
      </c>
      <c r="G34" s="185"/>
      <c r="H34" s="185"/>
      <c r="J34" s="240"/>
    </row>
    <row r="35" spans="1:10">
      <c r="A35" s="180"/>
      <c r="B35" s="180"/>
      <c r="C35" s="181"/>
      <c r="D35" s="182" t="s">
        <v>284</v>
      </c>
      <c r="E35" s="183" t="s">
        <v>12</v>
      </c>
      <c r="F35" s="184">
        <v>11712</v>
      </c>
      <c r="G35" s="185"/>
      <c r="H35" s="185"/>
      <c r="J35" s="240"/>
    </row>
    <row r="36" spans="1:10">
      <c r="A36" s="180"/>
      <c r="B36" s="180"/>
      <c r="C36" s="181"/>
      <c r="D36" s="182" t="s">
        <v>285</v>
      </c>
      <c r="E36" s="183" t="s">
        <v>12</v>
      </c>
      <c r="F36" s="184">
        <v>5856</v>
      </c>
      <c r="G36" s="185"/>
      <c r="H36" s="185"/>
      <c r="J36" s="240"/>
    </row>
    <row r="37" spans="1:10">
      <c r="A37" s="180"/>
      <c r="B37" s="180"/>
      <c r="C37" s="181"/>
      <c r="D37" s="182" t="s">
        <v>353</v>
      </c>
      <c r="E37" s="183" t="s">
        <v>12</v>
      </c>
      <c r="F37" s="184">
        <v>5856</v>
      </c>
      <c r="G37" s="185"/>
      <c r="H37" s="185"/>
      <c r="J37" s="240"/>
    </row>
    <row r="38" spans="1:10">
      <c r="A38" s="180"/>
      <c r="B38" s="180"/>
      <c r="C38" s="181"/>
      <c r="D38" s="182" t="s">
        <v>1323</v>
      </c>
      <c r="E38" s="183" t="s">
        <v>12</v>
      </c>
      <c r="F38" s="184">
        <v>5856</v>
      </c>
      <c r="G38" s="185"/>
      <c r="H38" s="185"/>
      <c r="J38" s="240"/>
    </row>
    <row r="39" spans="1:10">
      <c r="A39" s="180"/>
      <c r="B39" s="180"/>
      <c r="C39" s="181"/>
      <c r="D39" s="182" t="s">
        <v>282</v>
      </c>
      <c r="E39" s="183"/>
      <c r="F39" s="184" t="s">
        <v>162</v>
      </c>
      <c r="G39" s="185"/>
      <c r="H39" s="185"/>
      <c r="J39" s="240"/>
    </row>
    <row r="40" spans="1:10">
      <c r="A40" s="180"/>
      <c r="B40" s="180"/>
      <c r="C40" s="181"/>
      <c r="D40" s="186" t="s">
        <v>1388</v>
      </c>
      <c r="E40" s="173" t="s">
        <v>12</v>
      </c>
      <c r="F40" s="174">
        <v>5856</v>
      </c>
      <c r="G40" s="185"/>
      <c r="H40" s="185"/>
      <c r="J40" s="240"/>
    </row>
    <row r="41" spans="1:10" ht="67.5">
      <c r="A41" s="163"/>
      <c r="B41" s="163"/>
      <c r="C41" s="176" t="s">
        <v>170</v>
      </c>
      <c r="D41" s="177" t="s">
        <v>3700</v>
      </c>
      <c r="E41" s="178" t="s">
        <v>12</v>
      </c>
      <c r="F41" s="179">
        <v>60</v>
      </c>
      <c r="G41" s="272">
        <v>0</v>
      </c>
      <c r="H41" s="169">
        <f t="shared" si="0"/>
        <v>0</v>
      </c>
      <c r="J41" s="240"/>
    </row>
    <row r="42" spans="1:10">
      <c r="A42" s="180"/>
      <c r="B42" s="180"/>
      <c r="C42" s="181"/>
      <c r="D42" s="182" t="s">
        <v>281</v>
      </c>
      <c r="E42" s="183"/>
      <c r="F42" s="184" t="s">
        <v>162</v>
      </c>
      <c r="G42" s="185"/>
      <c r="H42" s="185" t="str">
        <f t="shared" si="0"/>
        <v/>
      </c>
      <c r="J42" s="240"/>
    </row>
    <row r="43" spans="1:10">
      <c r="A43" s="180"/>
      <c r="B43" s="180"/>
      <c r="C43" s="181"/>
      <c r="D43" s="182" t="s">
        <v>284</v>
      </c>
      <c r="E43" s="183" t="s">
        <v>12</v>
      </c>
      <c r="F43" s="184">
        <v>120</v>
      </c>
      <c r="G43" s="185"/>
      <c r="H43" s="185"/>
      <c r="J43" s="242"/>
    </row>
    <row r="44" spans="1:10">
      <c r="A44" s="180"/>
      <c r="B44" s="180"/>
      <c r="C44" s="181"/>
      <c r="D44" s="182" t="s">
        <v>1324</v>
      </c>
      <c r="E44" s="183" t="s">
        <v>12</v>
      </c>
      <c r="F44" s="184">
        <v>60</v>
      </c>
      <c r="G44" s="185"/>
      <c r="H44" s="185"/>
      <c r="J44" s="240"/>
    </row>
    <row r="45" spans="1:10">
      <c r="A45" s="180"/>
      <c r="B45" s="180"/>
      <c r="C45" s="181"/>
      <c r="D45" s="182" t="s">
        <v>353</v>
      </c>
      <c r="E45" s="183" t="s">
        <v>12</v>
      </c>
      <c r="F45" s="184">
        <v>60</v>
      </c>
      <c r="G45" s="185"/>
      <c r="H45" s="185"/>
      <c r="J45" s="240"/>
    </row>
    <row r="46" spans="1:10">
      <c r="A46" s="180"/>
      <c r="B46" s="180"/>
      <c r="C46" s="181"/>
      <c r="D46" s="182" t="s">
        <v>1323</v>
      </c>
      <c r="E46" s="183" t="s">
        <v>12</v>
      </c>
      <c r="F46" s="184">
        <v>60</v>
      </c>
      <c r="G46" s="185"/>
      <c r="H46" s="185"/>
      <c r="J46" s="240"/>
    </row>
    <row r="47" spans="1:10">
      <c r="A47" s="180"/>
      <c r="B47" s="180"/>
      <c r="C47" s="181"/>
      <c r="D47" s="182" t="s">
        <v>282</v>
      </c>
      <c r="E47" s="183"/>
      <c r="F47" s="184" t="s">
        <v>162</v>
      </c>
      <c r="G47" s="185"/>
      <c r="H47" s="185" t="str">
        <f t="shared" si="0"/>
        <v/>
      </c>
      <c r="J47" s="240"/>
    </row>
    <row r="48" spans="1:10">
      <c r="A48" s="170"/>
      <c r="B48" s="170"/>
      <c r="C48" s="171"/>
      <c r="D48" s="186" t="s">
        <v>1388</v>
      </c>
      <c r="E48" s="173" t="s">
        <v>12</v>
      </c>
      <c r="F48" s="174">
        <v>60</v>
      </c>
      <c r="G48" s="175"/>
      <c r="H48" s="175"/>
      <c r="J48" s="240"/>
    </row>
    <row r="49" spans="1:10">
      <c r="A49" s="163"/>
      <c r="B49" s="163"/>
      <c r="C49" s="176" t="s">
        <v>283</v>
      </c>
      <c r="D49" s="177" t="s">
        <v>1325</v>
      </c>
      <c r="E49" s="178" t="s">
        <v>12</v>
      </c>
      <c r="F49" s="179">
        <v>114</v>
      </c>
      <c r="G49" s="272">
        <v>0</v>
      </c>
      <c r="H49" s="169">
        <f t="shared" si="0"/>
        <v>0</v>
      </c>
      <c r="J49" s="240"/>
    </row>
    <row r="50" spans="1:10">
      <c r="A50" s="180"/>
      <c r="B50" s="180"/>
      <c r="C50" s="181"/>
      <c r="D50" s="187" t="s">
        <v>1390</v>
      </c>
      <c r="E50" s="183"/>
      <c r="F50" s="184" t="s">
        <v>162</v>
      </c>
      <c r="G50" s="185"/>
      <c r="H50" s="185" t="str">
        <f t="shared" si="0"/>
        <v/>
      </c>
      <c r="J50" s="240"/>
    </row>
    <row r="51" spans="1:10" ht="33.75">
      <c r="A51" s="180"/>
      <c r="B51" s="180"/>
      <c r="C51" s="181"/>
      <c r="D51" s="187" t="s">
        <v>1391</v>
      </c>
      <c r="E51" s="183"/>
      <c r="F51" s="184" t="s">
        <v>162</v>
      </c>
      <c r="G51" s="185"/>
      <c r="H51" s="185" t="str">
        <f t="shared" si="0"/>
        <v/>
      </c>
      <c r="J51" s="240"/>
    </row>
    <row r="52" spans="1:10" ht="22.5">
      <c r="A52" s="170"/>
      <c r="B52" s="170"/>
      <c r="C52" s="171"/>
      <c r="D52" s="172" t="s">
        <v>1328</v>
      </c>
      <c r="E52" s="246"/>
      <c r="F52" s="247" t="s">
        <v>162</v>
      </c>
      <c r="G52" s="248"/>
      <c r="H52" s="248" t="str">
        <f t="shared" si="0"/>
        <v/>
      </c>
      <c r="J52" s="240"/>
    </row>
    <row r="53" spans="1:10">
      <c r="A53" s="163"/>
      <c r="B53" s="163"/>
      <c r="C53" s="176" t="s">
        <v>286</v>
      </c>
      <c r="D53" s="177" t="s">
        <v>357</v>
      </c>
      <c r="E53" s="178"/>
      <c r="F53" s="179" t="s">
        <v>162</v>
      </c>
      <c r="G53" s="169"/>
      <c r="H53" s="169" t="str">
        <f t="shared" si="0"/>
        <v/>
      </c>
      <c r="J53" s="240"/>
    </row>
    <row r="54" spans="1:10">
      <c r="A54" s="180"/>
      <c r="B54" s="180"/>
      <c r="C54" s="181" t="s">
        <v>1329</v>
      </c>
      <c r="D54" s="112" t="s">
        <v>3701</v>
      </c>
      <c r="E54" s="183" t="s">
        <v>10</v>
      </c>
      <c r="F54" s="184">
        <v>50</v>
      </c>
      <c r="G54" s="273">
        <v>0</v>
      </c>
      <c r="H54" s="185">
        <f t="shared" si="0"/>
        <v>0</v>
      </c>
      <c r="J54" s="243"/>
    </row>
    <row r="55" spans="1:10">
      <c r="A55" s="170"/>
      <c r="B55" s="170"/>
      <c r="C55" s="171" t="s">
        <v>1340</v>
      </c>
      <c r="D55" s="106" t="s">
        <v>3702</v>
      </c>
      <c r="E55" s="173" t="s">
        <v>10</v>
      </c>
      <c r="F55" s="174">
        <v>112</v>
      </c>
      <c r="G55" s="273">
        <v>0</v>
      </c>
      <c r="H55" s="185">
        <f t="shared" ref="H55" si="2">IF(ISNUMBER(F55),ROUND(F55*G55,2),"")</f>
        <v>0</v>
      </c>
      <c r="J55" s="243"/>
    </row>
    <row r="56" spans="1:10">
      <c r="A56" s="28"/>
      <c r="B56" s="28"/>
      <c r="C56" s="81" t="s">
        <v>287</v>
      </c>
      <c r="D56" s="14" t="s">
        <v>297</v>
      </c>
      <c r="E56" s="29" t="s">
        <v>12</v>
      </c>
      <c r="F56" s="17">
        <v>8692</v>
      </c>
      <c r="G56" s="258">
        <v>0</v>
      </c>
      <c r="H56" s="27">
        <f t="shared" si="0"/>
        <v>0</v>
      </c>
      <c r="J56" s="242"/>
    </row>
    <row r="57" spans="1:10" ht="22.5">
      <c r="A57" s="28"/>
      <c r="B57" s="28"/>
      <c r="C57" s="81" t="s">
        <v>288</v>
      </c>
      <c r="D57" s="14" t="s">
        <v>3521</v>
      </c>
      <c r="E57" s="29" t="s">
        <v>10</v>
      </c>
      <c r="F57" s="17">
        <v>2</v>
      </c>
      <c r="G57" s="258">
        <v>0</v>
      </c>
      <c r="H57" s="27">
        <f t="shared" si="0"/>
        <v>0</v>
      </c>
      <c r="J57" s="240"/>
    </row>
    <row r="58" spans="1:10">
      <c r="A58" s="28"/>
      <c r="B58" s="28"/>
      <c r="C58" s="81" t="s">
        <v>289</v>
      </c>
      <c r="D58" s="14" t="s">
        <v>1330</v>
      </c>
      <c r="E58" s="29" t="s">
        <v>10</v>
      </c>
      <c r="F58" s="17">
        <v>1521</v>
      </c>
      <c r="G58" s="258">
        <v>0</v>
      </c>
      <c r="H58" s="27">
        <f t="shared" si="0"/>
        <v>0</v>
      </c>
      <c r="J58" s="242"/>
    </row>
    <row r="59" spans="1:10">
      <c r="A59" s="28"/>
      <c r="B59" s="28"/>
      <c r="C59" s="81" t="s">
        <v>290</v>
      </c>
      <c r="D59" s="14" t="s">
        <v>303</v>
      </c>
      <c r="E59" s="29" t="s">
        <v>10</v>
      </c>
      <c r="F59" s="17">
        <v>13</v>
      </c>
      <c r="G59" s="258">
        <v>0</v>
      </c>
      <c r="H59" s="27">
        <f t="shared" si="0"/>
        <v>0</v>
      </c>
      <c r="J59" s="240"/>
    </row>
    <row r="60" spans="1:10" ht="22.5">
      <c r="A60" s="28"/>
      <c r="B60" s="28"/>
      <c r="C60" s="81" t="s">
        <v>291</v>
      </c>
      <c r="D60" s="14" t="s">
        <v>1331</v>
      </c>
      <c r="E60" s="29" t="s">
        <v>10</v>
      </c>
      <c r="F60" s="17">
        <v>176</v>
      </c>
      <c r="G60" s="258">
        <v>0</v>
      </c>
      <c r="H60" s="27">
        <f t="shared" si="0"/>
        <v>0</v>
      </c>
      <c r="J60" s="240"/>
    </row>
    <row r="61" spans="1:10">
      <c r="A61" s="28"/>
      <c r="B61" s="28"/>
      <c r="C61" s="81" t="s">
        <v>293</v>
      </c>
      <c r="D61" s="14" t="s">
        <v>308</v>
      </c>
      <c r="E61" s="29" t="s">
        <v>10</v>
      </c>
      <c r="F61" s="17">
        <v>88</v>
      </c>
      <c r="G61" s="258">
        <v>0</v>
      </c>
      <c r="H61" s="27">
        <f t="shared" si="0"/>
        <v>0</v>
      </c>
      <c r="J61" s="240"/>
    </row>
    <row r="62" spans="1:10">
      <c r="A62" s="28"/>
      <c r="B62" s="28"/>
      <c r="C62" s="81" t="s">
        <v>294</v>
      </c>
      <c r="D62" s="14" t="s">
        <v>314</v>
      </c>
      <c r="E62" s="29" t="s">
        <v>10</v>
      </c>
      <c r="F62" s="17">
        <v>87</v>
      </c>
      <c r="G62" s="258">
        <v>0</v>
      </c>
      <c r="H62" s="27">
        <f t="shared" si="0"/>
        <v>0</v>
      </c>
      <c r="J62" s="240"/>
    </row>
    <row r="63" spans="1:10">
      <c r="A63" s="28"/>
      <c r="B63" s="28"/>
      <c r="C63" s="81" t="s">
        <v>295</v>
      </c>
      <c r="D63" s="14" t="s">
        <v>306</v>
      </c>
      <c r="E63" s="29" t="s">
        <v>10</v>
      </c>
      <c r="F63" s="17">
        <v>10</v>
      </c>
      <c r="G63" s="258">
        <v>0</v>
      </c>
      <c r="H63" s="27">
        <f t="shared" si="0"/>
        <v>0</v>
      </c>
      <c r="J63" s="240"/>
    </row>
    <row r="64" spans="1:10" ht="33.75">
      <c r="A64" s="28"/>
      <c r="B64" s="28"/>
      <c r="C64" s="81" t="s">
        <v>296</v>
      </c>
      <c r="D64" s="14" t="s">
        <v>310</v>
      </c>
      <c r="E64" s="29" t="s">
        <v>10</v>
      </c>
      <c r="F64" s="17">
        <v>12</v>
      </c>
      <c r="G64" s="258">
        <v>0</v>
      </c>
      <c r="H64" s="27">
        <f t="shared" si="0"/>
        <v>0</v>
      </c>
      <c r="J64" s="240"/>
    </row>
    <row r="65" spans="1:10">
      <c r="A65" s="28"/>
      <c r="B65" s="28"/>
      <c r="C65" s="81" t="s">
        <v>298</v>
      </c>
      <c r="D65" s="14" t="s">
        <v>312</v>
      </c>
      <c r="E65" s="29" t="s">
        <v>12</v>
      </c>
      <c r="F65" s="17">
        <v>8578</v>
      </c>
      <c r="G65" s="258">
        <v>0</v>
      </c>
      <c r="H65" s="27">
        <f t="shared" si="0"/>
        <v>0</v>
      </c>
      <c r="J65" s="240"/>
    </row>
    <row r="66" spans="1:10">
      <c r="A66" s="28"/>
      <c r="B66" s="28"/>
      <c r="C66" s="81" t="s">
        <v>299</v>
      </c>
      <c r="D66" s="14" t="s">
        <v>362</v>
      </c>
      <c r="E66" s="29" t="s">
        <v>163</v>
      </c>
      <c r="F66" s="17">
        <v>6</v>
      </c>
      <c r="G66" s="258">
        <v>0</v>
      </c>
      <c r="H66" s="27">
        <f t="shared" si="0"/>
        <v>0</v>
      </c>
      <c r="J66" s="241"/>
    </row>
    <row r="67" spans="1:10" ht="22.5">
      <c r="A67" s="28"/>
      <c r="B67" s="28"/>
      <c r="C67" s="81" t="s">
        <v>300</v>
      </c>
      <c r="D67" s="14" t="s">
        <v>1332</v>
      </c>
      <c r="E67" s="29" t="s">
        <v>14</v>
      </c>
      <c r="F67" s="17">
        <v>600</v>
      </c>
      <c r="G67" s="258">
        <v>0</v>
      </c>
      <c r="H67" s="27">
        <f t="shared" si="0"/>
        <v>0</v>
      </c>
      <c r="J67" s="240"/>
    </row>
    <row r="68" spans="1:10">
      <c r="A68" s="54">
        <v>3</v>
      </c>
      <c r="B68" s="54"/>
      <c r="C68" s="79"/>
      <c r="D68" s="49" t="s">
        <v>1386</v>
      </c>
      <c r="E68" s="20"/>
      <c r="F68" s="21" t="s">
        <v>162</v>
      </c>
      <c r="G68" s="22"/>
      <c r="H68" s="52">
        <f>SUM(H69:H110)</f>
        <v>0</v>
      </c>
      <c r="J68" s="240"/>
    </row>
    <row r="69" spans="1:10" ht="22.5">
      <c r="A69" s="28"/>
      <c r="B69" s="28"/>
      <c r="C69" s="81"/>
      <c r="D69" s="14" t="s">
        <v>1392</v>
      </c>
      <c r="E69" s="29"/>
      <c r="F69" s="17" t="s">
        <v>162</v>
      </c>
      <c r="G69" s="27"/>
      <c r="H69" s="27" t="str">
        <f t="shared" si="0"/>
        <v/>
      </c>
      <c r="J69" s="240"/>
    </row>
    <row r="70" spans="1:10">
      <c r="A70" s="28"/>
      <c r="B70" s="28"/>
      <c r="C70" s="81" t="s">
        <v>164</v>
      </c>
      <c r="D70" s="14" t="s">
        <v>315</v>
      </c>
      <c r="E70" s="29" t="s">
        <v>10</v>
      </c>
      <c r="F70" s="17">
        <v>176</v>
      </c>
      <c r="G70" s="258">
        <v>0</v>
      </c>
      <c r="H70" s="27">
        <f t="shared" si="0"/>
        <v>0</v>
      </c>
      <c r="J70" s="240"/>
    </row>
    <row r="71" spans="1:10" ht="33.75">
      <c r="A71" s="28"/>
      <c r="B71" s="28"/>
      <c r="C71" s="81" t="s">
        <v>165</v>
      </c>
      <c r="D71" s="14" t="s">
        <v>1333</v>
      </c>
      <c r="E71" s="29" t="s">
        <v>12</v>
      </c>
      <c r="F71" s="17">
        <v>8578</v>
      </c>
      <c r="G71" s="258">
        <v>0</v>
      </c>
      <c r="H71" s="27">
        <f t="shared" si="0"/>
        <v>0</v>
      </c>
      <c r="J71" s="240"/>
    </row>
    <row r="72" spans="1:10" ht="33.75">
      <c r="A72" s="163"/>
      <c r="B72" s="163"/>
      <c r="C72" s="176" t="s">
        <v>166</v>
      </c>
      <c r="D72" s="177" t="s">
        <v>1334</v>
      </c>
      <c r="E72" s="178"/>
      <c r="F72" s="179" t="s">
        <v>162</v>
      </c>
      <c r="G72" s="169"/>
      <c r="H72" s="169" t="str">
        <f t="shared" si="0"/>
        <v/>
      </c>
      <c r="J72" s="240"/>
    </row>
    <row r="73" spans="1:10">
      <c r="A73" s="170"/>
      <c r="B73" s="170"/>
      <c r="C73" s="171"/>
      <c r="D73" s="186" t="s">
        <v>1393</v>
      </c>
      <c r="E73" s="173" t="s">
        <v>10</v>
      </c>
      <c r="F73" s="174">
        <v>125</v>
      </c>
      <c r="G73" s="259">
        <v>0</v>
      </c>
      <c r="H73" s="175">
        <f t="shared" si="0"/>
        <v>0</v>
      </c>
      <c r="J73" s="240"/>
    </row>
    <row r="74" spans="1:10">
      <c r="A74" s="28"/>
      <c r="B74" s="28"/>
      <c r="C74" s="81" t="s">
        <v>167</v>
      </c>
      <c r="D74" s="14" t="s">
        <v>1336</v>
      </c>
      <c r="E74" s="29" t="s">
        <v>14</v>
      </c>
      <c r="F74" s="17">
        <v>1680</v>
      </c>
      <c r="G74" s="258">
        <v>0</v>
      </c>
      <c r="H74" s="27">
        <f t="shared" si="0"/>
        <v>0</v>
      </c>
      <c r="J74" s="240"/>
    </row>
    <row r="75" spans="1:10" ht="22.5">
      <c r="A75" s="28"/>
      <c r="B75" s="28"/>
      <c r="C75" s="81" t="s">
        <v>168</v>
      </c>
      <c r="D75" s="14" t="s">
        <v>1337</v>
      </c>
      <c r="E75" s="29" t="s">
        <v>14</v>
      </c>
      <c r="F75" s="17">
        <v>58002</v>
      </c>
      <c r="G75" s="258">
        <v>0</v>
      </c>
      <c r="H75" s="27">
        <f t="shared" si="0"/>
        <v>0</v>
      </c>
      <c r="J75" s="240"/>
    </row>
    <row r="76" spans="1:10">
      <c r="A76" s="163"/>
      <c r="B76" s="163"/>
      <c r="C76" s="176" t="s">
        <v>169</v>
      </c>
      <c r="D76" s="177" t="s">
        <v>1338</v>
      </c>
      <c r="E76" s="178"/>
      <c r="F76" s="179" t="s">
        <v>162</v>
      </c>
      <c r="G76" s="169"/>
      <c r="H76" s="169" t="str">
        <f t="shared" si="0"/>
        <v/>
      </c>
      <c r="J76" s="240"/>
    </row>
    <row r="77" spans="1:10" ht="22.5">
      <c r="A77" s="180"/>
      <c r="B77" s="180"/>
      <c r="C77" s="181" t="s">
        <v>1329</v>
      </c>
      <c r="D77" s="182" t="s">
        <v>1339</v>
      </c>
      <c r="E77" s="183" t="s">
        <v>14</v>
      </c>
      <c r="F77" s="184">
        <v>260</v>
      </c>
      <c r="G77" s="273">
        <v>0</v>
      </c>
      <c r="H77" s="185">
        <f t="shared" si="0"/>
        <v>0</v>
      </c>
      <c r="J77" s="240"/>
    </row>
    <row r="78" spans="1:10" ht="22.5">
      <c r="A78" s="180"/>
      <c r="B78" s="180"/>
      <c r="C78" s="181" t="s">
        <v>1340</v>
      </c>
      <c r="D78" s="182" t="s">
        <v>1341</v>
      </c>
      <c r="E78" s="183" t="s">
        <v>13</v>
      </c>
      <c r="F78" s="184">
        <v>260</v>
      </c>
      <c r="G78" s="273">
        <v>0</v>
      </c>
      <c r="H78" s="185">
        <f t="shared" si="0"/>
        <v>0</v>
      </c>
      <c r="J78" s="240"/>
    </row>
    <row r="79" spans="1:10" ht="22.5">
      <c r="A79" s="180"/>
      <c r="B79" s="180"/>
      <c r="C79" s="181" t="s">
        <v>1342</v>
      </c>
      <c r="D79" s="182" t="s">
        <v>1343</v>
      </c>
      <c r="E79" s="183" t="s">
        <v>14</v>
      </c>
      <c r="F79" s="184">
        <v>131</v>
      </c>
      <c r="G79" s="273">
        <v>0</v>
      </c>
      <c r="H79" s="185">
        <f t="shared" si="0"/>
        <v>0</v>
      </c>
      <c r="J79" s="240"/>
    </row>
    <row r="80" spans="1:10" ht="22.5">
      <c r="A80" s="170"/>
      <c r="B80" s="170"/>
      <c r="C80" s="171" t="s">
        <v>1344</v>
      </c>
      <c r="D80" s="172" t="s">
        <v>1345</v>
      </c>
      <c r="E80" s="173" t="s">
        <v>14</v>
      </c>
      <c r="F80" s="174">
        <v>362</v>
      </c>
      <c r="G80" s="259">
        <v>0</v>
      </c>
      <c r="H80" s="175">
        <f t="shared" si="0"/>
        <v>0</v>
      </c>
      <c r="J80" s="240"/>
    </row>
    <row r="81" spans="1:10" ht="33.75">
      <c r="A81" s="180"/>
      <c r="B81" s="180"/>
      <c r="C81" s="171" t="s">
        <v>170</v>
      </c>
      <c r="D81" s="186" t="s">
        <v>3598</v>
      </c>
      <c r="E81" s="173" t="s">
        <v>14</v>
      </c>
      <c r="F81" s="174">
        <v>5800.2</v>
      </c>
      <c r="G81" s="259">
        <v>0</v>
      </c>
      <c r="H81" s="27">
        <f t="shared" si="0"/>
        <v>0</v>
      </c>
      <c r="J81" s="240"/>
    </row>
    <row r="82" spans="1:10" ht="45">
      <c r="A82" s="163"/>
      <c r="B82" s="163"/>
      <c r="C82" s="176" t="s">
        <v>283</v>
      </c>
      <c r="D82" s="177" t="s">
        <v>1346</v>
      </c>
      <c r="E82" s="178" t="s">
        <v>13</v>
      </c>
      <c r="F82" s="179">
        <v>30807</v>
      </c>
      <c r="G82" s="272">
        <v>0</v>
      </c>
      <c r="H82" s="169">
        <f t="shared" si="0"/>
        <v>0</v>
      </c>
      <c r="J82" s="240"/>
    </row>
    <row r="83" spans="1:10" ht="22.5">
      <c r="A83" s="170"/>
      <c r="B83" s="170"/>
      <c r="C83" s="171"/>
      <c r="D83" s="186" t="s">
        <v>1394</v>
      </c>
      <c r="E83" s="173"/>
      <c r="F83" s="174" t="s">
        <v>162</v>
      </c>
      <c r="G83" s="175"/>
      <c r="H83" s="175" t="str">
        <f t="shared" si="0"/>
        <v/>
      </c>
      <c r="J83" s="240"/>
    </row>
    <row r="84" spans="1:10">
      <c r="A84" s="163"/>
      <c r="B84" s="163"/>
      <c r="C84" s="176" t="s">
        <v>286</v>
      </c>
      <c r="D84" s="177" t="s">
        <v>3603</v>
      </c>
      <c r="E84" s="178"/>
      <c r="F84" s="179"/>
      <c r="G84" s="169"/>
      <c r="H84" s="169"/>
      <c r="J84" s="240"/>
    </row>
    <row r="85" spans="1:10" ht="33.75">
      <c r="A85" s="180"/>
      <c r="B85" s="180"/>
      <c r="C85" s="181" t="s">
        <v>327</v>
      </c>
      <c r="D85" s="182" t="s">
        <v>3601</v>
      </c>
      <c r="E85" s="183" t="s">
        <v>13</v>
      </c>
      <c r="F85" s="184">
        <v>513</v>
      </c>
      <c r="G85" s="273">
        <v>0</v>
      </c>
      <c r="H85" s="185">
        <f t="shared" si="0"/>
        <v>0</v>
      </c>
      <c r="J85" s="240"/>
    </row>
    <row r="86" spans="1:10" ht="33.75">
      <c r="A86" s="180"/>
      <c r="B86" s="180"/>
      <c r="C86" s="181" t="s">
        <v>371</v>
      </c>
      <c r="D86" s="182" t="s">
        <v>3604</v>
      </c>
      <c r="E86" s="183" t="s">
        <v>13</v>
      </c>
      <c r="F86" s="184">
        <v>513</v>
      </c>
      <c r="G86" s="273">
        <v>0</v>
      </c>
      <c r="H86" s="185">
        <f t="shared" si="0"/>
        <v>0</v>
      </c>
      <c r="J86" s="240"/>
    </row>
    <row r="87" spans="1:10" ht="33.75">
      <c r="A87" s="180"/>
      <c r="B87" s="180"/>
      <c r="C87" s="181" t="s">
        <v>373</v>
      </c>
      <c r="D87" s="182" t="s">
        <v>3605</v>
      </c>
      <c r="E87" s="183" t="s">
        <v>13</v>
      </c>
      <c r="F87" s="184">
        <v>513</v>
      </c>
      <c r="G87" s="273">
        <v>0</v>
      </c>
      <c r="H87" s="185">
        <f t="shared" si="0"/>
        <v>0</v>
      </c>
      <c r="J87" s="240"/>
    </row>
    <row r="88" spans="1:10" ht="33.75">
      <c r="A88" s="180"/>
      <c r="B88" s="180"/>
      <c r="C88" s="181" t="s">
        <v>375</v>
      </c>
      <c r="D88" s="182" t="s">
        <v>3606</v>
      </c>
      <c r="E88" s="183" t="s">
        <v>13</v>
      </c>
      <c r="F88" s="184">
        <v>513</v>
      </c>
      <c r="G88" s="273">
        <v>0</v>
      </c>
      <c r="H88" s="185">
        <f t="shared" si="0"/>
        <v>0</v>
      </c>
      <c r="J88" s="240"/>
    </row>
    <row r="89" spans="1:10" ht="33.75">
      <c r="A89" s="180"/>
      <c r="B89" s="180"/>
      <c r="C89" s="181" t="s">
        <v>377</v>
      </c>
      <c r="D89" s="182" t="s">
        <v>3607</v>
      </c>
      <c r="E89" s="183" t="s">
        <v>13</v>
      </c>
      <c r="F89" s="184">
        <v>513</v>
      </c>
      <c r="G89" s="273">
        <v>0</v>
      </c>
      <c r="H89" s="185">
        <f t="shared" si="0"/>
        <v>0</v>
      </c>
      <c r="J89" s="240"/>
    </row>
    <row r="90" spans="1:10" ht="33.75">
      <c r="A90" s="180"/>
      <c r="B90" s="180"/>
      <c r="C90" s="181" t="s">
        <v>379</v>
      </c>
      <c r="D90" s="182" t="s">
        <v>3608</v>
      </c>
      <c r="E90" s="183" t="s">
        <v>13</v>
      </c>
      <c r="F90" s="184">
        <v>513</v>
      </c>
      <c r="G90" s="273">
        <v>0</v>
      </c>
      <c r="H90" s="185">
        <f t="shared" si="0"/>
        <v>0</v>
      </c>
      <c r="J90" s="240"/>
    </row>
    <row r="91" spans="1:10" ht="33.75">
      <c r="A91" s="170"/>
      <c r="B91" s="170"/>
      <c r="C91" s="171"/>
      <c r="D91" s="172" t="s">
        <v>3609</v>
      </c>
      <c r="E91" s="173"/>
      <c r="F91" s="174"/>
      <c r="G91" s="175"/>
      <c r="H91" s="175"/>
      <c r="J91" s="240"/>
    </row>
    <row r="92" spans="1:10" ht="22.5">
      <c r="A92" s="28"/>
      <c r="B92" s="28"/>
      <c r="C92" s="81" t="s">
        <v>287</v>
      </c>
      <c r="D92" s="14" t="s">
        <v>316</v>
      </c>
      <c r="E92" s="29" t="s">
        <v>13</v>
      </c>
      <c r="F92" s="17">
        <v>55870</v>
      </c>
      <c r="G92" s="258">
        <v>0</v>
      </c>
      <c r="H92" s="27">
        <f t="shared" si="0"/>
        <v>0</v>
      </c>
      <c r="J92" s="240"/>
    </row>
    <row r="93" spans="1:10" ht="22.5">
      <c r="A93" s="163"/>
      <c r="B93" s="163"/>
      <c r="C93" s="176" t="s">
        <v>288</v>
      </c>
      <c r="D93" s="177" t="s">
        <v>1348</v>
      </c>
      <c r="E93" s="178" t="s">
        <v>13</v>
      </c>
      <c r="F93" s="179">
        <v>4620</v>
      </c>
      <c r="G93" s="272">
        <v>0</v>
      </c>
      <c r="H93" s="169">
        <f t="shared" ref="H93:H154" si="3">IF(ISNUMBER(F93),ROUND(F93*G93,2),"")</f>
        <v>0</v>
      </c>
      <c r="J93" s="240"/>
    </row>
    <row r="94" spans="1:10" ht="22.5">
      <c r="A94" s="170"/>
      <c r="B94" s="170"/>
      <c r="C94" s="171"/>
      <c r="D94" s="186" t="s">
        <v>1395</v>
      </c>
      <c r="E94" s="173"/>
      <c r="F94" s="174" t="s">
        <v>162</v>
      </c>
      <c r="G94" s="175"/>
      <c r="H94" s="175" t="str">
        <f t="shared" si="3"/>
        <v/>
      </c>
      <c r="J94" s="240"/>
    </row>
    <row r="95" spans="1:10">
      <c r="A95" s="163"/>
      <c r="B95" s="163"/>
      <c r="C95" s="176" t="s">
        <v>289</v>
      </c>
      <c r="D95" s="177" t="s">
        <v>1350</v>
      </c>
      <c r="E95" s="178" t="s">
        <v>13</v>
      </c>
      <c r="F95" s="179">
        <v>53840</v>
      </c>
      <c r="G95" s="272">
        <v>0</v>
      </c>
      <c r="H95" s="169">
        <f t="shared" si="3"/>
        <v>0</v>
      </c>
      <c r="J95" s="240"/>
    </row>
    <row r="96" spans="1:10" ht="22.5">
      <c r="A96" s="180"/>
      <c r="B96" s="180"/>
      <c r="C96" s="181"/>
      <c r="D96" s="182" t="s">
        <v>1351</v>
      </c>
      <c r="E96" s="183"/>
      <c r="F96" s="184" t="s">
        <v>162</v>
      </c>
      <c r="G96" s="185"/>
      <c r="H96" s="185" t="str">
        <f t="shared" si="3"/>
        <v/>
      </c>
      <c r="J96" s="240"/>
    </row>
    <row r="97" spans="1:10">
      <c r="A97" s="180"/>
      <c r="B97" s="180"/>
      <c r="C97" s="181"/>
      <c r="D97" s="182" t="s">
        <v>1352</v>
      </c>
      <c r="E97" s="183"/>
      <c r="F97" s="184" t="s">
        <v>162</v>
      </c>
      <c r="G97" s="185"/>
      <c r="H97" s="185" t="str">
        <f t="shared" si="3"/>
        <v/>
      </c>
      <c r="J97" s="240"/>
    </row>
    <row r="98" spans="1:10">
      <c r="A98" s="180"/>
      <c r="B98" s="180"/>
      <c r="C98" s="181"/>
      <c r="D98" s="182" t="s">
        <v>1353</v>
      </c>
      <c r="E98" s="183"/>
      <c r="F98" s="184" t="s">
        <v>162</v>
      </c>
      <c r="G98" s="185"/>
      <c r="H98" s="185" t="str">
        <f t="shared" si="3"/>
        <v/>
      </c>
      <c r="J98" s="240"/>
    </row>
    <row r="99" spans="1:10">
      <c r="A99" s="180"/>
      <c r="B99" s="180"/>
      <c r="C99" s="181"/>
      <c r="D99" s="182" t="s">
        <v>1354</v>
      </c>
      <c r="E99" s="183"/>
      <c r="F99" s="184" t="s">
        <v>162</v>
      </c>
      <c r="G99" s="185"/>
      <c r="H99" s="185" t="str">
        <f t="shared" si="3"/>
        <v/>
      </c>
      <c r="J99" s="240"/>
    </row>
    <row r="100" spans="1:10">
      <c r="A100" s="170"/>
      <c r="B100" s="170"/>
      <c r="C100" s="171"/>
      <c r="D100" s="172" t="s">
        <v>1355</v>
      </c>
      <c r="E100" s="173"/>
      <c r="F100" s="174" t="s">
        <v>162</v>
      </c>
      <c r="G100" s="175"/>
      <c r="H100" s="175" t="str">
        <f t="shared" si="3"/>
        <v/>
      </c>
      <c r="J100" s="240"/>
    </row>
    <row r="101" spans="1:10">
      <c r="A101" s="163"/>
      <c r="B101" s="163"/>
      <c r="C101" s="176" t="s">
        <v>290</v>
      </c>
      <c r="D101" s="177" t="s">
        <v>1356</v>
      </c>
      <c r="E101" s="178" t="s">
        <v>13</v>
      </c>
      <c r="F101" s="179">
        <v>53770</v>
      </c>
      <c r="G101" s="272">
        <v>0</v>
      </c>
      <c r="H101" s="169">
        <f t="shared" si="3"/>
        <v>0</v>
      </c>
      <c r="J101" s="240"/>
    </row>
    <row r="102" spans="1:10">
      <c r="A102" s="180"/>
      <c r="B102" s="180"/>
      <c r="C102" s="181"/>
      <c r="D102" s="182" t="s">
        <v>1357</v>
      </c>
      <c r="E102" s="183"/>
      <c r="F102" s="184" t="s">
        <v>162</v>
      </c>
      <c r="G102" s="185"/>
      <c r="H102" s="185" t="str">
        <f t="shared" si="3"/>
        <v/>
      </c>
      <c r="J102" s="240"/>
    </row>
    <row r="103" spans="1:10">
      <c r="A103" s="180"/>
      <c r="B103" s="180"/>
      <c r="C103" s="181"/>
      <c r="D103" s="182" t="s">
        <v>1358</v>
      </c>
      <c r="E103" s="183"/>
      <c r="F103" s="184" t="s">
        <v>162</v>
      </c>
      <c r="G103" s="185"/>
      <c r="H103" s="185" t="str">
        <f t="shared" si="3"/>
        <v/>
      </c>
      <c r="J103" s="240"/>
    </row>
    <row r="104" spans="1:10">
      <c r="A104" s="180"/>
      <c r="B104" s="180"/>
      <c r="C104" s="181"/>
      <c r="D104" s="182" t="s">
        <v>1359</v>
      </c>
      <c r="E104" s="183"/>
      <c r="F104" s="184" t="s">
        <v>162</v>
      </c>
      <c r="G104" s="185"/>
      <c r="H104" s="185" t="str">
        <f t="shared" si="3"/>
        <v/>
      </c>
      <c r="J104" s="240"/>
    </row>
    <row r="105" spans="1:10">
      <c r="A105" s="180"/>
      <c r="B105" s="180"/>
      <c r="C105" s="181"/>
      <c r="D105" s="182" t="s">
        <v>1360</v>
      </c>
      <c r="E105" s="183"/>
      <c r="F105" s="184" t="s">
        <v>162</v>
      </c>
      <c r="G105" s="185"/>
      <c r="H105" s="185" t="str">
        <f t="shared" si="3"/>
        <v/>
      </c>
      <c r="J105" s="240"/>
    </row>
    <row r="106" spans="1:10">
      <c r="A106" s="170"/>
      <c r="B106" s="170"/>
      <c r="C106" s="171"/>
      <c r="D106" s="172" t="s">
        <v>1361</v>
      </c>
      <c r="E106" s="173"/>
      <c r="F106" s="174" t="s">
        <v>162</v>
      </c>
      <c r="G106" s="175"/>
      <c r="H106" s="175" t="str">
        <f t="shared" si="3"/>
        <v/>
      </c>
      <c r="J106" s="240"/>
    </row>
    <row r="107" spans="1:10" ht="45">
      <c r="A107" s="28"/>
      <c r="B107" s="28"/>
      <c r="C107" s="81" t="s">
        <v>291</v>
      </c>
      <c r="D107" s="14" t="s">
        <v>3519</v>
      </c>
      <c r="E107" s="29" t="s">
        <v>14</v>
      </c>
      <c r="F107" s="17">
        <v>28371</v>
      </c>
      <c r="G107" s="258">
        <v>0</v>
      </c>
      <c r="H107" s="27">
        <f t="shared" si="3"/>
        <v>0</v>
      </c>
      <c r="J107" s="241"/>
    </row>
    <row r="108" spans="1:10">
      <c r="A108" s="28"/>
      <c r="B108" s="28"/>
      <c r="C108" s="81" t="s">
        <v>293</v>
      </c>
      <c r="D108" s="14" t="s">
        <v>317</v>
      </c>
      <c r="E108" s="29" t="s">
        <v>13</v>
      </c>
      <c r="F108" s="17">
        <v>54040</v>
      </c>
      <c r="G108" s="258">
        <v>0</v>
      </c>
      <c r="H108" s="27">
        <f t="shared" si="3"/>
        <v>0</v>
      </c>
      <c r="J108" s="241"/>
    </row>
    <row r="109" spans="1:10">
      <c r="A109" s="28"/>
      <c r="B109" s="28"/>
      <c r="C109" s="81" t="s">
        <v>294</v>
      </c>
      <c r="D109" s="14" t="s">
        <v>318</v>
      </c>
      <c r="E109" s="29" t="s">
        <v>13</v>
      </c>
      <c r="F109" s="17">
        <v>4480</v>
      </c>
      <c r="G109" s="258">
        <v>0</v>
      </c>
      <c r="H109" s="27">
        <f t="shared" si="3"/>
        <v>0</v>
      </c>
      <c r="J109" s="241"/>
    </row>
    <row r="110" spans="1:10" ht="22.5">
      <c r="A110" s="28"/>
      <c r="B110" s="28"/>
      <c r="C110" s="81" t="s">
        <v>295</v>
      </c>
      <c r="D110" s="14" t="s">
        <v>1362</v>
      </c>
      <c r="E110" s="29" t="s">
        <v>13</v>
      </c>
      <c r="F110" s="17">
        <v>11005</v>
      </c>
      <c r="G110" s="258">
        <v>0</v>
      </c>
      <c r="H110" s="27">
        <f t="shared" si="3"/>
        <v>0</v>
      </c>
      <c r="J110" s="241"/>
    </row>
    <row r="111" spans="1:10">
      <c r="A111" s="54">
        <v>3</v>
      </c>
      <c r="B111" s="54"/>
      <c r="C111" s="79"/>
      <c r="D111" s="49" t="s">
        <v>1387</v>
      </c>
      <c r="E111" s="20"/>
      <c r="F111" s="21" t="s">
        <v>162</v>
      </c>
      <c r="G111" s="22"/>
      <c r="H111" s="52">
        <f>SUM(H112:H134)</f>
        <v>0</v>
      </c>
      <c r="J111" s="240"/>
    </row>
    <row r="112" spans="1:10">
      <c r="A112" s="28"/>
      <c r="B112" s="28"/>
      <c r="C112" s="81" t="s">
        <v>164</v>
      </c>
      <c r="D112" s="14" t="s">
        <v>1363</v>
      </c>
      <c r="E112" s="29" t="s">
        <v>12</v>
      </c>
      <c r="F112" s="17">
        <v>628</v>
      </c>
      <c r="G112" s="258">
        <v>0</v>
      </c>
      <c r="H112" s="27">
        <f t="shared" si="3"/>
        <v>0</v>
      </c>
      <c r="J112" s="240"/>
    </row>
    <row r="113" spans="1:10">
      <c r="A113" s="28"/>
      <c r="B113" s="28"/>
      <c r="C113" s="81" t="s">
        <v>165</v>
      </c>
      <c r="D113" s="14" t="s">
        <v>319</v>
      </c>
      <c r="E113" s="29" t="s">
        <v>12</v>
      </c>
      <c r="F113" s="17">
        <v>584</v>
      </c>
      <c r="G113" s="258">
        <v>0</v>
      </c>
      <c r="H113" s="27">
        <f t="shared" si="3"/>
        <v>0</v>
      </c>
      <c r="J113" s="240"/>
    </row>
    <row r="114" spans="1:10" ht="22.5">
      <c r="A114" s="28"/>
      <c r="B114" s="28"/>
      <c r="C114" s="81" t="s">
        <v>166</v>
      </c>
      <c r="D114" s="14" t="s">
        <v>1364</v>
      </c>
      <c r="E114" s="29" t="s">
        <v>14</v>
      </c>
      <c r="F114" s="17">
        <v>4400</v>
      </c>
      <c r="G114" s="258">
        <v>0</v>
      </c>
      <c r="H114" s="27">
        <f t="shared" si="3"/>
        <v>0</v>
      </c>
      <c r="J114" s="240"/>
    </row>
    <row r="115" spans="1:10" ht="22.5">
      <c r="A115" s="28"/>
      <c r="B115" s="28"/>
      <c r="C115" s="81" t="s">
        <v>167</v>
      </c>
      <c r="D115" s="14" t="s">
        <v>1365</v>
      </c>
      <c r="E115" s="29" t="s">
        <v>14</v>
      </c>
      <c r="F115" s="17">
        <v>780</v>
      </c>
      <c r="G115" s="258">
        <v>0</v>
      </c>
      <c r="H115" s="27">
        <f t="shared" si="3"/>
        <v>0</v>
      </c>
      <c r="J115" s="240"/>
    </row>
    <row r="116" spans="1:10" ht="22.5">
      <c r="A116" s="28"/>
      <c r="B116" s="28"/>
      <c r="C116" s="81" t="s">
        <v>168</v>
      </c>
      <c r="D116" s="14" t="s">
        <v>1366</v>
      </c>
      <c r="E116" s="29" t="s">
        <v>14</v>
      </c>
      <c r="F116" s="17">
        <v>2380</v>
      </c>
      <c r="G116" s="258">
        <v>0</v>
      </c>
      <c r="H116" s="27">
        <f t="shared" si="3"/>
        <v>0</v>
      </c>
      <c r="J116" s="240"/>
    </row>
    <row r="117" spans="1:10" ht="22.5">
      <c r="A117" s="28"/>
      <c r="B117" s="28"/>
      <c r="C117" s="81" t="s">
        <v>169</v>
      </c>
      <c r="D117" s="14" t="s">
        <v>1367</v>
      </c>
      <c r="E117" s="29" t="s">
        <v>13</v>
      </c>
      <c r="F117" s="17">
        <v>13080</v>
      </c>
      <c r="G117" s="258">
        <v>0</v>
      </c>
      <c r="H117" s="27">
        <f t="shared" si="3"/>
        <v>0</v>
      </c>
      <c r="J117" s="240"/>
    </row>
    <row r="118" spans="1:10" ht="33.75">
      <c r="A118" s="28"/>
      <c r="B118" s="28"/>
      <c r="C118" s="81" t="s">
        <v>170</v>
      </c>
      <c r="D118" s="14" t="s">
        <v>1368</v>
      </c>
      <c r="E118" s="29" t="s">
        <v>12</v>
      </c>
      <c r="F118" s="17">
        <v>1320</v>
      </c>
      <c r="G118" s="258">
        <v>0</v>
      </c>
      <c r="H118" s="27">
        <f t="shared" si="3"/>
        <v>0</v>
      </c>
      <c r="J118" s="240"/>
    </row>
    <row r="119" spans="1:10" ht="33.75">
      <c r="A119" s="163"/>
      <c r="B119" s="163"/>
      <c r="C119" s="176" t="s">
        <v>283</v>
      </c>
      <c r="D119" s="177" t="s">
        <v>1369</v>
      </c>
      <c r="E119" s="178"/>
      <c r="F119" s="179" t="s">
        <v>162</v>
      </c>
      <c r="G119" s="169"/>
      <c r="H119" s="169" t="str">
        <f t="shared" si="3"/>
        <v/>
      </c>
      <c r="J119" s="240"/>
    </row>
    <row r="120" spans="1:10">
      <c r="A120" s="180"/>
      <c r="B120" s="180"/>
      <c r="C120" s="181" t="s">
        <v>1329</v>
      </c>
      <c r="D120" s="182" t="s">
        <v>1370</v>
      </c>
      <c r="E120" s="183" t="s">
        <v>12</v>
      </c>
      <c r="F120" s="184">
        <v>2725</v>
      </c>
      <c r="G120" s="273">
        <v>0</v>
      </c>
      <c r="H120" s="185">
        <f t="shared" si="3"/>
        <v>0</v>
      </c>
      <c r="J120" s="240"/>
    </row>
    <row r="121" spans="1:10">
      <c r="A121" s="170"/>
      <c r="B121" s="170"/>
      <c r="C121" s="171" t="s">
        <v>1340</v>
      </c>
      <c r="D121" s="172" t="s">
        <v>1371</v>
      </c>
      <c r="E121" s="173" t="s">
        <v>12</v>
      </c>
      <c r="F121" s="174">
        <v>250</v>
      </c>
      <c r="G121" s="259">
        <v>0</v>
      </c>
      <c r="H121" s="175">
        <f t="shared" si="3"/>
        <v>0</v>
      </c>
      <c r="J121" s="240"/>
    </row>
    <row r="122" spans="1:10" ht="22.5">
      <c r="A122" s="163"/>
      <c r="B122" s="163"/>
      <c r="C122" s="176" t="s">
        <v>286</v>
      </c>
      <c r="D122" s="177" t="s">
        <v>1372</v>
      </c>
      <c r="E122" s="178"/>
      <c r="F122" s="179" t="s">
        <v>162</v>
      </c>
      <c r="G122" s="169"/>
      <c r="H122" s="169" t="str">
        <f t="shared" si="3"/>
        <v/>
      </c>
      <c r="J122" s="240"/>
    </row>
    <row r="123" spans="1:10">
      <c r="A123" s="180"/>
      <c r="B123" s="180"/>
      <c r="C123" s="181" t="s">
        <v>1329</v>
      </c>
      <c r="D123" s="182" t="s">
        <v>1373</v>
      </c>
      <c r="E123" s="183" t="s">
        <v>12</v>
      </c>
      <c r="F123" s="184">
        <v>26</v>
      </c>
      <c r="G123" s="273">
        <v>0</v>
      </c>
      <c r="H123" s="185">
        <f t="shared" si="3"/>
        <v>0</v>
      </c>
      <c r="J123" s="240"/>
    </row>
    <row r="124" spans="1:10">
      <c r="A124" s="170"/>
      <c r="B124" s="170"/>
      <c r="C124" s="171" t="s">
        <v>1340</v>
      </c>
      <c r="D124" s="172" t="s">
        <v>1374</v>
      </c>
      <c r="E124" s="173" t="s">
        <v>12</v>
      </c>
      <c r="F124" s="174">
        <v>16</v>
      </c>
      <c r="G124" s="259">
        <v>0</v>
      </c>
      <c r="H124" s="175">
        <f t="shared" si="3"/>
        <v>0</v>
      </c>
      <c r="J124" s="240"/>
    </row>
    <row r="125" spans="1:10" ht="33.75">
      <c r="A125" s="163"/>
      <c r="B125" s="163"/>
      <c r="C125" s="176" t="s">
        <v>287</v>
      </c>
      <c r="D125" s="177" t="s">
        <v>1375</v>
      </c>
      <c r="E125" s="178"/>
      <c r="F125" s="179" t="s">
        <v>162</v>
      </c>
      <c r="G125" s="169"/>
      <c r="H125" s="169" t="str">
        <f t="shared" si="3"/>
        <v/>
      </c>
      <c r="J125" s="240"/>
    </row>
    <row r="126" spans="1:10">
      <c r="A126" s="180"/>
      <c r="B126" s="180"/>
      <c r="C126" s="181" t="s">
        <v>1329</v>
      </c>
      <c r="D126" s="182" t="s">
        <v>1376</v>
      </c>
      <c r="E126" s="183" t="s">
        <v>10</v>
      </c>
      <c r="F126" s="184">
        <v>12</v>
      </c>
      <c r="G126" s="273">
        <v>0</v>
      </c>
      <c r="H126" s="185">
        <f t="shared" si="3"/>
        <v>0</v>
      </c>
      <c r="J126" s="240"/>
    </row>
    <row r="127" spans="1:10">
      <c r="A127" s="180"/>
      <c r="B127" s="180"/>
      <c r="C127" s="181" t="s">
        <v>1340</v>
      </c>
      <c r="D127" s="182" t="s">
        <v>1377</v>
      </c>
      <c r="E127" s="183" t="s">
        <v>10</v>
      </c>
      <c r="F127" s="184">
        <v>75</v>
      </c>
      <c r="G127" s="273">
        <v>0</v>
      </c>
      <c r="H127" s="185">
        <f t="shared" si="3"/>
        <v>0</v>
      </c>
      <c r="J127" s="240"/>
    </row>
    <row r="128" spans="1:10">
      <c r="A128" s="170"/>
      <c r="B128" s="170"/>
      <c r="C128" s="171" t="s">
        <v>1342</v>
      </c>
      <c r="D128" s="172" t="s">
        <v>1378</v>
      </c>
      <c r="E128" s="173" t="s">
        <v>10</v>
      </c>
      <c r="F128" s="174">
        <v>1</v>
      </c>
      <c r="G128" s="259">
        <v>0</v>
      </c>
      <c r="H128" s="175">
        <f t="shared" si="3"/>
        <v>0</v>
      </c>
      <c r="J128" s="240"/>
    </row>
    <row r="129" spans="1:10" ht="22.5">
      <c r="A129" s="163"/>
      <c r="B129" s="163"/>
      <c r="C129" s="176" t="s">
        <v>288</v>
      </c>
      <c r="D129" s="177" t="s">
        <v>1379</v>
      </c>
      <c r="E129" s="178"/>
      <c r="F129" s="179" t="s">
        <v>162</v>
      </c>
      <c r="G129" s="169"/>
      <c r="H129" s="169" t="str">
        <f t="shared" si="3"/>
        <v/>
      </c>
      <c r="J129" s="240"/>
    </row>
    <row r="130" spans="1:10">
      <c r="A130" s="170"/>
      <c r="B130" s="170"/>
      <c r="C130" s="171"/>
      <c r="D130" s="172" t="s">
        <v>1380</v>
      </c>
      <c r="E130" s="173" t="s">
        <v>10</v>
      </c>
      <c r="F130" s="174">
        <v>159</v>
      </c>
      <c r="G130" s="259">
        <v>0</v>
      </c>
      <c r="H130" s="175">
        <f t="shared" si="3"/>
        <v>0</v>
      </c>
      <c r="J130" s="240"/>
    </row>
    <row r="131" spans="1:10" ht="22.5">
      <c r="A131" s="163"/>
      <c r="B131" s="163"/>
      <c r="C131" s="176" t="s">
        <v>289</v>
      </c>
      <c r="D131" s="177" t="s">
        <v>1381</v>
      </c>
      <c r="E131" s="178"/>
      <c r="F131" s="179" t="s">
        <v>162</v>
      </c>
      <c r="G131" s="169"/>
      <c r="H131" s="169" t="str">
        <f t="shared" si="3"/>
        <v/>
      </c>
      <c r="J131" s="240"/>
    </row>
    <row r="132" spans="1:10">
      <c r="A132" s="180"/>
      <c r="B132" s="180"/>
      <c r="C132" s="181"/>
      <c r="D132" s="182" t="s">
        <v>1382</v>
      </c>
      <c r="E132" s="183" t="s">
        <v>10</v>
      </c>
      <c r="F132" s="184">
        <v>11</v>
      </c>
      <c r="G132" s="273">
        <v>0</v>
      </c>
      <c r="H132" s="185">
        <f t="shared" si="3"/>
        <v>0</v>
      </c>
      <c r="J132" s="240"/>
    </row>
    <row r="133" spans="1:10">
      <c r="A133" s="170"/>
      <c r="B133" s="170"/>
      <c r="C133" s="171"/>
      <c r="D133" s="172" t="s">
        <v>1383</v>
      </c>
      <c r="E133" s="173" t="s">
        <v>10</v>
      </c>
      <c r="F133" s="174">
        <v>4</v>
      </c>
      <c r="G133" s="259">
        <v>0</v>
      </c>
      <c r="H133" s="175">
        <f t="shared" si="3"/>
        <v>0</v>
      </c>
      <c r="J133" s="240"/>
    </row>
    <row r="134" spans="1:10" ht="33.75">
      <c r="A134" s="28"/>
      <c r="B134" s="28"/>
      <c r="C134" s="81" t="s">
        <v>290</v>
      </c>
      <c r="D134" s="14" t="s">
        <v>1384</v>
      </c>
      <c r="E134" s="29" t="s">
        <v>13</v>
      </c>
      <c r="F134" s="17">
        <v>45</v>
      </c>
      <c r="G134" s="258">
        <v>0</v>
      </c>
      <c r="H134" s="27">
        <f t="shared" si="3"/>
        <v>0</v>
      </c>
      <c r="J134" s="240"/>
    </row>
    <row r="135" spans="1:10">
      <c r="A135" s="82">
        <v>2</v>
      </c>
      <c r="B135" s="82"/>
      <c r="C135" s="83"/>
      <c r="D135" s="116" t="s">
        <v>1396</v>
      </c>
      <c r="E135" s="84"/>
      <c r="F135" s="85" t="s">
        <v>162</v>
      </c>
      <c r="G135" s="86"/>
      <c r="H135" s="87">
        <f>H136+H142+H191+H237</f>
        <v>0</v>
      </c>
      <c r="J135" s="240"/>
    </row>
    <row r="136" spans="1:10">
      <c r="A136" s="54">
        <v>3</v>
      </c>
      <c r="B136" s="54"/>
      <c r="C136" s="79"/>
      <c r="D136" s="49" t="s">
        <v>1385</v>
      </c>
      <c r="E136" s="20"/>
      <c r="F136" s="21" t="s">
        <v>162</v>
      </c>
      <c r="G136" s="22"/>
      <c r="H136" s="52">
        <f>SUM(H137:H141)</f>
        <v>0</v>
      </c>
    </row>
    <row r="137" spans="1:10" ht="22.5">
      <c r="A137" s="28"/>
      <c r="B137" s="28"/>
      <c r="C137" s="81" t="s">
        <v>164</v>
      </c>
      <c r="D137" s="14" t="s">
        <v>1407</v>
      </c>
      <c r="E137" s="29" t="s">
        <v>12</v>
      </c>
      <c r="F137" s="17">
        <v>8776</v>
      </c>
      <c r="G137" s="258">
        <v>0</v>
      </c>
      <c r="H137" s="27">
        <f t="shared" si="3"/>
        <v>0</v>
      </c>
      <c r="J137" s="240"/>
    </row>
    <row r="138" spans="1:10" ht="22.5">
      <c r="A138" s="28"/>
      <c r="B138" s="28"/>
      <c r="C138" s="96" t="s">
        <v>165</v>
      </c>
      <c r="D138" s="24" t="s">
        <v>342</v>
      </c>
      <c r="E138" s="18" t="s">
        <v>12</v>
      </c>
      <c r="F138" s="19">
        <v>8776</v>
      </c>
      <c r="G138" s="254">
        <v>0</v>
      </c>
      <c r="H138" s="27">
        <f t="shared" si="3"/>
        <v>0</v>
      </c>
      <c r="J138" s="240"/>
    </row>
    <row r="139" spans="1:10">
      <c r="A139" s="28"/>
      <c r="B139" s="28"/>
      <c r="C139" s="81" t="s">
        <v>166</v>
      </c>
      <c r="D139" s="14" t="s">
        <v>1320</v>
      </c>
      <c r="E139" s="29" t="s">
        <v>13</v>
      </c>
      <c r="F139" s="17">
        <v>11000</v>
      </c>
      <c r="G139" s="258">
        <v>0</v>
      </c>
      <c r="H139" s="27">
        <f t="shared" si="3"/>
        <v>0</v>
      </c>
      <c r="J139" s="240"/>
    </row>
    <row r="140" spans="1:10" ht="33.75">
      <c r="A140" s="28"/>
      <c r="B140" s="28"/>
      <c r="C140" s="81" t="s">
        <v>167</v>
      </c>
      <c r="D140" s="14" t="s">
        <v>1321</v>
      </c>
      <c r="E140" s="29" t="s">
        <v>10</v>
      </c>
      <c r="F140" s="17">
        <v>25</v>
      </c>
      <c r="G140" s="258">
        <v>0</v>
      </c>
      <c r="H140" s="27">
        <f t="shared" si="3"/>
        <v>0</v>
      </c>
      <c r="J140" s="240"/>
    </row>
    <row r="141" spans="1:10" ht="22.5">
      <c r="A141" s="28"/>
      <c r="B141" s="28"/>
      <c r="C141" s="81" t="s">
        <v>168</v>
      </c>
      <c r="D141" s="14" t="s">
        <v>345</v>
      </c>
      <c r="E141" s="29" t="s">
        <v>11</v>
      </c>
      <c r="F141" s="17">
        <v>1</v>
      </c>
      <c r="G141" s="258">
        <v>0</v>
      </c>
      <c r="H141" s="27">
        <f t="shared" si="3"/>
        <v>0</v>
      </c>
      <c r="J141" s="240"/>
    </row>
    <row r="142" spans="1:10">
      <c r="A142" s="54">
        <v>3</v>
      </c>
      <c r="B142" s="54"/>
      <c r="C142" s="79"/>
      <c r="D142" s="49" t="s">
        <v>538</v>
      </c>
      <c r="E142" s="20"/>
      <c r="F142" s="21" t="s">
        <v>162</v>
      </c>
      <c r="G142" s="22"/>
      <c r="H142" s="52">
        <f>SUM(H143:H190)</f>
        <v>0</v>
      </c>
      <c r="J142" s="240"/>
    </row>
    <row r="143" spans="1:10" ht="22.5">
      <c r="A143" s="28"/>
      <c r="B143" s="28"/>
      <c r="C143" s="81" t="s">
        <v>164</v>
      </c>
      <c r="D143" s="14" t="s">
        <v>346</v>
      </c>
      <c r="E143" s="29" t="s">
        <v>163</v>
      </c>
      <c r="F143" s="31">
        <v>74</v>
      </c>
      <c r="G143" s="258">
        <v>0</v>
      </c>
      <c r="H143" s="27">
        <f t="shared" si="3"/>
        <v>0</v>
      </c>
      <c r="J143" s="241"/>
    </row>
    <row r="144" spans="1:10">
      <c r="A144" s="28"/>
      <c r="B144" s="28"/>
      <c r="C144" s="81" t="s">
        <v>165</v>
      </c>
      <c r="D144" s="14" t="s">
        <v>347</v>
      </c>
      <c r="E144" s="29" t="s">
        <v>163</v>
      </c>
      <c r="F144" s="31">
        <v>1500</v>
      </c>
      <c r="G144" s="258">
        <v>0</v>
      </c>
      <c r="H144" s="27">
        <f t="shared" si="3"/>
        <v>0</v>
      </c>
      <c r="J144" s="241"/>
    </row>
    <row r="145" spans="1:10" ht="22.5">
      <c r="A145" s="28"/>
      <c r="B145" s="28"/>
      <c r="C145" s="81" t="s">
        <v>166</v>
      </c>
      <c r="D145" s="14" t="s">
        <v>359</v>
      </c>
      <c r="E145" s="29" t="s">
        <v>163</v>
      </c>
      <c r="F145" s="31">
        <v>184</v>
      </c>
      <c r="G145" s="258">
        <v>0</v>
      </c>
      <c r="H145" s="27">
        <f t="shared" si="3"/>
        <v>0</v>
      </c>
      <c r="J145" s="241"/>
    </row>
    <row r="146" spans="1:10">
      <c r="A146" s="28"/>
      <c r="B146" s="28"/>
      <c r="C146" s="81" t="s">
        <v>167</v>
      </c>
      <c r="D146" s="14" t="s">
        <v>3517</v>
      </c>
      <c r="E146" s="29" t="s">
        <v>12</v>
      </c>
      <c r="F146" s="31">
        <v>100</v>
      </c>
      <c r="G146" s="258">
        <v>0</v>
      </c>
      <c r="H146" s="27">
        <f t="shared" si="3"/>
        <v>0</v>
      </c>
      <c r="J146" s="241"/>
    </row>
    <row r="147" spans="1:10" ht="33.75">
      <c r="A147" s="28"/>
      <c r="B147" s="28"/>
      <c r="C147" s="81" t="s">
        <v>168</v>
      </c>
      <c r="D147" s="14" t="s">
        <v>1397</v>
      </c>
      <c r="E147" s="29" t="s">
        <v>12</v>
      </c>
      <c r="F147" s="17">
        <v>8662</v>
      </c>
      <c r="G147" s="258">
        <v>0</v>
      </c>
      <c r="H147" s="27">
        <f t="shared" si="3"/>
        <v>0</v>
      </c>
      <c r="J147" s="240"/>
    </row>
    <row r="148" spans="1:10" ht="67.5">
      <c r="A148" s="163"/>
      <c r="B148" s="163"/>
      <c r="C148" s="176" t="s">
        <v>3696</v>
      </c>
      <c r="D148" s="177" t="s">
        <v>3703</v>
      </c>
      <c r="E148" s="178" t="s">
        <v>12</v>
      </c>
      <c r="F148" s="179">
        <v>2662</v>
      </c>
      <c r="G148" s="272">
        <v>0</v>
      </c>
      <c r="H148" s="169">
        <f t="shared" si="3"/>
        <v>0</v>
      </c>
      <c r="J148" s="240"/>
    </row>
    <row r="149" spans="1:10">
      <c r="A149" s="180"/>
      <c r="B149" s="180"/>
      <c r="C149" s="181"/>
      <c r="D149" s="182" t="s">
        <v>281</v>
      </c>
      <c r="E149" s="183"/>
      <c r="F149" s="184" t="s">
        <v>162</v>
      </c>
      <c r="G149" s="185"/>
      <c r="H149" s="185" t="str">
        <f t="shared" si="3"/>
        <v/>
      </c>
      <c r="J149" s="240"/>
    </row>
    <row r="150" spans="1:10">
      <c r="A150" s="180"/>
      <c r="B150" s="180"/>
      <c r="C150" s="181"/>
      <c r="D150" s="182" t="s">
        <v>284</v>
      </c>
      <c r="E150" s="183" t="s">
        <v>12</v>
      </c>
      <c r="F150" s="184">
        <v>5324</v>
      </c>
      <c r="G150" s="185"/>
      <c r="H150" s="185"/>
      <c r="J150" s="240"/>
    </row>
    <row r="151" spans="1:10">
      <c r="A151" s="180"/>
      <c r="B151" s="180"/>
      <c r="C151" s="181"/>
      <c r="D151" s="182" t="s">
        <v>285</v>
      </c>
      <c r="E151" s="183" t="s">
        <v>12</v>
      </c>
      <c r="F151" s="184">
        <v>2662</v>
      </c>
      <c r="G151" s="185"/>
      <c r="H151" s="185"/>
      <c r="J151" s="240"/>
    </row>
    <row r="152" spans="1:10">
      <c r="A152" s="180"/>
      <c r="B152" s="180"/>
      <c r="C152" s="181"/>
      <c r="D152" s="182" t="s">
        <v>353</v>
      </c>
      <c r="E152" s="183" t="s">
        <v>12</v>
      </c>
      <c r="F152" s="184">
        <v>2662</v>
      </c>
      <c r="G152" s="185"/>
      <c r="H152" s="185"/>
      <c r="J152" s="240"/>
    </row>
    <row r="153" spans="1:10">
      <c r="A153" s="180"/>
      <c r="B153" s="180"/>
      <c r="C153" s="181"/>
      <c r="D153" s="182" t="s">
        <v>1323</v>
      </c>
      <c r="E153" s="183" t="s">
        <v>12</v>
      </c>
      <c r="F153" s="184">
        <v>2662</v>
      </c>
      <c r="G153" s="185"/>
      <c r="H153" s="185"/>
      <c r="J153" s="240"/>
    </row>
    <row r="154" spans="1:10">
      <c r="A154" s="180"/>
      <c r="B154" s="180"/>
      <c r="C154" s="181"/>
      <c r="D154" s="182" t="s">
        <v>282</v>
      </c>
      <c r="E154" s="183"/>
      <c r="F154" s="184" t="s">
        <v>162</v>
      </c>
      <c r="G154" s="185"/>
      <c r="H154" s="185" t="str">
        <f t="shared" si="3"/>
        <v/>
      </c>
      <c r="J154" s="240"/>
    </row>
    <row r="155" spans="1:10">
      <c r="A155" s="170"/>
      <c r="B155" s="170"/>
      <c r="C155" s="171"/>
      <c r="D155" s="186" t="s">
        <v>1388</v>
      </c>
      <c r="E155" s="173" t="s">
        <v>12</v>
      </c>
      <c r="F155" s="184">
        <v>2662</v>
      </c>
      <c r="G155" s="175"/>
      <c r="H155" s="175"/>
      <c r="J155" s="240"/>
    </row>
    <row r="156" spans="1:10" ht="67.5">
      <c r="A156" s="180"/>
      <c r="B156" s="180"/>
      <c r="C156" s="181" t="s">
        <v>3697</v>
      </c>
      <c r="D156" s="177" t="s">
        <v>3704</v>
      </c>
      <c r="E156" s="178" t="s">
        <v>12</v>
      </c>
      <c r="F156" s="179">
        <v>5940</v>
      </c>
      <c r="G156" s="272">
        <v>0</v>
      </c>
      <c r="H156" s="169">
        <f t="shared" ref="H156" si="4">IF(ISNUMBER(F156),ROUND(F156*G156,2),"")</f>
        <v>0</v>
      </c>
      <c r="J156" s="240"/>
    </row>
    <row r="157" spans="1:10">
      <c r="A157" s="180"/>
      <c r="B157" s="180"/>
      <c r="C157" s="181"/>
      <c r="D157" s="182" t="s">
        <v>281</v>
      </c>
      <c r="E157" s="183"/>
      <c r="F157" s="184"/>
      <c r="G157" s="185"/>
      <c r="H157" s="185"/>
      <c r="J157" s="240"/>
    </row>
    <row r="158" spans="1:10">
      <c r="A158" s="180"/>
      <c r="B158" s="180"/>
      <c r="C158" s="181"/>
      <c r="D158" s="182" t="s">
        <v>284</v>
      </c>
      <c r="E158" s="183" t="s">
        <v>12</v>
      </c>
      <c r="F158" s="184">
        <v>11880</v>
      </c>
      <c r="G158" s="185"/>
      <c r="H158" s="185"/>
      <c r="J158" s="240"/>
    </row>
    <row r="159" spans="1:10">
      <c r="A159" s="180"/>
      <c r="B159" s="180"/>
      <c r="C159" s="181"/>
      <c r="D159" s="182" t="s">
        <v>285</v>
      </c>
      <c r="E159" s="183" t="s">
        <v>12</v>
      </c>
      <c r="F159" s="184">
        <v>5940</v>
      </c>
      <c r="G159" s="185"/>
      <c r="H159" s="185"/>
      <c r="J159" s="240"/>
    </row>
    <row r="160" spans="1:10">
      <c r="A160" s="180"/>
      <c r="B160" s="180"/>
      <c r="C160" s="181"/>
      <c r="D160" s="182" t="s">
        <v>353</v>
      </c>
      <c r="E160" s="183" t="s">
        <v>12</v>
      </c>
      <c r="F160" s="184">
        <v>5940</v>
      </c>
      <c r="G160" s="185"/>
      <c r="H160" s="185"/>
      <c r="J160" s="240"/>
    </row>
    <row r="161" spans="1:10">
      <c r="A161" s="180"/>
      <c r="B161" s="180"/>
      <c r="C161" s="181"/>
      <c r="D161" s="182" t="s">
        <v>1323</v>
      </c>
      <c r="E161" s="183" t="s">
        <v>12</v>
      </c>
      <c r="F161" s="184">
        <v>5940</v>
      </c>
      <c r="G161" s="185"/>
      <c r="H161" s="185"/>
      <c r="J161" s="240"/>
    </row>
    <row r="162" spans="1:10">
      <c r="A162" s="180"/>
      <c r="B162" s="180"/>
      <c r="C162" s="181"/>
      <c r="D162" s="182" t="s">
        <v>282</v>
      </c>
      <c r="E162" s="183"/>
      <c r="F162" s="184" t="s">
        <v>162</v>
      </c>
      <c r="G162" s="185"/>
      <c r="H162" s="185"/>
      <c r="J162" s="240"/>
    </row>
    <row r="163" spans="1:10">
      <c r="A163" s="180"/>
      <c r="B163" s="180"/>
      <c r="C163" s="181"/>
      <c r="D163" s="186" t="s">
        <v>1388</v>
      </c>
      <c r="E163" s="173" t="s">
        <v>12</v>
      </c>
      <c r="F163" s="184">
        <v>5940</v>
      </c>
      <c r="G163" s="185"/>
      <c r="H163" s="185"/>
      <c r="J163" s="240"/>
    </row>
    <row r="164" spans="1:10" ht="67.5">
      <c r="A164" s="163"/>
      <c r="B164" s="163"/>
      <c r="C164" s="176" t="s">
        <v>170</v>
      </c>
      <c r="D164" s="177" t="s">
        <v>3705</v>
      </c>
      <c r="E164" s="178" t="s">
        <v>12</v>
      </c>
      <c r="F164" s="179">
        <v>60</v>
      </c>
      <c r="G164" s="272">
        <v>0</v>
      </c>
      <c r="H164" s="169">
        <f t="shared" ref="H164:H236" si="5">IF(ISNUMBER(F164),ROUND(F164*G164,2),"")</f>
        <v>0</v>
      </c>
      <c r="J164" s="240"/>
    </row>
    <row r="165" spans="1:10">
      <c r="A165" s="180"/>
      <c r="B165" s="180"/>
      <c r="C165" s="181"/>
      <c r="D165" s="182" t="s">
        <v>281</v>
      </c>
      <c r="E165" s="183"/>
      <c r="F165" s="184" t="s">
        <v>162</v>
      </c>
      <c r="G165" s="185"/>
      <c r="H165" s="185"/>
      <c r="J165" s="240"/>
    </row>
    <row r="166" spans="1:10">
      <c r="A166" s="180"/>
      <c r="B166" s="180"/>
      <c r="C166" s="181"/>
      <c r="D166" s="182" t="s">
        <v>284</v>
      </c>
      <c r="E166" s="183" t="s">
        <v>12</v>
      </c>
      <c r="F166" s="184">
        <v>120</v>
      </c>
      <c r="G166" s="185"/>
      <c r="H166" s="185"/>
      <c r="J166" s="240"/>
    </row>
    <row r="167" spans="1:10">
      <c r="A167" s="180"/>
      <c r="B167" s="180"/>
      <c r="C167" s="181"/>
      <c r="D167" s="182" t="s">
        <v>1324</v>
      </c>
      <c r="E167" s="183" t="s">
        <v>12</v>
      </c>
      <c r="F167" s="184">
        <v>60</v>
      </c>
      <c r="G167" s="185"/>
      <c r="H167" s="185"/>
      <c r="J167" s="240"/>
    </row>
    <row r="168" spans="1:10">
      <c r="A168" s="180"/>
      <c r="B168" s="180"/>
      <c r="C168" s="181"/>
      <c r="D168" s="182" t="s">
        <v>353</v>
      </c>
      <c r="E168" s="183" t="s">
        <v>12</v>
      </c>
      <c r="F168" s="184">
        <v>60</v>
      </c>
      <c r="G168" s="185"/>
      <c r="H168" s="185"/>
      <c r="J168" s="240"/>
    </row>
    <row r="169" spans="1:10">
      <c r="A169" s="180"/>
      <c r="B169" s="180"/>
      <c r="C169" s="181"/>
      <c r="D169" s="182" t="s">
        <v>1323</v>
      </c>
      <c r="E169" s="183" t="s">
        <v>12</v>
      </c>
      <c r="F169" s="184">
        <v>60</v>
      </c>
      <c r="G169" s="185"/>
      <c r="H169" s="185"/>
      <c r="J169" s="240"/>
    </row>
    <row r="170" spans="1:10">
      <c r="A170" s="180"/>
      <c r="B170" s="180"/>
      <c r="C170" s="181"/>
      <c r="D170" s="182" t="s">
        <v>282</v>
      </c>
      <c r="E170" s="183"/>
      <c r="F170" s="184" t="s">
        <v>162</v>
      </c>
      <c r="G170" s="185"/>
      <c r="H170" s="185" t="str">
        <f t="shared" si="5"/>
        <v/>
      </c>
      <c r="J170" s="240"/>
    </row>
    <row r="171" spans="1:10">
      <c r="A171" s="170"/>
      <c r="B171" s="170"/>
      <c r="C171" s="171"/>
      <c r="D171" s="186" t="s">
        <v>1388</v>
      </c>
      <c r="E171" s="173" t="s">
        <v>12</v>
      </c>
      <c r="F171" s="184">
        <v>60</v>
      </c>
      <c r="G171" s="175"/>
      <c r="H171" s="175"/>
      <c r="J171" s="240"/>
    </row>
    <row r="172" spans="1:10">
      <c r="A172" s="163"/>
      <c r="B172" s="163"/>
      <c r="C172" s="176" t="s">
        <v>283</v>
      </c>
      <c r="D172" s="177" t="s">
        <v>1325</v>
      </c>
      <c r="E172" s="178" t="s">
        <v>12</v>
      </c>
      <c r="F172" s="179">
        <v>114</v>
      </c>
      <c r="G172" s="272">
        <v>0</v>
      </c>
      <c r="H172" s="169">
        <f t="shared" si="5"/>
        <v>0</v>
      </c>
      <c r="J172" s="240"/>
    </row>
    <row r="173" spans="1:10">
      <c r="A173" s="180"/>
      <c r="B173" s="180"/>
      <c r="C173" s="181"/>
      <c r="D173" s="182" t="s">
        <v>1326</v>
      </c>
      <c r="E173" s="183"/>
      <c r="F173" s="184" t="s">
        <v>162</v>
      </c>
      <c r="G173" s="185"/>
      <c r="H173" s="185" t="str">
        <f t="shared" si="5"/>
        <v/>
      </c>
      <c r="J173" s="240"/>
    </row>
    <row r="174" spans="1:10" ht="33.75">
      <c r="A174" s="180"/>
      <c r="B174" s="180"/>
      <c r="C174" s="181"/>
      <c r="D174" s="182" t="s">
        <v>1327</v>
      </c>
      <c r="E174" s="183"/>
      <c r="F174" s="184" t="s">
        <v>162</v>
      </c>
      <c r="G174" s="185"/>
      <c r="H174" s="185" t="str">
        <f t="shared" si="5"/>
        <v/>
      </c>
      <c r="J174" s="240"/>
    </row>
    <row r="175" spans="1:10" ht="22.5">
      <c r="A175" s="170"/>
      <c r="B175" s="170"/>
      <c r="C175" s="171"/>
      <c r="D175" s="172" t="s">
        <v>1328</v>
      </c>
      <c r="E175" s="173"/>
      <c r="F175" s="174" t="s">
        <v>162</v>
      </c>
      <c r="G175" s="175"/>
      <c r="H175" s="175" t="str">
        <f t="shared" si="5"/>
        <v/>
      </c>
      <c r="J175" s="240"/>
    </row>
    <row r="176" spans="1:10">
      <c r="A176" s="163"/>
      <c r="B176" s="163"/>
      <c r="C176" s="176" t="s">
        <v>286</v>
      </c>
      <c r="D176" s="177" t="s">
        <v>357</v>
      </c>
      <c r="E176" s="178"/>
      <c r="F176" s="179" t="s">
        <v>162</v>
      </c>
      <c r="G176" s="169"/>
      <c r="H176" s="169" t="str">
        <f t="shared" si="5"/>
        <v/>
      </c>
      <c r="J176" s="243"/>
    </row>
    <row r="177" spans="1:10">
      <c r="A177" s="180"/>
      <c r="B177" s="180"/>
      <c r="C177" s="181" t="s">
        <v>1329</v>
      </c>
      <c r="D177" s="112" t="s">
        <v>3701</v>
      </c>
      <c r="E177" s="183" t="s">
        <v>10</v>
      </c>
      <c r="F177" s="184">
        <v>50</v>
      </c>
      <c r="G177" s="273">
        <v>0</v>
      </c>
      <c r="H177" s="185">
        <f t="shared" si="5"/>
        <v>0</v>
      </c>
      <c r="J177" s="240"/>
    </row>
    <row r="178" spans="1:10">
      <c r="A178" s="170"/>
      <c r="B178" s="170"/>
      <c r="C178" s="171" t="s">
        <v>1340</v>
      </c>
      <c r="D178" s="106" t="s">
        <v>3702</v>
      </c>
      <c r="E178" s="183" t="s">
        <v>10</v>
      </c>
      <c r="F178" s="184">
        <v>114</v>
      </c>
      <c r="G178" s="273">
        <v>0</v>
      </c>
      <c r="H178" s="185">
        <f t="shared" ref="H178" si="6">IF(ISNUMBER(F178),ROUND(F178*G178,2),"")</f>
        <v>0</v>
      </c>
      <c r="J178" s="240"/>
    </row>
    <row r="179" spans="1:10">
      <c r="A179" s="28"/>
      <c r="B179" s="28"/>
      <c r="C179" s="81" t="s">
        <v>287</v>
      </c>
      <c r="D179" s="14" t="s">
        <v>297</v>
      </c>
      <c r="E179" s="29" t="s">
        <v>12</v>
      </c>
      <c r="F179" s="17">
        <v>8776</v>
      </c>
      <c r="G179" s="258">
        <v>0</v>
      </c>
      <c r="H179" s="27">
        <f t="shared" si="5"/>
        <v>0</v>
      </c>
      <c r="J179" s="240"/>
    </row>
    <row r="180" spans="1:10" ht="33.75">
      <c r="A180" s="28"/>
      <c r="B180" s="28"/>
      <c r="C180" s="81" t="s">
        <v>288</v>
      </c>
      <c r="D180" s="14" t="s">
        <v>3522</v>
      </c>
      <c r="E180" s="29" t="s">
        <v>10</v>
      </c>
      <c r="F180" s="17">
        <v>2</v>
      </c>
      <c r="G180" s="258">
        <v>0</v>
      </c>
      <c r="H180" s="27">
        <f t="shared" si="5"/>
        <v>0</v>
      </c>
      <c r="J180" s="240"/>
    </row>
    <row r="181" spans="1:10">
      <c r="A181" s="28"/>
      <c r="B181" s="28"/>
      <c r="C181" s="81" t="s">
        <v>289</v>
      </c>
      <c r="D181" s="14" t="s">
        <v>1330</v>
      </c>
      <c r="E181" s="29" t="s">
        <v>10</v>
      </c>
      <c r="F181" s="17">
        <v>1521</v>
      </c>
      <c r="G181" s="258">
        <v>0</v>
      </c>
      <c r="H181" s="27">
        <f t="shared" si="5"/>
        <v>0</v>
      </c>
      <c r="J181" s="240"/>
    </row>
    <row r="182" spans="1:10">
      <c r="A182" s="28"/>
      <c r="B182" s="28"/>
      <c r="C182" s="81" t="s">
        <v>290</v>
      </c>
      <c r="D182" s="14" t="s">
        <v>303</v>
      </c>
      <c r="E182" s="29" t="s">
        <v>10</v>
      </c>
      <c r="F182" s="17">
        <v>13</v>
      </c>
      <c r="G182" s="258">
        <v>0</v>
      </c>
      <c r="H182" s="27">
        <f t="shared" si="5"/>
        <v>0</v>
      </c>
      <c r="J182" s="240"/>
    </row>
    <row r="183" spans="1:10" ht="22.5">
      <c r="A183" s="28"/>
      <c r="B183" s="28"/>
      <c r="C183" s="81" t="s">
        <v>291</v>
      </c>
      <c r="D183" s="14" t="s">
        <v>1331</v>
      </c>
      <c r="E183" s="29" t="s">
        <v>10</v>
      </c>
      <c r="F183" s="17">
        <v>175</v>
      </c>
      <c r="G183" s="258">
        <v>0</v>
      </c>
      <c r="H183" s="27">
        <f t="shared" si="5"/>
        <v>0</v>
      </c>
      <c r="J183" s="240"/>
    </row>
    <row r="184" spans="1:10">
      <c r="A184" s="28"/>
      <c r="B184" s="28"/>
      <c r="C184" s="81" t="s">
        <v>293</v>
      </c>
      <c r="D184" s="14" t="s">
        <v>308</v>
      </c>
      <c r="E184" s="29" t="s">
        <v>10</v>
      </c>
      <c r="F184" s="17">
        <v>88</v>
      </c>
      <c r="G184" s="258">
        <v>0</v>
      </c>
      <c r="H184" s="27">
        <f t="shared" si="5"/>
        <v>0</v>
      </c>
      <c r="J184" s="243"/>
    </row>
    <row r="185" spans="1:10">
      <c r="A185" s="28"/>
      <c r="B185" s="28"/>
      <c r="C185" s="81" t="s">
        <v>294</v>
      </c>
      <c r="D185" s="14" t="s">
        <v>314</v>
      </c>
      <c r="E185" s="29" t="s">
        <v>10</v>
      </c>
      <c r="F185" s="17">
        <v>88</v>
      </c>
      <c r="G185" s="258">
        <v>0</v>
      </c>
      <c r="H185" s="27">
        <f t="shared" si="5"/>
        <v>0</v>
      </c>
      <c r="J185" s="243"/>
    </row>
    <row r="186" spans="1:10">
      <c r="A186" s="28"/>
      <c r="B186" s="28"/>
      <c r="C186" s="81" t="s">
        <v>295</v>
      </c>
      <c r="D186" s="14" t="s">
        <v>306</v>
      </c>
      <c r="E186" s="29" t="s">
        <v>10</v>
      </c>
      <c r="F186" s="17">
        <v>10</v>
      </c>
      <c r="G186" s="258">
        <v>0</v>
      </c>
      <c r="H186" s="27">
        <f t="shared" si="5"/>
        <v>0</v>
      </c>
      <c r="J186" s="240"/>
    </row>
    <row r="187" spans="1:10" ht="33.75">
      <c r="A187" s="28"/>
      <c r="B187" s="28"/>
      <c r="C187" s="81" t="s">
        <v>296</v>
      </c>
      <c r="D187" s="14" t="s">
        <v>310</v>
      </c>
      <c r="E187" s="29" t="s">
        <v>10</v>
      </c>
      <c r="F187" s="17">
        <v>12</v>
      </c>
      <c r="G187" s="258">
        <v>0</v>
      </c>
      <c r="H187" s="27">
        <f t="shared" si="5"/>
        <v>0</v>
      </c>
      <c r="J187" s="240"/>
    </row>
    <row r="188" spans="1:10">
      <c r="A188" s="28"/>
      <c r="B188" s="28"/>
      <c r="C188" s="81" t="s">
        <v>298</v>
      </c>
      <c r="D188" s="14" t="s">
        <v>312</v>
      </c>
      <c r="E188" s="29" t="s">
        <v>12</v>
      </c>
      <c r="F188" s="17">
        <v>8662</v>
      </c>
      <c r="G188" s="258">
        <v>0</v>
      </c>
      <c r="H188" s="27">
        <f t="shared" si="5"/>
        <v>0</v>
      </c>
      <c r="J188" s="240"/>
    </row>
    <row r="189" spans="1:10">
      <c r="A189" s="28"/>
      <c r="B189" s="28"/>
      <c r="C189" s="81" t="s">
        <v>299</v>
      </c>
      <c r="D189" s="14" t="s">
        <v>362</v>
      </c>
      <c r="E189" s="29" t="s">
        <v>163</v>
      </c>
      <c r="F189" s="17">
        <v>6</v>
      </c>
      <c r="G189" s="258">
        <v>0</v>
      </c>
      <c r="H189" s="27">
        <f t="shared" si="5"/>
        <v>0</v>
      </c>
      <c r="J189" s="241"/>
    </row>
    <row r="190" spans="1:10" ht="22.5">
      <c r="A190" s="28"/>
      <c r="B190" s="28"/>
      <c r="C190" s="81" t="s">
        <v>300</v>
      </c>
      <c r="D190" s="14" t="s">
        <v>1332</v>
      </c>
      <c r="E190" s="29" t="s">
        <v>14</v>
      </c>
      <c r="F190" s="17">
        <v>610</v>
      </c>
      <c r="G190" s="258">
        <v>0</v>
      </c>
      <c r="H190" s="27">
        <f t="shared" si="5"/>
        <v>0</v>
      </c>
      <c r="J190" s="240"/>
    </row>
    <row r="191" spans="1:10">
      <c r="A191" s="54">
        <v>3</v>
      </c>
      <c r="B191" s="54"/>
      <c r="C191" s="79"/>
      <c r="D191" s="49" t="s">
        <v>1386</v>
      </c>
      <c r="E191" s="20"/>
      <c r="F191" s="21" t="s">
        <v>162</v>
      </c>
      <c r="G191" s="22"/>
      <c r="H191" s="52">
        <f>SUM(H192:H236)</f>
        <v>0</v>
      </c>
      <c r="J191" s="240"/>
    </row>
    <row r="192" spans="1:10" ht="22.5">
      <c r="A192" s="28"/>
      <c r="B192" s="28"/>
      <c r="C192" s="81"/>
      <c r="D192" s="14" t="s">
        <v>1392</v>
      </c>
      <c r="E192" s="29"/>
      <c r="F192" s="17" t="s">
        <v>162</v>
      </c>
      <c r="G192" s="27"/>
      <c r="H192" s="27" t="str">
        <f t="shared" si="5"/>
        <v/>
      </c>
      <c r="J192" s="240"/>
    </row>
    <row r="193" spans="1:10">
      <c r="A193" s="28"/>
      <c r="B193" s="28"/>
      <c r="C193" s="81" t="s">
        <v>164</v>
      </c>
      <c r="D193" s="14" t="s">
        <v>315</v>
      </c>
      <c r="E193" s="29" t="s">
        <v>10</v>
      </c>
      <c r="F193" s="17">
        <v>175</v>
      </c>
      <c r="G193" s="258">
        <v>0</v>
      </c>
      <c r="H193" s="27">
        <f t="shared" si="5"/>
        <v>0</v>
      </c>
      <c r="J193" s="240"/>
    </row>
    <row r="194" spans="1:10" ht="33.75">
      <c r="A194" s="28"/>
      <c r="B194" s="28"/>
      <c r="C194" s="81" t="s">
        <v>165</v>
      </c>
      <c r="D194" s="14" t="s">
        <v>1333</v>
      </c>
      <c r="E194" s="29" t="s">
        <v>12</v>
      </c>
      <c r="F194" s="17">
        <v>8662</v>
      </c>
      <c r="G194" s="258">
        <v>0</v>
      </c>
      <c r="H194" s="27">
        <f t="shared" si="5"/>
        <v>0</v>
      </c>
      <c r="J194" s="240"/>
    </row>
    <row r="195" spans="1:10" ht="33.75">
      <c r="A195" s="163"/>
      <c r="B195" s="163"/>
      <c r="C195" s="176" t="s">
        <v>166</v>
      </c>
      <c r="D195" s="177" t="s">
        <v>1334</v>
      </c>
      <c r="E195" s="178"/>
      <c r="F195" s="179" t="s">
        <v>162</v>
      </c>
      <c r="G195" s="169"/>
      <c r="H195" s="169" t="str">
        <f t="shared" si="5"/>
        <v/>
      </c>
      <c r="J195" s="240"/>
    </row>
    <row r="196" spans="1:10">
      <c r="A196" s="170"/>
      <c r="B196" s="170"/>
      <c r="C196" s="171"/>
      <c r="D196" s="172" t="s">
        <v>1335</v>
      </c>
      <c r="E196" s="173" t="s">
        <v>10</v>
      </c>
      <c r="F196" s="174">
        <v>125</v>
      </c>
      <c r="G196" s="259">
        <v>0</v>
      </c>
      <c r="H196" s="175">
        <f t="shared" si="5"/>
        <v>0</v>
      </c>
      <c r="J196" s="240"/>
    </row>
    <row r="197" spans="1:10">
      <c r="A197" s="28"/>
      <c r="B197" s="28"/>
      <c r="C197" s="81" t="s">
        <v>167</v>
      </c>
      <c r="D197" s="14" t="s">
        <v>1336</v>
      </c>
      <c r="E197" s="29" t="s">
        <v>14</v>
      </c>
      <c r="F197" s="17">
        <v>1510</v>
      </c>
      <c r="G197" s="258">
        <v>0</v>
      </c>
      <c r="H197" s="27">
        <f t="shared" si="5"/>
        <v>0</v>
      </c>
      <c r="J197" s="240"/>
    </row>
    <row r="198" spans="1:10" ht="22.5">
      <c r="A198" s="28"/>
      <c r="B198" s="28"/>
      <c r="C198" s="81" t="s">
        <v>168</v>
      </c>
      <c r="D198" s="14" t="s">
        <v>1337</v>
      </c>
      <c r="E198" s="29" t="s">
        <v>14</v>
      </c>
      <c r="F198" s="17">
        <v>53862</v>
      </c>
      <c r="G198" s="258">
        <v>0</v>
      </c>
      <c r="H198" s="27">
        <f t="shared" si="5"/>
        <v>0</v>
      </c>
      <c r="J198" s="240"/>
    </row>
    <row r="199" spans="1:10">
      <c r="A199" s="163"/>
      <c r="B199" s="163"/>
      <c r="C199" s="176" t="s">
        <v>169</v>
      </c>
      <c r="D199" s="177" t="s">
        <v>1398</v>
      </c>
      <c r="E199" s="178"/>
      <c r="F199" s="179" t="s">
        <v>162</v>
      </c>
      <c r="G199" s="169"/>
      <c r="H199" s="169" t="str">
        <f t="shared" si="5"/>
        <v/>
      </c>
      <c r="J199" s="240"/>
    </row>
    <row r="200" spans="1:10" ht="22.5">
      <c r="A200" s="180"/>
      <c r="B200" s="180"/>
      <c r="C200" s="181" t="s">
        <v>1329</v>
      </c>
      <c r="D200" s="182" t="s">
        <v>1339</v>
      </c>
      <c r="E200" s="183" t="s">
        <v>14</v>
      </c>
      <c r="F200" s="184">
        <v>395</v>
      </c>
      <c r="G200" s="273">
        <v>0</v>
      </c>
      <c r="H200" s="185">
        <f t="shared" si="5"/>
        <v>0</v>
      </c>
      <c r="J200" s="240"/>
    </row>
    <row r="201" spans="1:10" ht="22.5">
      <c r="A201" s="180"/>
      <c r="B201" s="180"/>
      <c r="C201" s="181" t="s">
        <v>1340</v>
      </c>
      <c r="D201" s="182" t="s">
        <v>1399</v>
      </c>
      <c r="E201" s="183" t="s">
        <v>13</v>
      </c>
      <c r="F201" s="184">
        <v>656</v>
      </c>
      <c r="G201" s="273">
        <v>0</v>
      </c>
      <c r="H201" s="185">
        <f t="shared" si="5"/>
        <v>0</v>
      </c>
      <c r="J201" s="240"/>
    </row>
    <row r="202" spans="1:10">
      <c r="A202" s="180"/>
      <c r="B202" s="180"/>
      <c r="C202" s="181"/>
      <c r="D202" s="182" t="s">
        <v>1400</v>
      </c>
      <c r="E202" s="183"/>
      <c r="F202" s="184" t="s">
        <v>162</v>
      </c>
      <c r="G202" s="185"/>
      <c r="H202" s="185" t="str">
        <f t="shared" si="5"/>
        <v/>
      </c>
      <c r="J202" s="240"/>
    </row>
    <row r="203" spans="1:10" ht="22.5">
      <c r="A203" s="180"/>
      <c r="B203" s="180"/>
      <c r="C203" s="181" t="s">
        <v>1342</v>
      </c>
      <c r="D203" s="182" t="s">
        <v>1341</v>
      </c>
      <c r="E203" s="183" t="s">
        <v>13</v>
      </c>
      <c r="F203" s="184">
        <v>255</v>
      </c>
      <c r="G203" s="273">
        <v>0</v>
      </c>
      <c r="H203" s="185">
        <f t="shared" si="5"/>
        <v>0</v>
      </c>
      <c r="J203" s="240"/>
    </row>
    <row r="204" spans="1:10">
      <c r="A204" s="180"/>
      <c r="B204" s="180"/>
      <c r="C204" s="181"/>
      <c r="D204" s="182" t="s">
        <v>1401</v>
      </c>
      <c r="E204" s="183"/>
      <c r="F204" s="184" t="s">
        <v>162</v>
      </c>
      <c r="G204" s="185"/>
      <c r="H204" s="185" t="str">
        <f t="shared" si="5"/>
        <v/>
      </c>
      <c r="J204" s="240"/>
    </row>
    <row r="205" spans="1:10" ht="22.5">
      <c r="A205" s="180"/>
      <c r="B205" s="180"/>
      <c r="C205" s="181" t="s">
        <v>1344</v>
      </c>
      <c r="D205" s="182" t="s">
        <v>1343</v>
      </c>
      <c r="E205" s="183" t="s">
        <v>14</v>
      </c>
      <c r="F205" s="184">
        <v>84</v>
      </c>
      <c r="G205" s="273">
        <v>0</v>
      </c>
      <c r="H205" s="185">
        <f t="shared" si="5"/>
        <v>0</v>
      </c>
      <c r="J205" s="240"/>
    </row>
    <row r="206" spans="1:10" ht="22.5">
      <c r="A206" s="170"/>
      <c r="B206" s="170"/>
      <c r="C206" s="171" t="s">
        <v>1402</v>
      </c>
      <c r="D206" s="172" t="s">
        <v>1345</v>
      </c>
      <c r="E206" s="173" t="s">
        <v>14</v>
      </c>
      <c r="F206" s="174">
        <v>435</v>
      </c>
      <c r="G206" s="259">
        <v>0</v>
      </c>
      <c r="H206" s="175">
        <f t="shared" si="5"/>
        <v>0</v>
      </c>
      <c r="J206" s="240"/>
    </row>
    <row r="207" spans="1:10" ht="33.75">
      <c r="A207" s="180"/>
      <c r="B207" s="180"/>
      <c r="C207" s="171" t="s">
        <v>170</v>
      </c>
      <c r="D207" s="172" t="s">
        <v>3598</v>
      </c>
      <c r="E207" s="173" t="s">
        <v>14</v>
      </c>
      <c r="F207" s="174">
        <v>5386.2</v>
      </c>
      <c r="G207" s="259">
        <v>0</v>
      </c>
      <c r="H207" s="27">
        <f t="shared" si="5"/>
        <v>0</v>
      </c>
      <c r="J207" s="240"/>
    </row>
    <row r="208" spans="1:10" ht="45">
      <c r="A208" s="163"/>
      <c r="B208" s="163"/>
      <c r="C208" s="176" t="s">
        <v>283</v>
      </c>
      <c r="D208" s="177" t="s">
        <v>1346</v>
      </c>
      <c r="E208" s="178" t="s">
        <v>13</v>
      </c>
      <c r="F208" s="179">
        <v>31100</v>
      </c>
      <c r="G208" s="272">
        <v>0</v>
      </c>
      <c r="H208" s="169">
        <f t="shared" si="5"/>
        <v>0</v>
      </c>
      <c r="J208" s="240"/>
    </row>
    <row r="209" spans="1:10" ht="22.5">
      <c r="A209" s="170"/>
      <c r="B209" s="170"/>
      <c r="C209" s="171"/>
      <c r="D209" s="172" t="s">
        <v>1347</v>
      </c>
      <c r="E209" s="173"/>
      <c r="F209" s="174" t="s">
        <v>162</v>
      </c>
      <c r="G209" s="175"/>
      <c r="H209" s="175" t="str">
        <f t="shared" si="5"/>
        <v/>
      </c>
      <c r="J209" s="240"/>
    </row>
    <row r="210" spans="1:10">
      <c r="A210" s="163"/>
      <c r="B210" s="163"/>
      <c r="C210" s="176" t="s">
        <v>286</v>
      </c>
      <c r="D210" s="177" t="s">
        <v>3603</v>
      </c>
      <c r="E210" s="178"/>
      <c r="F210" s="179"/>
      <c r="G210" s="169"/>
      <c r="H210" s="169"/>
      <c r="J210" s="240"/>
    </row>
    <row r="211" spans="1:10" ht="33.75">
      <c r="A211" s="180"/>
      <c r="B211" s="180"/>
      <c r="C211" s="181" t="s">
        <v>327</v>
      </c>
      <c r="D211" s="182" t="s">
        <v>3601</v>
      </c>
      <c r="E211" s="183" t="s">
        <v>13</v>
      </c>
      <c r="F211" s="184">
        <v>510</v>
      </c>
      <c r="G211" s="273">
        <v>0</v>
      </c>
      <c r="H211" s="185">
        <f t="shared" si="5"/>
        <v>0</v>
      </c>
      <c r="J211" s="240"/>
    </row>
    <row r="212" spans="1:10" ht="33.75">
      <c r="A212" s="180"/>
      <c r="B212" s="180"/>
      <c r="C212" s="181" t="s">
        <v>371</v>
      </c>
      <c r="D212" s="182" t="s">
        <v>3604</v>
      </c>
      <c r="E212" s="183" t="s">
        <v>13</v>
      </c>
      <c r="F212" s="184">
        <v>510</v>
      </c>
      <c r="G212" s="273">
        <v>0</v>
      </c>
      <c r="H212" s="185">
        <f t="shared" si="5"/>
        <v>0</v>
      </c>
      <c r="J212" s="240"/>
    </row>
    <row r="213" spans="1:10" ht="33.75">
      <c r="A213" s="180"/>
      <c r="B213" s="180"/>
      <c r="C213" s="181" t="s">
        <v>373</v>
      </c>
      <c r="D213" s="182" t="s">
        <v>3605</v>
      </c>
      <c r="E213" s="183" t="s">
        <v>13</v>
      </c>
      <c r="F213" s="184">
        <v>510</v>
      </c>
      <c r="G213" s="273">
        <v>0</v>
      </c>
      <c r="H213" s="185">
        <f t="shared" si="5"/>
        <v>0</v>
      </c>
      <c r="J213" s="240"/>
    </row>
    <row r="214" spans="1:10" ht="33.75">
      <c r="A214" s="180"/>
      <c r="B214" s="180"/>
      <c r="C214" s="181" t="s">
        <v>375</v>
      </c>
      <c r="D214" s="182" t="s">
        <v>3606</v>
      </c>
      <c r="E214" s="183" t="s">
        <v>13</v>
      </c>
      <c r="F214" s="184">
        <v>510</v>
      </c>
      <c r="G214" s="273">
        <v>0</v>
      </c>
      <c r="H214" s="185">
        <f t="shared" si="5"/>
        <v>0</v>
      </c>
      <c r="J214" s="240"/>
    </row>
    <row r="215" spans="1:10" ht="33.75">
      <c r="A215" s="180"/>
      <c r="B215" s="180"/>
      <c r="C215" s="181" t="s">
        <v>377</v>
      </c>
      <c r="D215" s="182" t="s">
        <v>3607</v>
      </c>
      <c r="E215" s="183" t="s">
        <v>13</v>
      </c>
      <c r="F215" s="184">
        <v>510</v>
      </c>
      <c r="G215" s="273">
        <v>0</v>
      </c>
      <c r="H215" s="185">
        <f t="shared" si="5"/>
        <v>0</v>
      </c>
      <c r="J215" s="240"/>
    </row>
    <row r="216" spans="1:10" ht="33.75">
      <c r="A216" s="180"/>
      <c r="B216" s="180"/>
      <c r="C216" s="181" t="s">
        <v>379</v>
      </c>
      <c r="D216" s="182" t="s">
        <v>3608</v>
      </c>
      <c r="E216" s="183" t="s">
        <v>13</v>
      </c>
      <c r="F216" s="184">
        <v>510</v>
      </c>
      <c r="G216" s="273">
        <v>0</v>
      </c>
      <c r="H216" s="185">
        <f t="shared" si="5"/>
        <v>0</v>
      </c>
      <c r="J216" s="240"/>
    </row>
    <row r="217" spans="1:10" ht="33.75">
      <c r="A217" s="170"/>
      <c r="B217" s="170"/>
      <c r="C217" s="171"/>
      <c r="D217" s="172" t="s">
        <v>3609</v>
      </c>
      <c r="E217" s="173"/>
      <c r="F217" s="174"/>
      <c r="G217" s="175"/>
      <c r="H217" s="175"/>
      <c r="J217" s="240"/>
    </row>
    <row r="218" spans="1:10" ht="22.5">
      <c r="A218" s="28"/>
      <c r="B218" s="28"/>
      <c r="C218" s="81" t="s">
        <v>287</v>
      </c>
      <c r="D218" s="14" t="s">
        <v>316</v>
      </c>
      <c r="E218" s="29" t="s">
        <v>13</v>
      </c>
      <c r="F218" s="17">
        <v>55530</v>
      </c>
      <c r="G218" s="258">
        <v>0</v>
      </c>
      <c r="H218" s="27">
        <f t="shared" si="5"/>
        <v>0</v>
      </c>
      <c r="J218" s="240"/>
    </row>
    <row r="219" spans="1:10" ht="22.5">
      <c r="A219" s="163"/>
      <c r="B219" s="163"/>
      <c r="C219" s="176" t="s">
        <v>288</v>
      </c>
      <c r="D219" s="177" t="s">
        <v>1348</v>
      </c>
      <c r="E219" s="178" t="s">
        <v>14</v>
      </c>
      <c r="F219" s="179">
        <v>4465</v>
      </c>
      <c r="G219" s="272">
        <v>0</v>
      </c>
      <c r="H219" s="169">
        <f t="shared" si="5"/>
        <v>0</v>
      </c>
      <c r="J219" s="240"/>
    </row>
    <row r="220" spans="1:10" ht="22.5">
      <c r="A220" s="170"/>
      <c r="B220" s="170"/>
      <c r="C220" s="171"/>
      <c r="D220" s="172" t="s">
        <v>1349</v>
      </c>
      <c r="E220" s="173"/>
      <c r="F220" s="174" t="s">
        <v>162</v>
      </c>
      <c r="G220" s="175"/>
      <c r="H220" s="175" t="str">
        <f t="shared" si="5"/>
        <v/>
      </c>
      <c r="J220" s="240"/>
    </row>
    <row r="221" spans="1:10">
      <c r="A221" s="163"/>
      <c r="B221" s="163"/>
      <c r="C221" s="176" t="s">
        <v>289</v>
      </c>
      <c r="D221" s="177" t="s">
        <v>1350</v>
      </c>
      <c r="E221" s="178" t="s">
        <v>13</v>
      </c>
      <c r="F221" s="179">
        <v>54414</v>
      </c>
      <c r="G221" s="272">
        <v>0</v>
      </c>
      <c r="H221" s="169">
        <f t="shared" si="5"/>
        <v>0</v>
      </c>
      <c r="J221" s="240"/>
    </row>
    <row r="222" spans="1:10" ht="22.5">
      <c r="A222" s="180"/>
      <c r="B222" s="180"/>
      <c r="C222" s="181"/>
      <c r="D222" s="182" t="s">
        <v>1351</v>
      </c>
      <c r="E222" s="183"/>
      <c r="F222" s="184" t="s">
        <v>162</v>
      </c>
      <c r="G222" s="185"/>
      <c r="H222" s="185" t="str">
        <f t="shared" si="5"/>
        <v/>
      </c>
      <c r="J222" s="240"/>
    </row>
    <row r="223" spans="1:10">
      <c r="A223" s="180"/>
      <c r="B223" s="180"/>
      <c r="C223" s="181"/>
      <c r="D223" s="182" t="s">
        <v>1352</v>
      </c>
      <c r="E223" s="183"/>
      <c r="F223" s="184" t="s">
        <v>162</v>
      </c>
      <c r="G223" s="185"/>
      <c r="H223" s="185" t="str">
        <f t="shared" si="5"/>
        <v/>
      </c>
      <c r="J223" s="240"/>
    </row>
    <row r="224" spans="1:10">
      <c r="A224" s="180"/>
      <c r="B224" s="180"/>
      <c r="C224" s="181"/>
      <c r="D224" s="182" t="s">
        <v>1353</v>
      </c>
      <c r="E224" s="183"/>
      <c r="F224" s="184" t="s">
        <v>162</v>
      </c>
      <c r="G224" s="185"/>
      <c r="H224" s="185" t="str">
        <f t="shared" si="5"/>
        <v/>
      </c>
      <c r="J224" s="240"/>
    </row>
    <row r="225" spans="1:10">
      <c r="A225" s="180"/>
      <c r="B225" s="180"/>
      <c r="C225" s="181"/>
      <c r="D225" s="182" t="s">
        <v>1354</v>
      </c>
      <c r="E225" s="183"/>
      <c r="F225" s="184" t="s">
        <v>162</v>
      </c>
      <c r="G225" s="185"/>
      <c r="H225" s="185" t="str">
        <f t="shared" si="5"/>
        <v/>
      </c>
      <c r="J225" s="240"/>
    </row>
    <row r="226" spans="1:10">
      <c r="A226" s="170"/>
      <c r="B226" s="170"/>
      <c r="C226" s="171"/>
      <c r="D226" s="172" t="s">
        <v>1355</v>
      </c>
      <c r="E226" s="173"/>
      <c r="F226" s="174" t="s">
        <v>162</v>
      </c>
      <c r="G226" s="175"/>
      <c r="H226" s="175" t="str">
        <f t="shared" si="5"/>
        <v/>
      </c>
      <c r="J226" s="240"/>
    </row>
    <row r="227" spans="1:10">
      <c r="A227" s="163"/>
      <c r="B227" s="163"/>
      <c r="C227" s="176" t="s">
        <v>290</v>
      </c>
      <c r="D227" s="177" t="s">
        <v>1356</v>
      </c>
      <c r="E227" s="178" t="s">
        <v>13</v>
      </c>
      <c r="F227" s="179">
        <v>52721</v>
      </c>
      <c r="G227" s="272">
        <v>0</v>
      </c>
      <c r="H227" s="169">
        <f t="shared" si="5"/>
        <v>0</v>
      </c>
      <c r="J227" s="240"/>
    </row>
    <row r="228" spans="1:10">
      <c r="A228" s="180"/>
      <c r="B228" s="180"/>
      <c r="C228" s="181"/>
      <c r="D228" s="182" t="s">
        <v>1357</v>
      </c>
      <c r="E228" s="183"/>
      <c r="F228" s="184" t="s">
        <v>162</v>
      </c>
      <c r="G228" s="185"/>
      <c r="H228" s="185" t="str">
        <f t="shared" si="5"/>
        <v/>
      </c>
      <c r="J228" s="240"/>
    </row>
    <row r="229" spans="1:10">
      <c r="A229" s="180"/>
      <c r="B229" s="180"/>
      <c r="C229" s="181"/>
      <c r="D229" s="182" t="s">
        <v>1358</v>
      </c>
      <c r="E229" s="183"/>
      <c r="F229" s="184" t="s">
        <v>162</v>
      </c>
      <c r="G229" s="185"/>
      <c r="H229" s="185" t="str">
        <f t="shared" si="5"/>
        <v/>
      </c>
      <c r="J229" s="240"/>
    </row>
    <row r="230" spans="1:10">
      <c r="A230" s="180"/>
      <c r="B230" s="180"/>
      <c r="C230" s="181"/>
      <c r="D230" s="182" t="s">
        <v>1359</v>
      </c>
      <c r="E230" s="183"/>
      <c r="F230" s="184" t="s">
        <v>162</v>
      </c>
      <c r="G230" s="185"/>
      <c r="H230" s="185" t="str">
        <f t="shared" si="5"/>
        <v/>
      </c>
      <c r="J230" s="240"/>
    </row>
    <row r="231" spans="1:10">
      <c r="A231" s="180"/>
      <c r="B231" s="180"/>
      <c r="C231" s="181"/>
      <c r="D231" s="182" t="s">
        <v>1360</v>
      </c>
      <c r="E231" s="183"/>
      <c r="F231" s="184" t="s">
        <v>162</v>
      </c>
      <c r="G231" s="185"/>
      <c r="H231" s="185" t="str">
        <f t="shared" si="5"/>
        <v/>
      </c>
      <c r="J231" s="240"/>
    </row>
    <row r="232" spans="1:10">
      <c r="A232" s="170"/>
      <c r="B232" s="170"/>
      <c r="C232" s="171"/>
      <c r="D232" s="172" t="s">
        <v>1361</v>
      </c>
      <c r="E232" s="173"/>
      <c r="F232" s="174" t="s">
        <v>162</v>
      </c>
      <c r="G232" s="175"/>
      <c r="H232" s="175" t="str">
        <f t="shared" si="5"/>
        <v/>
      </c>
      <c r="J232" s="240"/>
    </row>
    <row r="233" spans="1:10" ht="45">
      <c r="A233" s="28"/>
      <c r="B233" s="28"/>
      <c r="C233" s="81" t="s">
        <v>291</v>
      </c>
      <c r="D233" s="14" t="s">
        <v>3520</v>
      </c>
      <c r="E233" s="29" t="s">
        <v>14</v>
      </c>
      <c r="F233" s="17">
        <v>27770</v>
      </c>
      <c r="G233" s="258">
        <v>0</v>
      </c>
      <c r="H233" s="27">
        <f t="shared" si="5"/>
        <v>0</v>
      </c>
      <c r="J233" s="240"/>
    </row>
    <row r="234" spans="1:10">
      <c r="A234" s="28"/>
      <c r="B234" s="28"/>
      <c r="C234" s="81" t="s">
        <v>293</v>
      </c>
      <c r="D234" s="14" t="s">
        <v>317</v>
      </c>
      <c r="E234" s="29" t="s">
        <v>13</v>
      </c>
      <c r="F234" s="17">
        <v>54570</v>
      </c>
      <c r="G234" s="258">
        <v>0</v>
      </c>
      <c r="H234" s="27">
        <f t="shared" si="5"/>
        <v>0</v>
      </c>
      <c r="J234" s="240"/>
    </row>
    <row r="235" spans="1:10">
      <c r="A235" s="28"/>
      <c r="B235" s="28"/>
      <c r="C235" s="81" t="s">
        <v>294</v>
      </c>
      <c r="D235" s="14" t="s">
        <v>318</v>
      </c>
      <c r="E235" s="29" t="s">
        <v>13</v>
      </c>
      <c r="F235" s="17">
        <v>4313</v>
      </c>
      <c r="G235" s="258">
        <v>0</v>
      </c>
      <c r="H235" s="27">
        <f t="shared" si="5"/>
        <v>0</v>
      </c>
      <c r="J235" s="240"/>
    </row>
    <row r="236" spans="1:10" ht="22.5">
      <c r="A236" s="28"/>
      <c r="B236" s="28"/>
      <c r="C236" s="81" t="s">
        <v>295</v>
      </c>
      <c r="D236" s="14" t="s">
        <v>1403</v>
      </c>
      <c r="E236" s="29" t="s">
        <v>13</v>
      </c>
      <c r="F236" s="17">
        <v>9550</v>
      </c>
      <c r="G236" s="258">
        <v>0</v>
      </c>
      <c r="H236" s="27">
        <f t="shared" si="5"/>
        <v>0</v>
      </c>
      <c r="J236" s="240"/>
    </row>
    <row r="237" spans="1:10">
      <c r="A237" s="54">
        <v>3</v>
      </c>
      <c r="B237" s="54"/>
      <c r="C237" s="79"/>
      <c r="D237" s="49" t="s">
        <v>1387</v>
      </c>
      <c r="E237" s="20"/>
      <c r="F237" s="21" t="s">
        <v>162</v>
      </c>
      <c r="G237" s="22"/>
      <c r="H237" s="52">
        <f>SUM(H238:H263)</f>
        <v>0</v>
      </c>
      <c r="J237" s="240"/>
    </row>
    <row r="238" spans="1:10">
      <c r="A238" s="28"/>
      <c r="B238" s="28"/>
      <c r="C238" s="81" t="s">
        <v>164</v>
      </c>
      <c r="D238" s="14" t="s">
        <v>1363</v>
      </c>
      <c r="E238" s="29" t="s">
        <v>12</v>
      </c>
      <c r="F238" s="17">
        <v>339</v>
      </c>
      <c r="G238" s="258">
        <v>0</v>
      </c>
      <c r="H238" s="27">
        <f t="shared" ref="H238:H265" si="7">IF(ISNUMBER(F238),ROUND(F238*G238,2),"")</f>
        <v>0</v>
      </c>
      <c r="J238" s="240"/>
    </row>
    <row r="239" spans="1:10">
      <c r="A239" s="28"/>
      <c r="B239" s="28"/>
      <c r="C239" s="81" t="s">
        <v>165</v>
      </c>
      <c r="D239" s="14" t="s">
        <v>319</v>
      </c>
      <c r="E239" s="29" t="s">
        <v>12</v>
      </c>
      <c r="F239" s="17">
        <v>528</v>
      </c>
      <c r="G239" s="258">
        <v>0</v>
      </c>
      <c r="H239" s="27">
        <f t="shared" si="7"/>
        <v>0</v>
      </c>
      <c r="J239" s="240"/>
    </row>
    <row r="240" spans="1:10" ht="22.5">
      <c r="A240" s="28"/>
      <c r="B240" s="28"/>
      <c r="C240" s="81" t="s">
        <v>166</v>
      </c>
      <c r="D240" s="14" t="s">
        <v>1364</v>
      </c>
      <c r="E240" s="29" t="s">
        <v>14</v>
      </c>
      <c r="F240" s="17">
        <v>3300</v>
      </c>
      <c r="G240" s="258">
        <v>0</v>
      </c>
      <c r="H240" s="27">
        <f t="shared" si="7"/>
        <v>0</v>
      </c>
      <c r="J240" s="240"/>
    </row>
    <row r="241" spans="1:10" ht="22.5">
      <c r="A241" s="28"/>
      <c r="B241" s="28"/>
      <c r="C241" s="81" t="s">
        <v>167</v>
      </c>
      <c r="D241" s="14" t="s">
        <v>1365</v>
      </c>
      <c r="E241" s="29" t="s">
        <v>14</v>
      </c>
      <c r="F241" s="17">
        <v>660</v>
      </c>
      <c r="G241" s="258">
        <v>0</v>
      </c>
      <c r="H241" s="27">
        <f t="shared" si="7"/>
        <v>0</v>
      </c>
      <c r="J241" s="240"/>
    </row>
    <row r="242" spans="1:10" ht="22.5">
      <c r="A242" s="28"/>
      <c r="B242" s="28"/>
      <c r="C242" s="81" t="s">
        <v>168</v>
      </c>
      <c r="D242" s="14" t="s">
        <v>1366</v>
      </c>
      <c r="E242" s="29" t="s">
        <v>14</v>
      </c>
      <c r="F242" s="17">
        <v>1980</v>
      </c>
      <c r="G242" s="258">
        <v>0</v>
      </c>
      <c r="H242" s="27">
        <f t="shared" si="7"/>
        <v>0</v>
      </c>
      <c r="J242" s="240"/>
    </row>
    <row r="243" spans="1:10" ht="22.5">
      <c r="A243" s="28"/>
      <c r="B243" s="28"/>
      <c r="C243" s="81" t="s">
        <v>169</v>
      </c>
      <c r="D243" s="14" t="s">
        <v>1367</v>
      </c>
      <c r="E243" s="29" t="s">
        <v>13</v>
      </c>
      <c r="F243" s="17">
        <v>11875</v>
      </c>
      <c r="G243" s="258">
        <v>0</v>
      </c>
      <c r="H243" s="27">
        <f t="shared" si="7"/>
        <v>0</v>
      </c>
      <c r="J243" s="240"/>
    </row>
    <row r="244" spans="1:10" ht="33.75">
      <c r="A244" s="28"/>
      <c r="B244" s="28"/>
      <c r="C244" s="81" t="s">
        <v>170</v>
      </c>
      <c r="D244" s="14" t="s">
        <v>1368</v>
      </c>
      <c r="E244" s="29" t="s">
        <v>12</v>
      </c>
      <c r="F244" s="17">
        <v>560</v>
      </c>
      <c r="G244" s="258">
        <v>0</v>
      </c>
      <c r="H244" s="27">
        <f t="shared" si="7"/>
        <v>0</v>
      </c>
      <c r="J244" s="240"/>
    </row>
    <row r="245" spans="1:10" ht="33.75">
      <c r="A245" s="163"/>
      <c r="B245" s="163"/>
      <c r="C245" s="176" t="s">
        <v>283</v>
      </c>
      <c r="D245" s="177" t="s">
        <v>1369</v>
      </c>
      <c r="E245" s="178"/>
      <c r="F245" s="179" t="s">
        <v>162</v>
      </c>
      <c r="G245" s="169"/>
      <c r="H245" s="169" t="str">
        <f t="shared" si="7"/>
        <v/>
      </c>
      <c r="J245" s="240"/>
    </row>
    <row r="246" spans="1:10">
      <c r="A246" s="180"/>
      <c r="B246" s="180"/>
      <c r="C246" s="181" t="s">
        <v>1329</v>
      </c>
      <c r="D246" s="182" t="s">
        <v>1370</v>
      </c>
      <c r="E246" s="183" t="s">
        <v>12</v>
      </c>
      <c r="F246" s="184">
        <v>1900</v>
      </c>
      <c r="G246" s="273">
        <v>0</v>
      </c>
      <c r="H246" s="185">
        <f t="shared" si="7"/>
        <v>0</v>
      </c>
      <c r="J246" s="240"/>
    </row>
    <row r="247" spans="1:10">
      <c r="A247" s="170"/>
      <c r="B247" s="170"/>
      <c r="C247" s="171" t="s">
        <v>1340</v>
      </c>
      <c r="D247" s="172" t="s">
        <v>1371</v>
      </c>
      <c r="E247" s="173" t="s">
        <v>12</v>
      </c>
      <c r="F247" s="174">
        <v>574</v>
      </c>
      <c r="G247" s="259">
        <v>0</v>
      </c>
      <c r="H247" s="175">
        <f t="shared" si="7"/>
        <v>0</v>
      </c>
      <c r="J247" s="240"/>
    </row>
    <row r="248" spans="1:10" ht="22.5">
      <c r="A248" s="163"/>
      <c r="B248" s="163"/>
      <c r="C248" s="176" t="s">
        <v>286</v>
      </c>
      <c r="D248" s="177" t="s">
        <v>1372</v>
      </c>
      <c r="E248" s="178"/>
      <c r="F248" s="179" t="s">
        <v>162</v>
      </c>
      <c r="G248" s="169"/>
      <c r="H248" s="169" t="str">
        <f t="shared" si="7"/>
        <v/>
      </c>
      <c r="J248" s="240"/>
    </row>
    <row r="249" spans="1:10">
      <c r="A249" s="180"/>
      <c r="B249" s="180"/>
      <c r="C249" s="181" t="s">
        <v>1329</v>
      </c>
      <c r="D249" s="182" t="s">
        <v>1373</v>
      </c>
      <c r="E249" s="183" t="s">
        <v>12</v>
      </c>
      <c r="F249" s="184">
        <v>31</v>
      </c>
      <c r="G249" s="273">
        <v>0</v>
      </c>
      <c r="H249" s="185">
        <f t="shared" si="7"/>
        <v>0</v>
      </c>
      <c r="J249" s="240"/>
    </row>
    <row r="250" spans="1:10">
      <c r="A250" s="170"/>
      <c r="B250" s="170"/>
      <c r="C250" s="171" t="s">
        <v>1340</v>
      </c>
      <c r="D250" s="172" t="s">
        <v>1374</v>
      </c>
      <c r="E250" s="173" t="s">
        <v>12</v>
      </c>
      <c r="F250" s="174">
        <v>18</v>
      </c>
      <c r="G250" s="259">
        <v>0</v>
      </c>
      <c r="H250" s="175">
        <f t="shared" si="7"/>
        <v>0</v>
      </c>
      <c r="J250" s="240"/>
    </row>
    <row r="251" spans="1:10" ht="33.75">
      <c r="A251" s="163"/>
      <c r="B251" s="163"/>
      <c r="C251" s="176" t="s">
        <v>287</v>
      </c>
      <c r="D251" s="177" t="s">
        <v>1375</v>
      </c>
      <c r="E251" s="178"/>
      <c r="F251" s="179" t="s">
        <v>162</v>
      </c>
      <c r="G251" s="169"/>
      <c r="H251" s="169" t="str">
        <f t="shared" si="7"/>
        <v/>
      </c>
      <c r="J251" s="240"/>
    </row>
    <row r="252" spans="1:10">
      <c r="A252" s="180"/>
      <c r="B252" s="180"/>
      <c r="C252" s="181" t="s">
        <v>1329</v>
      </c>
      <c r="D252" s="182" t="s">
        <v>1376</v>
      </c>
      <c r="E252" s="183" t="s">
        <v>10</v>
      </c>
      <c r="F252" s="184">
        <v>10</v>
      </c>
      <c r="G252" s="273">
        <v>0</v>
      </c>
      <c r="H252" s="185">
        <f t="shared" si="7"/>
        <v>0</v>
      </c>
      <c r="J252" s="240"/>
    </row>
    <row r="253" spans="1:10">
      <c r="A253" s="180"/>
      <c r="B253" s="180"/>
      <c r="C253" s="181" t="s">
        <v>1340</v>
      </c>
      <c r="D253" s="182" t="s">
        <v>1377</v>
      </c>
      <c r="E253" s="183" t="s">
        <v>10</v>
      </c>
      <c r="F253" s="184">
        <v>57</v>
      </c>
      <c r="G253" s="273">
        <v>0</v>
      </c>
      <c r="H253" s="185">
        <f t="shared" si="7"/>
        <v>0</v>
      </c>
      <c r="J253" s="240"/>
    </row>
    <row r="254" spans="1:10">
      <c r="A254" s="170"/>
      <c r="B254" s="170"/>
      <c r="C254" s="171" t="s">
        <v>1342</v>
      </c>
      <c r="D254" s="172" t="s">
        <v>1378</v>
      </c>
      <c r="E254" s="173" t="s">
        <v>10</v>
      </c>
      <c r="F254" s="174">
        <v>2</v>
      </c>
      <c r="G254" s="259">
        <v>0</v>
      </c>
      <c r="H254" s="175">
        <f t="shared" si="7"/>
        <v>0</v>
      </c>
      <c r="J254" s="240"/>
    </row>
    <row r="255" spans="1:10" ht="33.75">
      <c r="A255" s="163"/>
      <c r="B255" s="163"/>
      <c r="C255" s="176" t="s">
        <v>288</v>
      </c>
      <c r="D255" s="177" t="s">
        <v>1404</v>
      </c>
      <c r="E255" s="178" t="s">
        <v>10</v>
      </c>
      <c r="F255" s="179">
        <v>1</v>
      </c>
      <c r="G255" s="272">
        <v>0</v>
      </c>
      <c r="H255" s="169">
        <f t="shared" si="7"/>
        <v>0</v>
      </c>
      <c r="J255" s="240"/>
    </row>
    <row r="256" spans="1:10">
      <c r="A256" s="180"/>
      <c r="B256" s="180"/>
      <c r="C256" s="181"/>
      <c r="D256" s="182" t="s">
        <v>1405</v>
      </c>
      <c r="E256" s="183"/>
      <c r="F256" s="184" t="s">
        <v>162</v>
      </c>
      <c r="G256" s="185"/>
      <c r="H256" s="185" t="str">
        <f t="shared" si="7"/>
        <v/>
      </c>
      <c r="J256" s="240"/>
    </row>
    <row r="257" spans="1:10">
      <c r="A257" s="170"/>
      <c r="B257" s="170"/>
      <c r="C257" s="171"/>
      <c r="D257" s="172" t="s">
        <v>1406</v>
      </c>
      <c r="E257" s="173"/>
      <c r="F257" s="174" t="s">
        <v>162</v>
      </c>
      <c r="G257" s="175"/>
      <c r="H257" s="175" t="str">
        <f t="shared" si="7"/>
        <v/>
      </c>
      <c r="J257" s="240"/>
    </row>
    <row r="258" spans="1:10" ht="22.5">
      <c r="A258" s="163"/>
      <c r="B258" s="163"/>
      <c r="C258" s="176" t="s">
        <v>289</v>
      </c>
      <c r="D258" s="177" t="s">
        <v>1379</v>
      </c>
      <c r="E258" s="178"/>
      <c r="F258" s="179" t="s">
        <v>162</v>
      </c>
      <c r="G258" s="169"/>
      <c r="H258" s="169" t="str">
        <f t="shared" si="7"/>
        <v/>
      </c>
      <c r="J258" s="240"/>
    </row>
    <row r="259" spans="1:10">
      <c r="A259" s="170"/>
      <c r="B259" s="170"/>
      <c r="C259" s="171"/>
      <c r="D259" s="172" t="s">
        <v>1380</v>
      </c>
      <c r="E259" s="173" t="s">
        <v>10</v>
      </c>
      <c r="F259" s="174">
        <v>114</v>
      </c>
      <c r="G259" s="259">
        <v>0</v>
      </c>
      <c r="H259" s="175">
        <f t="shared" si="7"/>
        <v>0</v>
      </c>
      <c r="J259" s="240"/>
    </row>
    <row r="260" spans="1:10" ht="22.5">
      <c r="A260" s="163"/>
      <c r="B260" s="163"/>
      <c r="C260" s="176" t="s">
        <v>290</v>
      </c>
      <c r="D260" s="177" t="s">
        <v>1381</v>
      </c>
      <c r="E260" s="178"/>
      <c r="F260" s="179" t="s">
        <v>162</v>
      </c>
      <c r="G260" s="169"/>
      <c r="H260" s="169" t="str">
        <f t="shared" si="7"/>
        <v/>
      </c>
      <c r="J260" s="240"/>
    </row>
    <row r="261" spans="1:10">
      <c r="A261" s="180"/>
      <c r="B261" s="180"/>
      <c r="C261" s="181"/>
      <c r="D261" s="182" t="s">
        <v>1382</v>
      </c>
      <c r="E261" s="183" t="s">
        <v>10</v>
      </c>
      <c r="F261" s="184">
        <v>6</v>
      </c>
      <c r="G261" s="273">
        <v>0</v>
      </c>
      <c r="H261" s="185">
        <f t="shared" si="7"/>
        <v>0</v>
      </c>
      <c r="J261" s="240"/>
    </row>
    <row r="262" spans="1:10">
      <c r="A262" s="170"/>
      <c r="B262" s="170"/>
      <c r="C262" s="171"/>
      <c r="D262" s="172" t="s">
        <v>1383</v>
      </c>
      <c r="E262" s="173" t="s">
        <v>10</v>
      </c>
      <c r="F262" s="174">
        <v>3</v>
      </c>
      <c r="G262" s="259">
        <v>0</v>
      </c>
      <c r="H262" s="175">
        <f t="shared" si="7"/>
        <v>0</v>
      </c>
      <c r="J262" s="240"/>
    </row>
    <row r="263" spans="1:10" ht="33.75">
      <c r="A263" s="28"/>
      <c r="B263" s="28"/>
      <c r="C263" s="81" t="s">
        <v>291</v>
      </c>
      <c r="D263" s="14" t="s">
        <v>1384</v>
      </c>
      <c r="E263" s="29" t="s">
        <v>13</v>
      </c>
      <c r="F263" s="17">
        <v>27</v>
      </c>
      <c r="G263" s="258">
        <v>0</v>
      </c>
      <c r="H263" s="27">
        <f t="shared" si="7"/>
        <v>0</v>
      </c>
      <c r="J263" s="240"/>
    </row>
    <row r="264" spans="1:10">
      <c r="A264" s="82">
        <v>2</v>
      </c>
      <c r="B264" s="82"/>
      <c r="C264" s="83"/>
      <c r="D264" s="116" t="s">
        <v>3570</v>
      </c>
      <c r="E264" s="131"/>
      <c r="F264" s="132" t="s">
        <v>162</v>
      </c>
      <c r="G264" s="87"/>
      <c r="H264" s="87">
        <f>H265+H269+H283+H304</f>
        <v>0</v>
      </c>
      <c r="J264" s="240"/>
    </row>
    <row r="265" spans="1:10">
      <c r="A265" s="54">
        <v>3</v>
      </c>
      <c r="B265" s="54"/>
      <c r="C265" s="79"/>
      <c r="D265" s="49" t="s">
        <v>1385</v>
      </c>
      <c r="E265" s="90" t="s">
        <v>11</v>
      </c>
      <c r="F265" s="91">
        <v>1</v>
      </c>
      <c r="G265" s="252">
        <v>0</v>
      </c>
      <c r="H265" s="52">
        <f t="shared" si="7"/>
        <v>0</v>
      </c>
      <c r="J265" s="240"/>
    </row>
    <row r="266" spans="1:10">
      <c r="A266" s="28"/>
      <c r="B266" s="28"/>
      <c r="C266" s="81" t="s">
        <v>164</v>
      </c>
      <c r="D266" s="14" t="s">
        <v>3575</v>
      </c>
      <c r="E266" s="29" t="s">
        <v>12</v>
      </c>
      <c r="F266" s="17">
        <v>753</v>
      </c>
      <c r="G266" s="27"/>
      <c r="H266" s="27"/>
      <c r="J266" s="240"/>
    </row>
    <row r="267" spans="1:10" ht="33.75">
      <c r="A267" s="28"/>
      <c r="B267" s="28"/>
      <c r="C267" s="81" t="s">
        <v>165</v>
      </c>
      <c r="D267" s="14" t="s">
        <v>1321</v>
      </c>
      <c r="E267" s="29" t="s">
        <v>11</v>
      </c>
      <c r="F267" s="17">
        <v>1</v>
      </c>
      <c r="G267" s="27"/>
      <c r="H267" s="27"/>
      <c r="J267" s="240"/>
    </row>
    <row r="268" spans="1:10" ht="22.5">
      <c r="A268" s="28"/>
      <c r="B268" s="28"/>
      <c r="C268" s="81" t="s">
        <v>166</v>
      </c>
      <c r="D268" s="14" t="s">
        <v>345</v>
      </c>
      <c r="E268" s="29" t="s">
        <v>11</v>
      </c>
      <c r="F268" s="17">
        <v>1</v>
      </c>
      <c r="G268" s="27"/>
      <c r="H268" s="27"/>
      <c r="J268" s="240"/>
    </row>
    <row r="269" spans="1:10">
      <c r="A269" s="54">
        <v>3</v>
      </c>
      <c r="B269" s="54"/>
      <c r="C269" s="79"/>
      <c r="D269" s="49" t="s">
        <v>538</v>
      </c>
      <c r="E269" s="90" t="s">
        <v>11</v>
      </c>
      <c r="F269" s="91">
        <v>1</v>
      </c>
      <c r="G269" s="252">
        <v>0</v>
      </c>
      <c r="H269" s="52">
        <f t="shared" ref="H269" si="8">IF(ISNUMBER(F269),ROUND(F269*G269,2),"")</f>
        <v>0</v>
      </c>
      <c r="J269" s="240"/>
    </row>
    <row r="270" spans="1:10" ht="33.75">
      <c r="A270" s="28"/>
      <c r="B270" s="28"/>
      <c r="C270" s="81" t="s">
        <v>164</v>
      </c>
      <c r="D270" s="14" t="s">
        <v>3585</v>
      </c>
      <c r="E270" s="29" t="s">
        <v>12</v>
      </c>
      <c r="F270" s="17">
        <v>753</v>
      </c>
      <c r="G270" s="27"/>
      <c r="H270" s="27"/>
      <c r="J270" s="240"/>
    </row>
    <row r="271" spans="1:10" ht="45">
      <c r="A271" s="163"/>
      <c r="B271" s="163"/>
      <c r="C271" s="176" t="s">
        <v>165</v>
      </c>
      <c r="D271" s="177" t="s">
        <v>3576</v>
      </c>
      <c r="E271" s="178" t="s">
        <v>12</v>
      </c>
      <c r="F271" s="179">
        <v>753</v>
      </c>
      <c r="G271" s="169"/>
      <c r="H271" s="169"/>
      <c r="J271" s="240"/>
    </row>
    <row r="272" spans="1:10">
      <c r="A272" s="180"/>
      <c r="B272" s="180"/>
      <c r="C272" s="181"/>
      <c r="D272" s="182" t="s">
        <v>281</v>
      </c>
      <c r="E272" s="183"/>
      <c r="F272" s="184" t="s">
        <v>162</v>
      </c>
      <c r="G272" s="185"/>
      <c r="H272" s="185"/>
      <c r="J272" s="240"/>
    </row>
    <row r="273" spans="1:10">
      <c r="A273" s="180"/>
      <c r="B273" s="180"/>
      <c r="C273" s="181"/>
      <c r="D273" s="182" t="s">
        <v>284</v>
      </c>
      <c r="E273" s="183" t="s">
        <v>12</v>
      </c>
      <c r="F273" s="184">
        <v>1506</v>
      </c>
      <c r="G273" s="185"/>
      <c r="H273" s="185"/>
      <c r="J273" s="240"/>
    </row>
    <row r="274" spans="1:10">
      <c r="A274" s="180"/>
      <c r="B274" s="180"/>
      <c r="C274" s="181"/>
      <c r="D274" s="182" t="s">
        <v>1324</v>
      </c>
      <c r="E274" s="183" t="s">
        <v>12</v>
      </c>
      <c r="F274" s="184">
        <v>753</v>
      </c>
      <c r="G274" s="185"/>
      <c r="H274" s="185"/>
      <c r="J274" s="240"/>
    </row>
    <row r="275" spans="1:10">
      <c r="A275" s="180"/>
      <c r="B275" s="180"/>
      <c r="C275" s="181"/>
      <c r="D275" s="182" t="s">
        <v>3577</v>
      </c>
      <c r="E275" s="183" t="s">
        <v>12</v>
      </c>
      <c r="F275" s="184">
        <v>753</v>
      </c>
      <c r="G275" s="185"/>
      <c r="H275" s="185"/>
      <c r="J275" s="240"/>
    </row>
    <row r="276" spans="1:10">
      <c r="A276" s="180"/>
      <c r="B276" s="180"/>
      <c r="C276" s="181"/>
      <c r="D276" s="182" t="s">
        <v>3578</v>
      </c>
      <c r="E276" s="183" t="s">
        <v>12</v>
      </c>
      <c r="F276" s="184">
        <v>753</v>
      </c>
      <c r="G276" s="185"/>
      <c r="H276" s="185"/>
      <c r="J276" s="240"/>
    </row>
    <row r="277" spans="1:10">
      <c r="A277" s="180"/>
      <c r="B277" s="180"/>
      <c r="C277" s="181"/>
      <c r="D277" s="182" t="s">
        <v>282</v>
      </c>
      <c r="E277" s="183"/>
      <c r="F277" s="184" t="s">
        <v>162</v>
      </c>
      <c r="G277" s="185"/>
      <c r="H277" s="185"/>
      <c r="J277" s="240"/>
    </row>
    <row r="278" spans="1:10">
      <c r="A278" s="170"/>
      <c r="B278" s="170"/>
      <c r="C278" s="171"/>
      <c r="D278" s="172" t="s">
        <v>3579</v>
      </c>
      <c r="E278" s="173" t="s">
        <v>12</v>
      </c>
      <c r="F278" s="174">
        <v>753</v>
      </c>
      <c r="G278" s="175"/>
      <c r="H278" s="175"/>
      <c r="J278" s="240"/>
    </row>
    <row r="279" spans="1:10">
      <c r="A279" s="163"/>
      <c r="B279" s="163"/>
      <c r="C279" s="176" t="s">
        <v>166</v>
      </c>
      <c r="D279" s="177" t="s">
        <v>3580</v>
      </c>
      <c r="E279" s="178"/>
      <c r="F279" s="179" t="s">
        <v>162</v>
      </c>
      <c r="G279" s="169"/>
      <c r="H279" s="169"/>
      <c r="J279" s="240"/>
    </row>
    <row r="280" spans="1:10">
      <c r="A280" s="170"/>
      <c r="B280" s="170"/>
      <c r="C280" s="171" t="s">
        <v>9</v>
      </c>
      <c r="D280" s="172" t="s">
        <v>3581</v>
      </c>
      <c r="E280" s="173" t="s">
        <v>10</v>
      </c>
      <c r="F280" s="174">
        <v>12</v>
      </c>
      <c r="G280" s="175"/>
      <c r="H280" s="175"/>
      <c r="J280" s="240"/>
    </row>
    <row r="281" spans="1:10">
      <c r="A281" s="28"/>
      <c r="B281" s="28"/>
      <c r="C281" s="81" t="s">
        <v>167</v>
      </c>
      <c r="D281" s="14" t="s">
        <v>297</v>
      </c>
      <c r="E281" s="29" t="s">
        <v>12</v>
      </c>
      <c r="F281" s="17">
        <v>753</v>
      </c>
      <c r="G281" s="27"/>
      <c r="H281" s="27"/>
      <c r="J281" s="240"/>
    </row>
    <row r="282" spans="1:10">
      <c r="A282" s="28"/>
      <c r="B282" s="28"/>
      <c r="C282" s="81" t="s">
        <v>168</v>
      </c>
      <c r="D282" s="14" t="s">
        <v>312</v>
      </c>
      <c r="E282" s="29" t="s">
        <v>12</v>
      </c>
      <c r="F282" s="17">
        <v>753</v>
      </c>
      <c r="G282" s="27"/>
      <c r="H282" s="27"/>
      <c r="J282" s="240"/>
    </row>
    <row r="283" spans="1:10">
      <c r="A283" s="54">
        <v>3</v>
      </c>
      <c r="B283" s="54"/>
      <c r="C283" s="79"/>
      <c r="D283" s="49" t="s">
        <v>1386</v>
      </c>
      <c r="E283" s="90" t="s">
        <v>11</v>
      </c>
      <c r="F283" s="91">
        <v>1</v>
      </c>
      <c r="G283" s="252">
        <v>0</v>
      </c>
      <c r="H283" s="52">
        <f t="shared" ref="H283" si="9">IF(ISNUMBER(F283),ROUND(F283*G283,2),"")</f>
        <v>0</v>
      </c>
      <c r="J283" s="240"/>
    </row>
    <row r="284" spans="1:10" ht="22.5">
      <c r="A284" s="28"/>
      <c r="B284" s="28"/>
      <c r="C284" s="81"/>
      <c r="D284" s="14" t="s">
        <v>1392</v>
      </c>
      <c r="E284" s="29"/>
      <c r="F284" s="17" t="s">
        <v>162</v>
      </c>
      <c r="G284" s="27"/>
      <c r="H284" s="27"/>
      <c r="J284" s="240"/>
    </row>
    <row r="285" spans="1:10" ht="56.25">
      <c r="A285" s="28"/>
      <c r="B285" s="28"/>
      <c r="C285" s="81" t="s">
        <v>164</v>
      </c>
      <c r="D285" s="14" t="s">
        <v>3586</v>
      </c>
      <c r="E285" s="29" t="s">
        <v>12</v>
      </c>
      <c r="F285" s="17">
        <v>1500</v>
      </c>
      <c r="G285" s="27"/>
      <c r="H285" s="27"/>
      <c r="J285" s="240"/>
    </row>
    <row r="286" spans="1:10" ht="22.5">
      <c r="A286" s="28"/>
      <c r="B286" s="28"/>
      <c r="C286" s="81" t="s">
        <v>165</v>
      </c>
      <c r="D286" s="14" t="s">
        <v>3582</v>
      </c>
      <c r="E286" s="29" t="s">
        <v>14</v>
      </c>
      <c r="F286" s="17">
        <v>4510</v>
      </c>
      <c r="G286" s="27"/>
      <c r="H286" s="27"/>
      <c r="J286" s="240"/>
    </row>
    <row r="287" spans="1:10">
      <c r="A287" s="163"/>
      <c r="B287" s="163"/>
      <c r="C287" s="176" t="s">
        <v>166</v>
      </c>
      <c r="D287" s="177" t="s">
        <v>3603</v>
      </c>
      <c r="E287" s="178"/>
      <c r="F287" s="179"/>
      <c r="G287" s="169"/>
      <c r="H287" s="169"/>
      <c r="J287" s="240"/>
    </row>
    <row r="288" spans="1:10" ht="33.75">
      <c r="A288" s="180"/>
      <c r="B288" s="180"/>
      <c r="C288" s="181" t="s">
        <v>327</v>
      </c>
      <c r="D288" s="182" t="s">
        <v>3601</v>
      </c>
      <c r="E288" s="183" t="s">
        <v>13</v>
      </c>
      <c r="F288" s="184">
        <v>564</v>
      </c>
      <c r="G288" s="185"/>
      <c r="H288" s="185"/>
      <c r="J288" s="240"/>
    </row>
    <row r="289" spans="1:10" ht="33.75">
      <c r="A289" s="180"/>
      <c r="B289" s="180"/>
      <c r="C289" s="181" t="s">
        <v>371</v>
      </c>
      <c r="D289" s="182" t="s">
        <v>3604</v>
      </c>
      <c r="E289" s="183" t="s">
        <v>13</v>
      </c>
      <c r="F289" s="184">
        <v>564</v>
      </c>
      <c r="G289" s="185"/>
      <c r="H289" s="185"/>
      <c r="J289" s="240"/>
    </row>
    <row r="290" spans="1:10" ht="33.75">
      <c r="A290" s="180"/>
      <c r="B290" s="180"/>
      <c r="C290" s="181" t="s">
        <v>373</v>
      </c>
      <c r="D290" s="182" t="s">
        <v>3605</v>
      </c>
      <c r="E290" s="183" t="s">
        <v>13</v>
      </c>
      <c r="F290" s="184">
        <v>564</v>
      </c>
      <c r="G290" s="185"/>
      <c r="H290" s="185"/>
      <c r="J290" s="240"/>
    </row>
    <row r="291" spans="1:10" ht="33.75">
      <c r="A291" s="180"/>
      <c r="B291" s="180"/>
      <c r="C291" s="181" t="s">
        <v>375</v>
      </c>
      <c r="D291" s="182" t="s">
        <v>3606</v>
      </c>
      <c r="E291" s="183" t="s">
        <v>13</v>
      </c>
      <c r="F291" s="184">
        <v>564</v>
      </c>
      <c r="G291" s="185"/>
      <c r="H291" s="185"/>
      <c r="J291" s="240"/>
    </row>
    <row r="292" spans="1:10" ht="33.75">
      <c r="A292" s="180"/>
      <c r="B292" s="180"/>
      <c r="C292" s="181" t="s">
        <v>377</v>
      </c>
      <c r="D292" s="182" t="s">
        <v>3607</v>
      </c>
      <c r="E292" s="183" t="s">
        <v>13</v>
      </c>
      <c r="F292" s="184">
        <v>564</v>
      </c>
      <c r="G292" s="185"/>
      <c r="H292" s="185"/>
      <c r="J292" s="240"/>
    </row>
    <row r="293" spans="1:10" ht="33.75">
      <c r="A293" s="180"/>
      <c r="B293" s="180"/>
      <c r="C293" s="181" t="s">
        <v>379</v>
      </c>
      <c r="D293" s="182" t="s">
        <v>3608</v>
      </c>
      <c r="E293" s="183" t="s">
        <v>13</v>
      </c>
      <c r="F293" s="184">
        <v>564</v>
      </c>
      <c r="G293" s="185"/>
      <c r="H293" s="185"/>
      <c r="J293" s="240"/>
    </row>
    <row r="294" spans="1:10" ht="33.75">
      <c r="A294" s="170"/>
      <c r="B294" s="170"/>
      <c r="C294" s="171"/>
      <c r="D294" s="172" t="s">
        <v>3610</v>
      </c>
      <c r="E294" s="173"/>
      <c r="F294" s="174"/>
      <c r="G294" s="175"/>
      <c r="H294" s="175"/>
      <c r="J294" s="240"/>
    </row>
    <row r="295" spans="1:10" ht="22.5">
      <c r="A295" s="28"/>
      <c r="B295" s="28"/>
      <c r="C295" s="81" t="s">
        <v>167</v>
      </c>
      <c r="D295" s="14" t="s">
        <v>316</v>
      </c>
      <c r="E295" s="29" t="s">
        <v>13</v>
      </c>
      <c r="F295" s="17">
        <v>3385</v>
      </c>
      <c r="G295" s="27"/>
      <c r="H295" s="27"/>
      <c r="J295" s="240"/>
    </row>
    <row r="296" spans="1:10" ht="78.75">
      <c r="A296" s="28"/>
      <c r="B296" s="28"/>
      <c r="C296" s="81" t="s">
        <v>168</v>
      </c>
      <c r="D296" s="14" t="s">
        <v>3587</v>
      </c>
      <c r="E296" s="29" t="s">
        <v>13</v>
      </c>
      <c r="F296" s="17">
        <v>7825</v>
      </c>
      <c r="G296" s="27"/>
      <c r="H296" s="27"/>
      <c r="J296" s="240"/>
    </row>
    <row r="297" spans="1:10" ht="67.5">
      <c r="A297" s="28"/>
      <c r="B297" s="28"/>
      <c r="C297" s="81" t="s">
        <v>169</v>
      </c>
      <c r="D297" s="14" t="s">
        <v>3588</v>
      </c>
      <c r="E297" s="29" t="s">
        <v>13</v>
      </c>
      <c r="F297" s="17">
        <v>3910</v>
      </c>
      <c r="G297" s="27"/>
      <c r="H297" s="27"/>
      <c r="J297" s="240"/>
    </row>
    <row r="298" spans="1:10" ht="33.75">
      <c r="A298" s="28"/>
      <c r="B298" s="28"/>
      <c r="C298" s="81" t="s">
        <v>170</v>
      </c>
      <c r="D298" s="14" t="s">
        <v>3592</v>
      </c>
      <c r="E298" s="29" t="s">
        <v>14</v>
      </c>
      <c r="F298" s="17">
        <v>1880</v>
      </c>
      <c r="G298" s="27"/>
      <c r="H298" s="27"/>
      <c r="J298" s="240"/>
    </row>
    <row r="299" spans="1:10" ht="33.75">
      <c r="A299" s="28"/>
      <c r="B299" s="28"/>
      <c r="C299" s="81" t="s">
        <v>283</v>
      </c>
      <c r="D299" s="14" t="s">
        <v>3591</v>
      </c>
      <c r="E299" s="29" t="s">
        <v>14</v>
      </c>
      <c r="F299" s="17">
        <v>1128</v>
      </c>
      <c r="G299" s="27"/>
      <c r="H299" s="27"/>
      <c r="J299" s="240"/>
    </row>
    <row r="300" spans="1:10">
      <c r="A300" s="28"/>
      <c r="B300" s="28"/>
      <c r="C300" s="81" t="s">
        <v>286</v>
      </c>
      <c r="D300" s="14" t="s">
        <v>317</v>
      </c>
      <c r="E300" s="29" t="s">
        <v>13</v>
      </c>
      <c r="F300" s="17">
        <v>3385</v>
      </c>
      <c r="G300" s="27"/>
      <c r="H300" s="27"/>
      <c r="J300" s="240"/>
    </row>
    <row r="301" spans="1:10">
      <c r="A301" s="163"/>
      <c r="B301" s="163"/>
      <c r="C301" s="176" t="s">
        <v>287</v>
      </c>
      <c r="D301" s="177" t="s">
        <v>3589</v>
      </c>
      <c r="E301" s="178"/>
      <c r="F301" s="179" t="s">
        <v>162</v>
      </c>
      <c r="G301" s="169"/>
      <c r="H301" s="169"/>
      <c r="J301" s="240"/>
    </row>
    <row r="302" spans="1:10">
      <c r="A302" s="180"/>
      <c r="B302" s="180"/>
      <c r="C302" s="181" t="s">
        <v>9</v>
      </c>
      <c r="D302" s="182" t="s">
        <v>3583</v>
      </c>
      <c r="E302" s="183" t="s">
        <v>14</v>
      </c>
      <c r="F302" s="184">
        <v>301</v>
      </c>
      <c r="G302" s="185"/>
      <c r="H302" s="185"/>
      <c r="J302" s="240"/>
    </row>
    <row r="303" spans="1:10">
      <c r="A303" s="170"/>
      <c r="B303" s="170"/>
      <c r="C303" s="171" t="s">
        <v>1846</v>
      </c>
      <c r="D303" s="172" t="s">
        <v>3584</v>
      </c>
      <c r="E303" s="173" t="s">
        <v>13</v>
      </c>
      <c r="F303" s="174">
        <v>1128</v>
      </c>
      <c r="G303" s="175"/>
      <c r="H303" s="175"/>
      <c r="J303" s="240"/>
    </row>
    <row r="304" spans="1:10">
      <c r="A304" s="54">
        <v>3</v>
      </c>
      <c r="B304" s="54"/>
      <c r="C304" s="79"/>
      <c r="D304" s="49" t="s">
        <v>3590</v>
      </c>
      <c r="E304" s="90" t="s">
        <v>11</v>
      </c>
      <c r="F304" s="91">
        <v>1</v>
      </c>
      <c r="G304" s="252">
        <v>0</v>
      </c>
      <c r="H304" s="52">
        <f t="shared" ref="H304" si="10">IF(ISNUMBER(F304),ROUND(F304*G304,2),"")</f>
        <v>0</v>
      </c>
      <c r="J304" s="240"/>
    </row>
    <row r="305" spans="1:10" ht="22.5">
      <c r="A305" s="170"/>
      <c r="B305" s="170"/>
      <c r="C305" s="81" t="s">
        <v>164</v>
      </c>
      <c r="D305" s="14" t="s">
        <v>3571</v>
      </c>
      <c r="E305" s="29" t="s">
        <v>10</v>
      </c>
      <c r="F305" s="17">
        <v>1</v>
      </c>
      <c r="G305" s="175"/>
      <c r="H305" s="175"/>
      <c r="J305" s="240"/>
    </row>
    <row r="306" spans="1:10">
      <c r="A306" s="170"/>
      <c r="B306" s="170"/>
      <c r="C306" s="171"/>
      <c r="D306" s="172"/>
      <c r="E306" s="173"/>
      <c r="F306" s="174" t="s">
        <v>162</v>
      </c>
      <c r="G306" s="175"/>
      <c r="H306" s="175"/>
    </row>
    <row r="307" spans="1:10">
      <c r="A307" s="73">
        <v>1</v>
      </c>
      <c r="B307" s="73"/>
      <c r="C307" s="74"/>
      <c r="D307" s="13" t="s">
        <v>516</v>
      </c>
      <c r="E307" s="75"/>
      <c r="F307" s="76" t="s">
        <v>162</v>
      </c>
      <c r="G307" s="77"/>
      <c r="H307" s="30">
        <f>H308+H356+H427+H489+H551+H578+H645+H675+H744+H808+H870+H891+H947+H1012+H1077+H1141+H1202+H1261+H1324+H1388+H1451+H1514+H1578+H1593+H1634+H1699+H1762</f>
        <v>0</v>
      </c>
    </row>
    <row r="308" spans="1:10">
      <c r="A308" s="82">
        <v>2</v>
      </c>
      <c r="B308" s="82"/>
      <c r="C308" s="83"/>
      <c r="D308" s="116" t="s">
        <v>1408</v>
      </c>
      <c r="E308" s="84"/>
      <c r="F308" s="85" t="s">
        <v>162</v>
      </c>
      <c r="G308" s="86"/>
      <c r="H308" s="87">
        <f>H309+H320+H327+H333</f>
        <v>0</v>
      </c>
    </row>
    <row r="309" spans="1:10">
      <c r="A309" s="263">
        <v>4</v>
      </c>
      <c r="B309" s="263"/>
      <c r="C309" s="274"/>
      <c r="D309" s="260" t="s">
        <v>6</v>
      </c>
      <c r="E309" s="20"/>
      <c r="F309" s="21" t="s">
        <v>162</v>
      </c>
      <c r="G309" s="22"/>
      <c r="H309" s="52">
        <f>H310+H313+H317</f>
        <v>0</v>
      </c>
    </row>
    <row r="310" spans="1:10">
      <c r="A310" s="265">
        <v>5</v>
      </c>
      <c r="B310" s="265"/>
      <c r="C310" s="275"/>
      <c r="D310" s="261" t="s">
        <v>514</v>
      </c>
      <c r="E310" s="29"/>
      <c r="F310" s="17" t="s">
        <v>162</v>
      </c>
      <c r="G310" s="27"/>
      <c r="H310" s="55">
        <f>SUM(H311:H312)</f>
        <v>0</v>
      </c>
    </row>
    <row r="311" spans="1:10" ht="22.5">
      <c r="A311" s="28"/>
      <c r="B311" s="28" t="s">
        <v>1409</v>
      </c>
      <c r="C311" s="81" t="s">
        <v>164</v>
      </c>
      <c r="D311" s="14" t="s">
        <v>1439</v>
      </c>
      <c r="E311" s="29" t="s">
        <v>1440</v>
      </c>
      <c r="F311" s="17">
        <v>1</v>
      </c>
      <c r="G311" s="258">
        <v>0</v>
      </c>
      <c r="H311" s="27">
        <f t="shared" ref="H311:H340" si="11">IF(ISNUMBER(F311),ROUND(F311*G311,2),"")</f>
        <v>0</v>
      </c>
    </row>
    <row r="312" spans="1:10" ht="33.75">
      <c r="A312" s="28"/>
      <c r="B312" s="28" t="s">
        <v>1410</v>
      </c>
      <c r="C312" s="81" t="s">
        <v>165</v>
      </c>
      <c r="D312" s="14" t="s">
        <v>1441</v>
      </c>
      <c r="E312" s="29" t="s">
        <v>1442</v>
      </c>
      <c r="F312" s="17">
        <v>16</v>
      </c>
      <c r="G312" s="258">
        <v>0</v>
      </c>
      <c r="H312" s="27">
        <f t="shared" si="11"/>
        <v>0</v>
      </c>
    </row>
    <row r="313" spans="1:10">
      <c r="A313" s="265">
        <v>5</v>
      </c>
      <c r="B313" s="265"/>
      <c r="C313" s="275"/>
      <c r="D313" s="261" t="s">
        <v>515</v>
      </c>
      <c r="E313" s="29"/>
      <c r="F313" s="17" t="s">
        <v>162</v>
      </c>
      <c r="G313" s="27"/>
      <c r="H313" s="55">
        <f>SUM(H314:H316)</f>
        <v>0</v>
      </c>
    </row>
    <row r="314" spans="1:10" ht="45">
      <c r="A314" s="28"/>
      <c r="B314" s="28" t="s">
        <v>1411</v>
      </c>
      <c r="C314" s="81" t="s">
        <v>164</v>
      </c>
      <c r="D314" s="14" t="s">
        <v>1443</v>
      </c>
      <c r="E314" s="29" t="s">
        <v>1444</v>
      </c>
      <c r="F314" s="17">
        <v>15</v>
      </c>
      <c r="G314" s="258">
        <v>0</v>
      </c>
      <c r="H314" s="27">
        <f t="shared" si="11"/>
        <v>0</v>
      </c>
    </row>
    <row r="315" spans="1:10" ht="33.75">
      <c r="A315" s="28"/>
      <c r="B315" s="28" t="s">
        <v>1412</v>
      </c>
      <c r="C315" s="81" t="s">
        <v>165</v>
      </c>
      <c r="D315" s="14" t="s">
        <v>1445</v>
      </c>
      <c r="E315" s="29" t="s">
        <v>1444</v>
      </c>
      <c r="F315" s="17">
        <v>10</v>
      </c>
      <c r="G315" s="258">
        <v>0</v>
      </c>
      <c r="H315" s="27">
        <f t="shared" si="11"/>
        <v>0</v>
      </c>
    </row>
    <row r="316" spans="1:10" ht="22.5">
      <c r="A316" s="28"/>
      <c r="B316" s="28" t="s">
        <v>1413</v>
      </c>
      <c r="C316" s="81" t="s">
        <v>166</v>
      </c>
      <c r="D316" s="14" t="s">
        <v>1446</v>
      </c>
      <c r="E316" s="29" t="s">
        <v>1444</v>
      </c>
      <c r="F316" s="17">
        <v>10</v>
      </c>
      <c r="G316" s="258">
        <v>0</v>
      </c>
      <c r="H316" s="27">
        <f t="shared" si="11"/>
        <v>0</v>
      </c>
    </row>
    <row r="317" spans="1:10">
      <c r="A317" s="265">
        <v>5</v>
      </c>
      <c r="B317" s="265"/>
      <c r="C317" s="275"/>
      <c r="D317" s="261" t="s">
        <v>519</v>
      </c>
      <c r="E317" s="29"/>
      <c r="F317" s="17" t="s">
        <v>162</v>
      </c>
      <c r="G317" s="27"/>
      <c r="H317" s="55">
        <f>SUM(H318:H319)</f>
        <v>0</v>
      </c>
    </row>
    <row r="318" spans="1:10" ht="67.5">
      <c r="A318" s="28"/>
      <c r="B318" s="28" t="s">
        <v>1414</v>
      </c>
      <c r="C318" s="81" t="s">
        <v>164</v>
      </c>
      <c r="D318" s="14" t="s">
        <v>1447</v>
      </c>
      <c r="E318" s="29" t="s">
        <v>1448</v>
      </c>
      <c r="F318" s="17">
        <v>83</v>
      </c>
      <c r="G318" s="258">
        <v>0</v>
      </c>
      <c r="H318" s="27">
        <f t="shared" si="11"/>
        <v>0</v>
      </c>
    </row>
    <row r="319" spans="1:10" ht="56.25">
      <c r="A319" s="28"/>
      <c r="B319" s="28" t="s">
        <v>1415</v>
      </c>
      <c r="C319" s="81" t="s">
        <v>165</v>
      </c>
      <c r="D319" s="14" t="s">
        <v>1449</v>
      </c>
      <c r="E319" s="29" t="s">
        <v>1448</v>
      </c>
      <c r="F319" s="17">
        <v>4</v>
      </c>
      <c r="G319" s="258">
        <v>0</v>
      </c>
      <c r="H319" s="27">
        <f t="shared" si="11"/>
        <v>0</v>
      </c>
    </row>
    <row r="320" spans="1:10">
      <c r="A320" s="263">
        <v>4</v>
      </c>
      <c r="B320" s="263"/>
      <c r="C320" s="274"/>
      <c r="D320" s="260" t="s">
        <v>19</v>
      </c>
      <c r="E320" s="20"/>
      <c r="F320" s="21" t="s">
        <v>162</v>
      </c>
      <c r="G320" s="22"/>
      <c r="H320" s="52">
        <f>H321+H323+H325</f>
        <v>0</v>
      </c>
    </row>
    <row r="321" spans="1:8">
      <c r="A321" s="265">
        <v>5</v>
      </c>
      <c r="B321" s="265"/>
      <c r="C321" s="275"/>
      <c r="D321" s="261" t="s">
        <v>520</v>
      </c>
      <c r="E321" s="29"/>
      <c r="F321" s="17" t="s">
        <v>162</v>
      </c>
      <c r="G321" s="27"/>
      <c r="H321" s="55">
        <f>SUM(H322)</f>
        <v>0</v>
      </c>
    </row>
    <row r="322" spans="1:8" ht="22.5">
      <c r="A322" s="28"/>
      <c r="B322" s="28" t="s">
        <v>1416</v>
      </c>
      <c r="C322" s="81" t="s">
        <v>164</v>
      </c>
      <c r="D322" s="14" t="s">
        <v>1450</v>
      </c>
      <c r="E322" s="29" t="s">
        <v>1451</v>
      </c>
      <c r="F322" s="17">
        <v>85</v>
      </c>
      <c r="G322" s="258">
        <v>0</v>
      </c>
      <c r="H322" s="27">
        <f t="shared" si="11"/>
        <v>0</v>
      </c>
    </row>
    <row r="323" spans="1:8">
      <c r="A323" s="265">
        <v>5</v>
      </c>
      <c r="B323" s="265"/>
      <c r="C323" s="275"/>
      <c r="D323" s="261" t="s">
        <v>522</v>
      </c>
      <c r="E323" s="29"/>
      <c r="F323" s="17" t="s">
        <v>162</v>
      </c>
      <c r="G323" s="27"/>
      <c r="H323" s="55">
        <f>SUM(H324)</f>
        <v>0</v>
      </c>
    </row>
    <row r="324" spans="1:8" ht="22.5">
      <c r="A324" s="28"/>
      <c r="B324" s="28" t="s">
        <v>1417</v>
      </c>
      <c r="C324" s="81" t="s">
        <v>164</v>
      </c>
      <c r="D324" s="14" t="s">
        <v>1452</v>
      </c>
      <c r="E324" s="29" t="s">
        <v>1448</v>
      </c>
      <c r="F324" s="17">
        <v>17</v>
      </c>
      <c r="G324" s="258">
        <v>0</v>
      </c>
      <c r="H324" s="27">
        <f t="shared" si="11"/>
        <v>0</v>
      </c>
    </row>
    <row r="325" spans="1:8">
      <c r="A325" s="265">
        <v>5</v>
      </c>
      <c r="B325" s="265"/>
      <c r="C325" s="275"/>
      <c r="D325" s="261" t="s">
        <v>523</v>
      </c>
      <c r="E325" s="29"/>
      <c r="F325" s="17" t="s">
        <v>162</v>
      </c>
      <c r="G325" s="27"/>
      <c r="H325" s="55">
        <f>SUM(H326)</f>
        <v>0</v>
      </c>
    </row>
    <row r="326" spans="1:8" ht="22.5">
      <c r="A326" s="28"/>
      <c r="B326" s="28" t="s">
        <v>1418</v>
      </c>
      <c r="C326" s="81" t="s">
        <v>164</v>
      </c>
      <c r="D326" s="14" t="s">
        <v>1453</v>
      </c>
      <c r="E326" s="29" t="s">
        <v>1451</v>
      </c>
      <c r="F326" s="17">
        <v>23</v>
      </c>
      <c r="G326" s="258">
        <v>0</v>
      </c>
      <c r="H326" s="27">
        <f t="shared" si="11"/>
        <v>0</v>
      </c>
    </row>
    <row r="327" spans="1:8">
      <c r="A327" s="263">
        <v>4</v>
      </c>
      <c r="B327" s="263"/>
      <c r="C327" s="274"/>
      <c r="D327" s="260" t="s">
        <v>44</v>
      </c>
      <c r="E327" s="20"/>
      <c r="F327" s="21" t="s">
        <v>162</v>
      </c>
      <c r="G327" s="22"/>
      <c r="H327" s="52">
        <f>H328+H331</f>
        <v>0</v>
      </c>
    </row>
    <row r="328" spans="1:8">
      <c r="A328" s="265">
        <v>5</v>
      </c>
      <c r="B328" s="265"/>
      <c r="C328" s="275"/>
      <c r="D328" s="261" t="s">
        <v>527</v>
      </c>
      <c r="E328" s="29"/>
      <c r="F328" s="17" t="s">
        <v>162</v>
      </c>
      <c r="G328" s="27"/>
      <c r="H328" s="55">
        <f>SUM(H329:H330)</f>
        <v>0</v>
      </c>
    </row>
    <row r="329" spans="1:8" ht="33.75">
      <c r="A329" s="28"/>
      <c r="B329" s="28" t="s">
        <v>1419</v>
      </c>
      <c r="C329" s="81" t="s">
        <v>164</v>
      </c>
      <c r="D329" s="14" t="s">
        <v>1454</v>
      </c>
      <c r="E329" s="29" t="s">
        <v>1444</v>
      </c>
      <c r="F329" s="17">
        <v>20</v>
      </c>
      <c r="G329" s="258">
        <v>0</v>
      </c>
      <c r="H329" s="27">
        <f t="shared" si="11"/>
        <v>0</v>
      </c>
    </row>
    <row r="330" spans="1:8" ht="22.5">
      <c r="A330" s="28"/>
      <c r="B330" s="28" t="s">
        <v>1420</v>
      </c>
      <c r="C330" s="81" t="s">
        <v>165</v>
      </c>
      <c r="D330" s="14" t="s">
        <v>1455</v>
      </c>
      <c r="E330" s="29" t="s">
        <v>1440</v>
      </c>
      <c r="F330" s="17">
        <v>2</v>
      </c>
      <c r="G330" s="258">
        <v>0</v>
      </c>
      <c r="H330" s="27">
        <f t="shared" si="11"/>
        <v>0</v>
      </c>
    </row>
    <row r="331" spans="1:8">
      <c r="A331" s="265">
        <v>5</v>
      </c>
      <c r="B331" s="265"/>
      <c r="C331" s="275"/>
      <c r="D331" s="261" t="s">
        <v>528</v>
      </c>
      <c r="E331" s="29"/>
      <c r="F331" s="17" t="s">
        <v>162</v>
      </c>
      <c r="G331" s="27"/>
      <c r="H331" s="55">
        <f>SUM(H332)</f>
        <v>0</v>
      </c>
    </row>
    <row r="332" spans="1:8" ht="22.5">
      <c r="A332" s="28"/>
      <c r="B332" s="28" t="s">
        <v>1421</v>
      </c>
      <c r="C332" s="81" t="s">
        <v>164</v>
      </c>
      <c r="D332" s="14" t="s">
        <v>1456</v>
      </c>
      <c r="E332" s="29" t="s">
        <v>1440</v>
      </c>
      <c r="F332" s="17">
        <v>4</v>
      </c>
      <c r="G332" s="258">
        <v>0</v>
      </c>
      <c r="H332" s="27">
        <f t="shared" si="11"/>
        <v>0</v>
      </c>
    </row>
    <row r="333" spans="1:8">
      <c r="A333" s="263">
        <v>4</v>
      </c>
      <c r="B333" s="263"/>
      <c r="C333" s="274"/>
      <c r="D333" s="260" t="s">
        <v>45</v>
      </c>
      <c r="E333" s="20"/>
      <c r="F333" s="21" t="s">
        <v>162</v>
      </c>
      <c r="G333" s="22"/>
      <c r="H333" s="52">
        <f>H334+H336+H338+H341+H348+H350</f>
        <v>0</v>
      </c>
    </row>
    <row r="334" spans="1:8">
      <c r="A334" s="265">
        <v>5</v>
      </c>
      <c r="B334" s="265"/>
      <c r="C334" s="275"/>
      <c r="D334" s="261" t="s">
        <v>529</v>
      </c>
      <c r="E334" s="29"/>
      <c r="F334" s="17" t="s">
        <v>162</v>
      </c>
      <c r="G334" s="27"/>
      <c r="H334" s="55">
        <f>SUM(H335)</f>
        <v>0</v>
      </c>
    </row>
    <row r="335" spans="1:8" ht="33.75">
      <c r="A335" s="28"/>
      <c r="B335" s="28" t="s">
        <v>1422</v>
      </c>
      <c r="C335" s="81" t="s">
        <v>164</v>
      </c>
      <c r="D335" s="14" t="s">
        <v>1457</v>
      </c>
      <c r="E335" s="29" t="s">
        <v>1440</v>
      </c>
      <c r="F335" s="17">
        <v>1</v>
      </c>
      <c r="G335" s="258">
        <v>0</v>
      </c>
      <c r="H335" s="27">
        <f t="shared" si="11"/>
        <v>0</v>
      </c>
    </row>
    <row r="336" spans="1:8">
      <c r="A336" s="265">
        <v>5</v>
      </c>
      <c r="B336" s="265"/>
      <c r="C336" s="275"/>
      <c r="D336" s="261" t="s">
        <v>531</v>
      </c>
      <c r="E336" s="29"/>
      <c r="F336" s="17" t="s">
        <v>162</v>
      </c>
      <c r="G336" s="27"/>
      <c r="H336" s="55">
        <f>SUM(H337)</f>
        <v>0</v>
      </c>
    </row>
    <row r="337" spans="1:8" ht="22.5">
      <c r="A337" s="28"/>
      <c r="B337" s="28" t="s">
        <v>1423</v>
      </c>
      <c r="C337" s="81" t="s">
        <v>164</v>
      </c>
      <c r="D337" s="14" t="s">
        <v>1458</v>
      </c>
      <c r="E337" s="29" t="s">
        <v>1444</v>
      </c>
      <c r="F337" s="17">
        <v>8</v>
      </c>
      <c r="G337" s="258">
        <v>0</v>
      </c>
      <c r="H337" s="27">
        <f t="shared" si="11"/>
        <v>0</v>
      </c>
    </row>
    <row r="338" spans="1:8">
      <c r="A338" s="265">
        <v>5</v>
      </c>
      <c r="B338" s="265"/>
      <c r="C338" s="275"/>
      <c r="D338" s="261" t="s">
        <v>923</v>
      </c>
      <c r="E338" s="29"/>
      <c r="F338" s="17" t="s">
        <v>162</v>
      </c>
      <c r="G338" s="27"/>
      <c r="H338" s="55">
        <f>SUM(H339:H340)</f>
        <v>0</v>
      </c>
    </row>
    <row r="339" spans="1:8" ht="45">
      <c r="A339" s="28"/>
      <c r="B339" s="28" t="s">
        <v>1424</v>
      </c>
      <c r="C339" s="81" t="s">
        <v>164</v>
      </c>
      <c r="D339" s="14" t="s">
        <v>1459</v>
      </c>
      <c r="E339" s="29" t="s">
        <v>1448</v>
      </c>
      <c r="F339" s="17">
        <v>4</v>
      </c>
      <c r="G339" s="258">
        <v>0</v>
      </c>
      <c r="H339" s="27">
        <f t="shared" si="11"/>
        <v>0</v>
      </c>
    </row>
    <row r="340" spans="1:8" ht="22.5">
      <c r="A340" s="28"/>
      <c r="B340" s="28" t="s">
        <v>1425</v>
      </c>
      <c r="C340" s="81" t="s">
        <v>165</v>
      </c>
      <c r="D340" s="14" t="s">
        <v>1460</v>
      </c>
      <c r="E340" s="29" t="s">
        <v>1451</v>
      </c>
      <c r="F340" s="17">
        <v>2</v>
      </c>
      <c r="G340" s="258">
        <v>0</v>
      </c>
      <c r="H340" s="27">
        <f t="shared" si="11"/>
        <v>0</v>
      </c>
    </row>
    <row r="341" spans="1:8">
      <c r="A341" s="265">
        <v>5</v>
      </c>
      <c r="B341" s="265"/>
      <c r="C341" s="275"/>
      <c r="D341" s="261" t="s">
        <v>1192</v>
      </c>
      <c r="E341" s="29"/>
      <c r="F341" s="17" t="s">
        <v>162</v>
      </c>
      <c r="G341" s="27"/>
      <c r="H341" s="55">
        <f>SUM(H342:H347)</f>
        <v>0</v>
      </c>
    </row>
    <row r="342" spans="1:8" ht="67.5">
      <c r="A342" s="28"/>
      <c r="B342" s="28" t="s">
        <v>1426</v>
      </c>
      <c r="C342" s="81" t="s">
        <v>164</v>
      </c>
      <c r="D342" s="14" t="s">
        <v>1461</v>
      </c>
      <c r="E342" s="29" t="s">
        <v>1462</v>
      </c>
      <c r="F342" s="17">
        <v>1</v>
      </c>
      <c r="G342" s="258">
        <v>0</v>
      </c>
      <c r="H342" s="27">
        <f t="shared" ref="H342:H379" si="12">IF(ISNUMBER(F342),ROUND(F342*G342,2),"")</f>
        <v>0</v>
      </c>
    </row>
    <row r="343" spans="1:8" ht="78.75">
      <c r="A343" s="28"/>
      <c r="B343" s="28" t="s">
        <v>1427</v>
      </c>
      <c r="C343" s="81" t="s">
        <v>165</v>
      </c>
      <c r="D343" s="14" t="s">
        <v>1463</v>
      </c>
      <c r="E343" s="29" t="s">
        <v>1462</v>
      </c>
      <c r="F343" s="17">
        <v>1</v>
      </c>
      <c r="G343" s="258">
        <v>0</v>
      </c>
      <c r="H343" s="27">
        <f t="shared" si="12"/>
        <v>0</v>
      </c>
    </row>
    <row r="344" spans="1:8" ht="45">
      <c r="A344" s="28"/>
      <c r="B344" s="28" t="s">
        <v>1428</v>
      </c>
      <c r="C344" s="81" t="s">
        <v>166</v>
      </c>
      <c r="D344" s="14" t="s">
        <v>1464</v>
      </c>
      <c r="E344" s="29" t="s">
        <v>1448</v>
      </c>
      <c r="F344" s="17">
        <v>2</v>
      </c>
      <c r="G344" s="258">
        <v>0</v>
      </c>
      <c r="H344" s="27">
        <f t="shared" si="12"/>
        <v>0</v>
      </c>
    </row>
    <row r="345" spans="1:8" ht="56.25">
      <c r="A345" s="28"/>
      <c r="B345" s="28" t="s">
        <v>1429</v>
      </c>
      <c r="C345" s="81" t="s">
        <v>167</v>
      </c>
      <c r="D345" s="14" t="s">
        <v>1465</v>
      </c>
      <c r="E345" s="29" t="s">
        <v>1448</v>
      </c>
      <c r="F345" s="17">
        <v>10</v>
      </c>
      <c r="G345" s="258">
        <v>0</v>
      </c>
      <c r="H345" s="27">
        <f t="shared" si="12"/>
        <v>0</v>
      </c>
    </row>
    <row r="346" spans="1:8" ht="45">
      <c r="A346" s="28"/>
      <c r="B346" s="28" t="s">
        <v>1430</v>
      </c>
      <c r="C346" s="81" t="s">
        <v>168</v>
      </c>
      <c r="D346" s="14" t="s">
        <v>1466</v>
      </c>
      <c r="E346" s="29" t="s">
        <v>1448</v>
      </c>
      <c r="F346" s="17">
        <v>2</v>
      </c>
      <c r="G346" s="258">
        <v>0</v>
      </c>
      <c r="H346" s="27">
        <f t="shared" si="12"/>
        <v>0</v>
      </c>
    </row>
    <row r="347" spans="1:8" ht="56.25">
      <c r="A347" s="28"/>
      <c r="B347" s="28" t="s">
        <v>1431</v>
      </c>
      <c r="C347" s="81" t="s">
        <v>169</v>
      </c>
      <c r="D347" s="14" t="s">
        <v>1467</v>
      </c>
      <c r="E347" s="29" t="s">
        <v>1448</v>
      </c>
      <c r="F347" s="17">
        <v>2</v>
      </c>
      <c r="G347" s="258">
        <v>0</v>
      </c>
      <c r="H347" s="27">
        <f t="shared" si="12"/>
        <v>0</v>
      </c>
    </row>
    <row r="348" spans="1:8">
      <c r="A348" s="265">
        <v>5</v>
      </c>
      <c r="B348" s="265"/>
      <c r="C348" s="275"/>
      <c r="D348" s="261" t="s">
        <v>993</v>
      </c>
      <c r="E348" s="29"/>
      <c r="F348" s="17" t="s">
        <v>162</v>
      </c>
      <c r="G348" s="27"/>
      <c r="H348" s="55">
        <f>SUM(H349)</f>
        <v>0</v>
      </c>
    </row>
    <row r="349" spans="1:8" ht="22.5">
      <c r="A349" s="28"/>
      <c r="B349" s="28" t="s">
        <v>1432</v>
      </c>
      <c r="C349" s="81" t="s">
        <v>164</v>
      </c>
      <c r="D349" s="14" t="s">
        <v>47</v>
      </c>
      <c r="E349" s="29" t="s">
        <v>1440</v>
      </c>
      <c r="F349" s="17">
        <v>4</v>
      </c>
      <c r="G349" s="258">
        <v>0</v>
      </c>
      <c r="H349" s="27">
        <f t="shared" si="12"/>
        <v>0</v>
      </c>
    </row>
    <row r="350" spans="1:8">
      <c r="A350" s="265">
        <v>5</v>
      </c>
      <c r="B350" s="265"/>
      <c r="C350" s="275"/>
      <c r="D350" s="261" t="s">
        <v>1063</v>
      </c>
      <c r="E350" s="29"/>
      <c r="F350" s="17" t="s">
        <v>162</v>
      </c>
      <c r="G350" s="27"/>
      <c r="H350" s="55">
        <f>SUM(H351:H355)</f>
        <v>0</v>
      </c>
    </row>
    <row r="351" spans="1:8" ht="33.75">
      <c r="A351" s="28"/>
      <c r="B351" s="28" t="s">
        <v>1433</v>
      </c>
      <c r="C351" s="81" t="s">
        <v>164</v>
      </c>
      <c r="D351" s="14" t="s">
        <v>1468</v>
      </c>
      <c r="E351" s="29" t="s">
        <v>1448</v>
      </c>
      <c r="F351" s="17">
        <v>17</v>
      </c>
      <c r="G351" s="258">
        <v>0</v>
      </c>
      <c r="H351" s="27">
        <f t="shared" si="12"/>
        <v>0</v>
      </c>
    </row>
    <row r="352" spans="1:8" ht="33.75">
      <c r="A352" s="28"/>
      <c r="B352" s="28" t="s">
        <v>1434</v>
      </c>
      <c r="C352" s="81" t="s">
        <v>165</v>
      </c>
      <c r="D352" s="14" t="s">
        <v>1469</v>
      </c>
      <c r="E352" s="29" t="s">
        <v>1448</v>
      </c>
      <c r="F352" s="17">
        <v>68</v>
      </c>
      <c r="G352" s="258">
        <v>0</v>
      </c>
      <c r="H352" s="27">
        <f t="shared" si="12"/>
        <v>0</v>
      </c>
    </row>
    <row r="353" spans="1:8" ht="22.5">
      <c r="A353" s="28"/>
      <c r="B353" s="28" t="s">
        <v>1435</v>
      </c>
      <c r="C353" s="81" t="s">
        <v>166</v>
      </c>
      <c r="D353" s="14" t="s">
        <v>1470</v>
      </c>
      <c r="E353" s="29" t="s">
        <v>1448</v>
      </c>
      <c r="F353" s="17">
        <v>85</v>
      </c>
      <c r="G353" s="258">
        <v>0</v>
      </c>
      <c r="H353" s="27">
        <f t="shared" si="12"/>
        <v>0</v>
      </c>
    </row>
    <row r="354" spans="1:8" ht="33.75">
      <c r="A354" s="28"/>
      <c r="B354" s="28" t="s">
        <v>1436</v>
      </c>
      <c r="C354" s="81" t="s">
        <v>167</v>
      </c>
      <c r="D354" s="14" t="s">
        <v>1471</v>
      </c>
      <c r="E354" s="29" t="s">
        <v>1448</v>
      </c>
      <c r="F354" s="17">
        <v>85</v>
      </c>
      <c r="G354" s="258">
        <v>0</v>
      </c>
      <c r="H354" s="27">
        <f t="shared" si="12"/>
        <v>0</v>
      </c>
    </row>
    <row r="355" spans="1:8" ht="22.5">
      <c r="A355" s="28"/>
      <c r="B355" s="28" t="s">
        <v>1437</v>
      </c>
      <c r="C355" s="81" t="s">
        <v>168</v>
      </c>
      <c r="D355" s="14" t="s">
        <v>1472</v>
      </c>
      <c r="E355" s="29" t="s">
        <v>1448</v>
      </c>
      <c r="F355" s="17">
        <v>57</v>
      </c>
      <c r="G355" s="258">
        <v>0</v>
      </c>
      <c r="H355" s="27">
        <f t="shared" si="12"/>
        <v>0</v>
      </c>
    </row>
    <row r="356" spans="1:8">
      <c r="A356" s="82">
        <v>2</v>
      </c>
      <c r="B356" s="82"/>
      <c r="C356" s="83"/>
      <c r="D356" s="116" t="s">
        <v>1473</v>
      </c>
      <c r="E356" s="84"/>
      <c r="F356" s="85" t="s">
        <v>162</v>
      </c>
      <c r="G356" s="86"/>
      <c r="H356" s="87">
        <f>H357+H376+H388+H394</f>
        <v>0</v>
      </c>
    </row>
    <row r="357" spans="1:8">
      <c r="A357" s="263">
        <v>4</v>
      </c>
      <c r="B357" s="263"/>
      <c r="C357" s="274"/>
      <c r="D357" s="260" t="s">
        <v>6</v>
      </c>
      <c r="E357" s="20"/>
      <c r="F357" s="21" t="s">
        <v>162</v>
      </c>
      <c r="G357" s="22"/>
      <c r="H357" s="52">
        <f>H358+H361+H366+H370</f>
        <v>0</v>
      </c>
    </row>
    <row r="358" spans="1:8">
      <c r="A358" s="265">
        <v>5</v>
      </c>
      <c r="B358" s="265"/>
      <c r="C358" s="275"/>
      <c r="D358" s="261" t="s">
        <v>514</v>
      </c>
      <c r="E358" s="29"/>
      <c r="F358" s="17" t="s">
        <v>162</v>
      </c>
      <c r="G358" s="27"/>
      <c r="H358" s="55">
        <f>SUM(H359:H360)</f>
        <v>0</v>
      </c>
    </row>
    <row r="359" spans="1:8" ht="22.5">
      <c r="A359" s="28"/>
      <c r="B359" s="28" t="s">
        <v>1409</v>
      </c>
      <c r="C359" s="81" t="s">
        <v>164</v>
      </c>
      <c r="D359" s="14" t="s">
        <v>1439</v>
      </c>
      <c r="E359" s="29" t="s">
        <v>1440</v>
      </c>
      <c r="F359" s="17">
        <v>1</v>
      </c>
      <c r="G359" s="258">
        <v>0</v>
      </c>
      <c r="H359" s="27">
        <f t="shared" si="12"/>
        <v>0</v>
      </c>
    </row>
    <row r="360" spans="1:8" ht="33.75">
      <c r="A360" s="28"/>
      <c r="B360" s="28" t="s">
        <v>1410</v>
      </c>
      <c r="C360" s="81" t="s">
        <v>165</v>
      </c>
      <c r="D360" s="14" t="s">
        <v>1441</v>
      </c>
      <c r="E360" s="29" t="s">
        <v>1442</v>
      </c>
      <c r="F360" s="17">
        <v>16</v>
      </c>
      <c r="G360" s="258">
        <v>0</v>
      </c>
      <c r="H360" s="27">
        <f t="shared" si="12"/>
        <v>0</v>
      </c>
    </row>
    <row r="361" spans="1:8">
      <c r="A361" s="265">
        <v>5</v>
      </c>
      <c r="B361" s="265"/>
      <c r="C361" s="275"/>
      <c r="D361" s="261" t="s">
        <v>515</v>
      </c>
      <c r="E361" s="29"/>
      <c r="F361" s="17" t="s">
        <v>162</v>
      </c>
      <c r="G361" s="27"/>
      <c r="H361" s="55">
        <f>SUM(H362:H365)</f>
        <v>0</v>
      </c>
    </row>
    <row r="362" spans="1:8" ht="22.5">
      <c r="A362" s="28"/>
      <c r="B362" s="28" t="s">
        <v>1474</v>
      </c>
      <c r="C362" s="81" t="s">
        <v>164</v>
      </c>
      <c r="D362" s="14" t="s">
        <v>18</v>
      </c>
      <c r="E362" s="29" t="s">
        <v>1448</v>
      </c>
      <c r="F362" s="17">
        <v>6</v>
      </c>
      <c r="G362" s="258">
        <v>0</v>
      </c>
      <c r="H362" s="27">
        <f t="shared" si="12"/>
        <v>0</v>
      </c>
    </row>
    <row r="363" spans="1:8" ht="22.5">
      <c r="A363" s="28"/>
      <c r="B363" s="28" t="s">
        <v>1475</v>
      </c>
      <c r="C363" s="81" t="s">
        <v>165</v>
      </c>
      <c r="D363" s="14" t="s">
        <v>1496</v>
      </c>
      <c r="E363" s="29" t="s">
        <v>1451</v>
      </c>
      <c r="F363" s="17">
        <v>2</v>
      </c>
      <c r="G363" s="258">
        <v>0</v>
      </c>
      <c r="H363" s="27">
        <f t="shared" si="12"/>
        <v>0</v>
      </c>
    </row>
    <row r="364" spans="1:8" ht="22.5">
      <c r="A364" s="28"/>
      <c r="B364" s="28" t="s">
        <v>1476</v>
      </c>
      <c r="C364" s="81" t="s">
        <v>166</v>
      </c>
      <c r="D364" s="14" t="s">
        <v>1497</v>
      </c>
      <c r="E364" s="29" t="s">
        <v>1451</v>
      </c>
      <c r="F364" s="17">
        <v>11</v>
      </c>
      <c r="G364" s="258">
        <v>0</v>
      </c>
      <c r="H364" s="27">
        <f t="shared" si="12"/>
        <v>0</v>
      </c>
    </row>
    <row r="365" spans="1:8" ht="22.5">
      <c r="A365" s="28"/>
      <c r="B365" s="28" t="s">
        <v>1477</v>
      </c>
      <c r="C365" s="81" t="s">
        <v>167</v>
      </c>
      <c r="D365" s="14" t="s">
        <v>1498</v>
      </c>
      <c r="E365" s="29" t="s">
        <v>1444</v>
      </c>
      <c r="F365" s="17">
        <v>13</v>
      </c>
      <c r="G365" s="258">
        <v>0</v>
      </c>
      <c r="H365" s="27">
        <f t="shared" si="12"/>
        <v>0</v>
      </c>
    </row>
    <row r="366" spans="1:8">
      <c r="A366" s="265">
        <v>5</v>
      </c>
      <c r="B366" s="265"/>
      <c r="C366" s="275"/>
      <c r="D366" s="261" t="s">
        <v>518</v>
      </c>
      <c r="E366" s="29"/>
      <c r="F366" s="17" t="s">
        <v>162</v>
      </c>
      <c r="G366" s="27"/>
      <c r="H366" s="55">
        <f>SUM(H367:H369)</f>
        <v>0</v>
      </c>
    </row>
    <row r="367" spans="1:8" ht="45">
      <c r="A367" s="28"/>
      <c r="B367" s="28" t="s">
        <v>1411</v>
      </c>
      <c r="C367" s="81" t="s">
        <v>164</v>
      </c>
      <c r="D367" s="14" t="s">
        <v>1443</v>
      </c>
      <c r="E367" s="29" t="s">
        <v>1444</v>
      </c>
      <c r="F367" s="17">
        <v>15</v>
      </c>
      <c r="G367" s="258">
        <v>0</v>
      </c>
      <c r="H367" s="27">
        <f t="shared" si="12"/>
        <v>0</v>
      </c>
    </row>
    <row r="368" spans="1:8" ht="33.75">
      <c r="A368" s="28"/>
      <c r="B368" s="28" t="s">
        <v>1412</v>
      </c>
      <c r="C368" s="81" t="s">
        <v>165</v>
      </c>
      <c r="D368" s="14" t="s">
        <v>1445</v>
      </c>
      <c r="E368" s="29" t="s">
        <v>1444</v>
      </c>
      <c r="F368" s="17">
        <v>10</v>
      </c>
      <c r="G368" s="258">
        <v>0</v>
      </c>
      <c r="H368" s="27">
        <f t="shared" si="12"/>
        <v>0</v>
      </c>
    </row>
    <row r="369" spans="1:8" ht="22.5">
      <c r="A369" s="28"/>
      <c r="B369" s="28" t="s">
        <v>1413</v>
      </c>
      <c r="C369" s="81" t="s">
        <v>166</v>
      </c>
      <c r="D369" s="14" t="s">
        <v>1446</v>
      </c>
      <c r="E369" s="29" t="s">
        <v>1444</v>
      </c>
      <c r="F369" s="17">
        <v>10</v>
      </c>
      <c r="G369" s="258">
        <v>0</v>
      </c>
      <c r="H369" s="27">
        <f t="shared" si="12"/>
        <v>0</v>
      </c>
    </row>
    <row r="370" spans="1:8">
      <c r="A370" s="265">
        <v>5</v>
      </c>
      <c r="B370" s="265"/>
      <c r="C370" s="275"/>
      <c r="D370" s="261" t="s">
        <v>519</v>
      </c>
      <c r="E370" s="29"/>
      <c r="F370" s="17" t="s">
        <v>162</v>
      </c>
      <c r="G370" s="27"/>
      <c r="H370" s="55">
        <f>SUM(H371:H375)</f>
        <v>0</v>
      </c>
    </row>
    <row r="371" spans="1:8" ht="22.5">
      <c r="A371" s="28"/>
      <c r="B371" s="28" t="s">
        <v>1478</v>
      </c>
      <c r="C371" s="81" t="s">
        <v>164</v>
      </c>
      <c r="D371" s="14" t="s">
        <v>1499</v>
      </c>
      <c r="E371" s="29" t="s">
        <v>1444</v>
      </c>
      <c r="F371" s="17">
        <v>14</v>
      </c>
      <c r="G371" s="258">
        <v>0</v>
      </c>
      <c r="H371" s="27">
        <f t="shared" si="12"/>
        <v>0</v>
      </c>
    </row>
    <row r="372" spans="1:8" ht="45">
      <c r="A372" s="28"/>
      <c r="B372" s="28" t="s">
        <v>1479</v>
      </c>
      <c r="C372" s="81" t="s">
        <v>165</v>
      </c>
      <c r="D372" s="14" t="s">
        <v>1500</v>
      </c>
      <c r="E372" s="29" t="s">
        <v>1448</v>
      </c>
      <c r="F372" s="17">
        <v>50</v>
      </c>
      <c r="G372" s="258">
        <v>0</v>
      </c>
      <c r="H372" s="27">
        <f t="shared" si="12"/>
        <v>0</v>
      </c>
    </row>
    <row r="373" spans="1:8" ht="45">
      <c r="A373" s="28"/>
      <c r="B373" s="28" t="s">
        <v>1480</v>
      </c>
      <c r="C373" s="81" t="s">
        <v>166</v>
      </c>
      <c r="D373" s="14" t="s">
        <v>1501</v>
      </c>
      <c r="E373" s="29" t="s">
        <v>1448</v>
      </c>
      <c r="F373" s="17">
        <v>4</v>
      </c>
      <c r="G373" s="258">
        <v>0</v>
      </c>
      <c r="H373" s="27">
        <f t="shared" si="12"/>
        <v>0</v>
      </c>
    </row>
    <row r="374" spans="1:8" ht="67.5">
      <c r="A374" s="28"/>
      <c r="B374" s="28" t="s">
        <v>1414</v>
      </c>
      <c r="C374" s="81" t="s">
        <v>167</v>
      </c>
      <c r="D374" s="14" t="s">
        <v>1447</v>
      </c>
      <c r="E374" s="29" t="s">
        <v>1448</v>
      </c>
      <c r="F374" s="17">
        <v>50</v>
      </c>
      <c r="G374" s="258">
        <v>0</v>
      </c>
      <c r="H374" s="27">
        <f t="shared" si="12"/>
        <v>0</v>
      </c>
    </row>
    <row r="375" spans="1:8" ht="56.25">
      <c r="A375" s="28"/>
      <c r="B375" s="28" t="s">
        <v>1415</v>
      </c>
      <c r="C375" s="81" t="s">
        <v>168</v>
      </c>
      <c r="D375" s="14" t="s">
        <v>1449</v>
      </c>
      <c r="E375" s="29" t="s">
        <v>1448</v>
      </c>
      <c r="F375" s="17">
        <v>30</v>
      </c>
      <c r="G375" s="258">
        <v>0</v>
      </c>
      <c r="H375" s="27">
        <f t="shared" si="12"/>
        <v>0</v>
      </c>
    </row>
    <row r="376" spans="1:8">
      <c r="A376" s="263">
        <v>4</v>
      </c>
      <c r="B376" s="263"/>
      <c r="C376" s="274"/>
      <c r="D376" s="260" t="s">
        <v>19</v>
      </c>
      <c r="E376" s="20"/>
      <c r="F376" s="21" t="s">
        <v>162</v>
      </c>
      <c r="G376" s="22"/>
      <c r="H376" s="52">
        <f>H377+H380+H383+H385</f>
        <v>0</v>
      </c>
    </row>
    <row r="377" spans="1:8">
      <c r="A377" s="265">
        <v>5</v>
      </c>
      <c r="B377" s="265"/>
      <c r="C377" s="275"/>
      <c r="D377" s="261" t="s">
        <v>520</v>
      </c>
      <c r="E377" s="29"/>
      <c r="F377" s="17" t="s">
        <v>162</v>
      </c>
      <c r="G377" s="27"/>
      <c r="H377" s="55">
        <f>SUM(H378:H379)</f>
        <v>0</v>
      </c>
    </row>
    <row r="378" spans="1:8">
      <c r="A378" s="28"/>
      <c r="B378" s="28" t="s">
        <v>1481</v>
      </c>
      <c r="C378" s="81" t="s">
        <v>164</v>
      </c>
      <c r="D378" s="14" t="s">
        <v>1502</v>
      </c>
      <c r="E378" s="29" t="s">
        <v>1451</v>
      </c>
      <c r="F378" s="17">
        <v>10</v>
      </c>
      <c r="G378" s="258">
        <v>0</v>
      </c>
      <c r="H378" s="27">
        <f t="shared" si="12"/>
        <v>0</v>
      </c>
    </row>
    <row r="379" spans="1:8" ht="22.5">
      <c r="A379" s="28"/>
      <c r="B379" s="28" t="s">
        <v>1416</v>
      </c>
      <c r="C379" s="81" t="s">
        <v>165</v>
      </c>
      <c r="D379" s="14" t="s">
        <v>1450</v>
      </c>
      <c r="E379" s="29" t="s">
        <v>1451</v>
      </c>
      <c r="F379" s="17">
        <v>130</v>
      </c>
      <c r="G379" s="258">
        <v>0</v>
      </c>
      <c r="H379" s="27">
        <f t="shared" si="12"/>
        <v>0</v>
      </c>
    </row>
    <row r="380" spans="1:8">
      <c r="A380" s="265">
        <v>5</v>
      </c>
      <c r="B380" s="265"/>
      <c r="C380" s="275"/>
      <c r="D380" s="261" t="s">
        <v>522</v>
      </c>
      <c r="E380" s="29"/>
      <c r="F380" s="17" t="s">
        <v>162</v>
      </c>
      <c r="G380" s="27"/>
      <c r="H380" s="55">
        <f>SUM(H381:H382)</f>
        <v>0</v>
      </c>
    </row>
    <row r="381" spans="1:8">
      <c r="A381" s="28"/>
      <c r="B381" s="28" t="s">
        <v>1482</v>
      </c>
      <c r="C381" s="81" t="s">
        <v>164</v>
      </c>
      <c r="D381" s="14" t="s">
        <v>1503</v>
      </c>
      <c r="E381" s="29" t="s">
        <v>1448</v>
      </c>
      <c r="F381" s="17">
        <v>112</v>
      </c>
      <c r="G381" s="258">
        <v>0</v>
      </c>
      <c r="H381" s="27">
        <f t="shared" ref="H381:H416" si="13">IF(ISNUMBER(F381),ROUND(F381*G381,2),"")</f>
        <v>0</v>
      </c>
    </row>
    <row r="382" spans="1:8" ht="22.5">
      <c r="A382" s="28"/>
      <c r="B382" s="28" t="s">
        <v>1417</v>
      </c>
      <c r="C382" s="81" t="s">
        <v>165</v>
      </c>
      <c r="D382" s="14" t="s">
        <v>1452</v>
      </c>
      <c r="E382" s="29" t="s">
        <v>1448</v>
      </c>
      <c r="F382" s="17">
        <v>25</v>
      </c>
      <c r="G382" s="258">
        <v>0</v>
      </c>
      <c r="H382" s="27">
        <f t="shared" si="13"/>
        <v>0</v>
      </c>
    </row>
    <row r="383" spans="1:8">
      <c r="A383" s="265">
        <v>5</v>
      </c>
      <c r="B383" s="265"/>
      <c r="C383" s="275"/>
      <c r="D383" s="261" t="s">
        <v>523</v>
      </c>
      <c r="E383" s="29"/>
      <c r="F383" s="17" t="s">
        <v>162</v>
      </c>
      <c r="G383" s="27"/>
      <c r="H383" s="55">
        <f>SUM(H384)</f>
        <v>0</v>
      </c>
    </row>
    <row r="384" spans="1:8" ht="22.5">
      <c r="A384" s="28"/>
      <c r="B384" s="28" t="s">
        <v>1418</v>
      </c>
      <c r="C384" s="81" t="s">
        <v>164</v>
      </c>
      <c r="D384" s="14" t="s">
        <v>1453</v>
      </c>
      <c r="E384" s="29" t="s">
        <v>1451</v>
      </c>
      <c r="F384" s="17">
        <v>65</v>
      </c>
      <c r="G384" s="258">
        <v>0</v>
      </c>
      <c r="H384" s="27">
        <f t="shared" si="13"/>
        <v>0</v>
      </c>
    </row>
    <row r="385" spans="1:8">
      <c r="A385" s="265">
        <v>5</v>
      </c>
      <c r="B385" s="265"/>
      <c r="C385" s="275"/>
      <c r="D385" s="261" t="s">
        <v>524</v>
      </c>
      <c r="E385" s="29"/>
      <c r="F385" s="17" t="s">
        <v>162</v>
      </c>
      <c r="G385" s="27"/>
      <c r="H385" s="55">
        <f>SUM(H386:H387)</f>
        <v>0</v>
      </c>
    </row>
    <row r="386" spans="1:8">
      <c r="A386" s="28"/>
      <c r="B386" s="28" t="s">
        <v>1483</v>
      </c>
      <c r="C386" s="81" t="s">
        <v>164</v>
      </c>
      <c r="D386" s="14" t="s">
        <v>21</v>
      </c>
      <c r="E386" s="29" t="s">
        <v>1448</v>
      </c>
      <c r="F386" s="17">
        <v>100</v>
      </c>
      <c r="G386" s="258">
        <v>0</v>
      </c>
      <c r="H386" s="27">
        <f t="shared" si="13"/>
        <v>0</v>
      </c>
    </row>
    <row r="387" spans="1:8">
      <c r="A387" s="28"/>
      <c r="B387" s="28" t="s">
        <v>1484</v>
      </c>
      <c r="C387" s="81" t="s">
        <v>165</v>
      </c>
      <c r="D387" s="14" t="s">
        <v>22</v>
      </c>
      <c r="E387" s="29" t="s">
        <v>1448</v>
      </c>
      <c r="F387" s="17">
        <v>100</v>
      </c>
      <c r="G387" s="258">
        <v>0</v>
      </c>
      <c r="H387" s="27">
        <f t="shared" si="13"/>
        <v>0</v>
      </c>
    </row>
    <row r="388" spans="1:8">
      <c r="A388" s="263">
        <v>4</v>
      </c>
      <c r="B388" s="263"/>
      <c r="C388" s="274"/>
      <c r="D388" s="260" t="s">
        <v>44</v>
      </c>
      <c r="E388" s="20"/>
      <c r="F388" s="21" t="s">
        <v>162</v>
      </c>
      <c r="G388" s="22"/>
      <c r="H388" s="52">
        <f>H389+H392</f>
        <v>0</v>
      </c>
    </row>
    <row r="389" spans="1:8">
      <c r="A389" s="265">
        <v>5</v>
      </c>
      <c r="B389" s="265"/>
      <c r="C389" s="275"/>
      <c r="D389" s="261" t="s">
        <v>527</v>
      </c>
      <c r="E389" s="29"/>
      <c r="F389" s="17" t="s">
        <v>162</v>
      </c>
      <c r="G389" s="27"/>
      <c r="H389" s="55">
        <f>SUM(H390:H391)</f>
        <v>0</v>
      </c>
    </row>
    <row r="390" spans="1:8" ht="33.75">
      <c r="A390" s="28"/>
      <c r="B390" s="28" t="s">
        <v>1419</v>
      </c>
      <c r="C390" s="81" t="s">
        <v>164</v>
      </c>
      <c r="D390" s="14" t="s">
        <v>1454</v>
      </c>
      <c r="E390" s="29" t="s">
        <v>1444</v>
      </c>
      <c r="F390" s="17">
        <v>48</v>
      </c>
      <c r="G390" s="258">
        <v>0</v>
      </c>
      <c r="H390" s="27">
        <f t="shared" si="13"/>
        <v>0</v>
      </c>
    </row>
    <row r="391" spans="1:8" ht="22.5">
      <c r="A391" s="28"/>
      <c r="B391" s="28" t="s">
        <v>1420</v>
      </c>
      <c r="C391" s="81" t="s">
        <v>165</v>
      </c>
      <c r="D391" s="14" t="s">
        <v>1455</v>
      </c>
      <c r="E391" s="29" t="s">
        <v>1440</v>
      </c>
      <c r="F391" s="17">
        <v>2</v>
      </c>
      <c r="G391" s="258">
        <v>0</v>
      </c>
      <c r="H391" s="27">
        <f t="shared" si="13"/>
        <v>0</v>
      </c>
    </row>
    <row r="392" spans="1:8">
      <c r="A392" s="265">
        <v>5</v>
      </c>
      <c r="B392" s="265"/>
      <c r="C392" s="275"/>
      <c r="D392" s="261" t="s">
        <v>528</v>
      </c>
      <c r="E392" s="29"/>
      <c r="F392" s="17" t="s">
        <v>162</v>
      </c>
      <c r="G392" s="27"/>
      <c r="H392" s="55">
        <f>SUM(H393)</f>
        <v>0</v>
      </c>
    </row>
    <row r="393" spans="1:8" ht="22.5">
      <c r="A393" s="28"/>
      <c r="B393" s="28" t="s">
        <v>1421</v>
      </c>
      <c r="C393" s="81" t="s">
        <v>164</v>
      </c>
      <c r="D393" s="14" t="s">
        <v>1456</v>
      </c>
      <c r="E393" s="29" t="s">
        <v>1440</v>
      </c>
      <c r="F393" s="17">
        <v>4</v>
      </c>
      <c r="G393" s="258">
        <v>0</v>
      </c>
      <c r="H393" s="27">
        <f t="shared" si="13"/>
        <v>0</v>
      </c>
    </row>
    <row r="394" spans="1:8">
      <c r="A394" s="263">
        <v>4</v>
      </c>
      <c r="B394" s="263"/>
      <c r="C394" s="274"/>
      <c r="D394" s="260" t="s">
        <v>45</v>
      </c>
      <c r="E394" s="20"/>
      <c r="F394" s="21" t="s">
        <v>162</v>
      </c>
      <c r="G394" s="22"/>
      <c r="H394" s="52">
        <f>H395+H399+H402+H406+H410+H417+H420+H423</f>
        <v>0</v>
      </c>
    </row>
    <row r="395" spans="1:8">
      <c r="A395" s="265">
        <v>5</v>
      </c>
      <c r="B395" s="265"/>
      <c r="C395" s="275"/>
      <c r="D395" s="261" t="s">
        <v>529</v>
      </c>
      <c r="E395" s="29"/>
      <c r="F395" s="17" t="s">
        <v>162</v>
      </c>
      <c r="G395" s="27"/>
      <c r="H395" s="55">
        <f>SUM(H396:H398)</f>
        <v>0</v>
      </c>
    </row>
    <row r="396" spans="1:8" ht="33.75">
      <c r="A396" s="28"/>
      <c r="B396" s="28" t="s">
        <v>1422</v>
      </c>
      <c r="C396" s="81" t="s">
        <v>164</v>
      </c>
      <c r="D396" s="14" t="s">
        <v>1457</v>
      </c>
      <c r="E396" s="29" t="s">
        <v>1440</v>
      </c>
      <c r="F396" s="17">
        <v>1</v>
      </c>
      <c r="G396" s="258">
        <v>0</v>
      </c>
      <c r="H396" s="27">
        <f t="shared" si="13"/>
        <v>0</v>
      </c>
    </row>
    <row r="397" spans="1:8" ht="33.75">
      <c r="A397" s="28"/>
      <c r="B397" s="28" t="s">
        <v>1485</v>
      </c>
      <c r="C397" s="81" t="s">
        <v>165</v>
      </c>
      <c r="D397" s="14" t="s">
        <v>1504</v>
      </c>
      <c r="E397" s="29" t="s">
        <v>1448</v>
      </c>
      <c r="F397" s="17">
        <v>12</v>
      </c>
      <c r="G397" s="258">
        <v>0</v>
      </c>
      <c r="H397" s="27">
        <f t="shared" si="13"/>
        <v>0</v>
      </c>
    </row>
    <row r="398" spans="1:8" ht="22.5">
      <c r="A398" s="28"/>
      <c r="B398" s="28" t="s">
        <v>1486</v>
      </c>
      <c r="C398" s="81" t="s">
        <v>166</v>
      </c>
      <c r="D398" s="14" t="s">
        <v>1505</v>
      </c>
      <c r="E398" s="29" t="s">
        <v>1448</v>
      </c>
      <c r="F398" s="17">
        <v>52</v>
      </c>
      <c r="G398" s="258">
        <v>0</v>
      </c>
      <c r="H398" s="27">
        <f t="shared" si="13"/>
        <v>0</v>
      </c>
    </row>
    <row r="399" spans="1:8">
      <c r="A399" s="265">
        <v>5</v>
      </c>
      <c r="B399" s="265"/>
      <c r="C399" s="275"/>
      <c r="D399" s="261" t="s">
        <v>530</v>
      </c>
      <c r="E399" s="29"/>
      <c r="F399" s="17" t="s">
        <v>162</v>
      </c>
      <c r="G399" s="27"/>
      <c r="H399" s="55">
        <f>SUM(H400:H401)</f>
        <v>0</v>
      </c>
    </row>
    <row r="400" spans="1:8" ht="33.75">
      <c r="A400" s="28"/>
      <c r="B400" s="28" t="s">
        <v>1487</v>
      </c>
      <c r="C400" s="81" t="s">
        <v>164</v>
      </c>
      <c r="D400" s="14" t="s">
        <v>1506</v>
      </c>
      <c r="E400" s="29" t="s">
        <v>1507</v>
      </c>
      <c r="F400" s="17">
        <v>1161</v>
      </c>
      <c r="G400" s="258">
        <v>0</v>
      </c>
      <c r="H400" s="27">
        <f t="shared" si="13"/>
        <v>0</v>
      </c>
    </row>
    <row r="401" spans="1:8" ht="22.5">
      <c r="A401" s="28"/>
      <c r="B401" s="28" t="s">
        <v>1488</v>
      </c>
      <c r="C401" s="81" t="s">
        <v>165</v>
      </c>
      <c r="D401" s="14" t="s">
        <v>1508</v>
      </c>
      <c r="E401" s="29" t="s">
        <v>1507</v>
      </c>
      <c r="F401" s="17">
        <v>120</v>
      </c>
      <c r="G401" s="258">
        <v>0</v>
      </c>
      <c r="H401" s="27">
        <f t="shared" si="13"/>
        <v>0</v>
      </c>
    </row>
    <row r="402" spans="1:8">
      <c r="A402" s="265">
        <v>5</v>
      </c>
      <c r="B402" s="265"/>
      <c r="C402" s="275"/>
      <c r="D402" s="261" t="s">
        <v>531</v>
      </c>
      <c r="E402" s="29"/>
      <c r="F402" s="17" t="s">
        <v>162</v>
      </c>
      <c r="G402" s="27"/>
      <c r="H402" s="55">
        <f>SUM(H403:H405)</f>
        <v>0</v>
      </c>
    </row>
    <row r="403" spans="1:8" ht="22.5">
      <c r="A403" s="28"/>
      <c r="B403" s="28" t="s">
        <v>1489</v>
      </c>
      <c r="C403" s="81" t="s">
        <v>164</v>
      </c>
      <c r="D403" s="14" t="s">
        <v>1509</v>
      </c>
      <c r="E403" s="29" t="s">
        <v>1451</v>
      </c>
      <c r="F403" s="17">
        <v>14</v>
      </c>
      <c r="G403" s="258">
        <v>0</v>
      </c>
      <c r="H403" s="27">
        <f t="shared" si="13"/>
        <v>0</v>
      </c>
    </row>
    <row r="404" spans="1:8" ht="22.5">
      <c r="A404" s="28"/>
      <c r="B404" s="28" t="s">
        <v>1490</v>
      </c>
      <c r="C404" s="81" t="s">
        <v>165</v>
      </c>
      <c r="D404" s="14" t="s">
        <v>1510</v>
      </c>
      <c r="E404" s="29" t="s">
        <v>1451</v>
      </c>
      <c r="F404" s="17">
        <v>3</v>
      </c>
      <c r="G404" s="258">
        <v>0</v>
      </c>
      <c r="H404" s="27">
        <f t="shared" si="13"/>
        <v>0</v>
      </c>
    </row>
    <row r="405" spans="1:8" ht="22.5">
      <c r="A405" s="28"/>
      <c r="B405" s="28" t="s">
        <v>1423</v>
      </c>
      <c r="C405" s="81" t="s">
        <v>166</v>
      </c>
      <c r="D405" s="14" t="s">
        <v>1458</v>
      </c>
      <c r="E405" s="29" t="s">
        <v>1444</v>
      </c>
      <c r="F405" s="17">
        <v>9</v>
      </c>
      <c r="G405" s="258">
        <v>0</v>
      </c>
      <c r="H405" s="27">
        <f t="shared" si="13"/>
        <v>0</v>
      </c>
    </row>
    <row r="406" spans="1:8">
      <c r="A406" s="265">
        <v>5</v>
      </c>
      <c r="B406" s="265"/>
      <c r="C406" s="275"/>
      <c r="D406" s="261" t="s">
        <v>923</v>
      </c>
      <c r="E406" s="29"/>
      <c r="F406" s="17" t="s">
        <v>162</v>
      </c>
      <c r="G406" s="27"/>
      <c r="H406" s="55">
        <f>SUM(H407:H409)</f>
        <v>0</v>
      </c>
    </row>
    <row r="407" spans="1:8" ht="45">
      <c r="A407" s="28"/>
      <c r="B407" s="28" t="s">
        <v>1424</v>
      </c>
      <c r="C407" s="81" t="s">
        <v>164</v>
      </c>
      <c r="D407" s="14" t="s">
        <v>1459</v>
      </c>
      <c r="E407" s="29" t="s">
        <v>1448</v>
      </c>
      <c r="F407" s="17">
        <v>4</v>
      </c>
      <c r="G407" s="258">
        <v>0</v>
      </c>
      <c r="H407" s="27">
        <f t="shared" si="13"/>
        <v>0</v>
      </c>
    </row>
    <row r="408" spans="1:8" ht="22.5">
      <c r="A408" s="28"/>
      <c r="B408" s="28" t="s">
        <v>1425</v>
      </c>
      <c r="C408" s="81" t="s">
        <v>165</v>
      </c>
      <c r="D408" s="14" t="s">
        <v>1460</v>
      </c>
      <c r="E408" s="29" t="s">
        <v>1451</v>
      </c>
      <c r="F408" s="17">
        <v>2</v>
      </c>
      <c r="G408" s="258">
        <v>0</v>
      </c>
      <c r="H408" s="27">
        <f t="shared" si="13"/>
        <v>0</v>
      </c>
    </row>
    <row r="409" spans="1:8">
      <c r="A409" s="28"/>
      <c r="B409" s="28" t="s">
        <v>1491</v>
      </c>
      <c r="C409" s="81" t="s">
        <v>166</v>
      </c>
      <c r="D409" s="14" t="s">
        <v>1029</v>
      </c>
      <c r="E409" s="29" t="s">
        <v>1448</v>
      </c>
      <c r="F409" s="17">
        <v>9</v>
      </c>
      <c r="G409" s="258">
        <v>0</v>
      </c>
      <c r="H409" s="27">
        <f t="shared" si="13"/>
        <v>0</v>
      </c>
    </row>
    <row r="410" spans="1:8">
      <c r="A410" s="265">
        <v>5</v>
      </c>
      <c r="B410" s="265"/>
      <c r="C410" s="275"/>
      <c r="D410" s="261" t="s">
        <v>1192</v>
      </c>
      <c r="E410" s="29"/>
      <c r="F410" s="17" t="s">
        <v>162</v>
      </c>
      <c r="G410" s="27"/>
      <c r="H410" s="55">
        <f>SUM(H411:H416)</f>
        <v>0</v>
      </c>
    </row>
    <row r="411" spans="1:8" ht="67.5">
      <c r="A411" s="28"/>
      <c r="B411" s="28" t="s">
        <v>1426</v>
      </c>
      <c r="C411" s="81" t="s">
        <v>164</v>
      </c>
      <c r="D411" s="14" t="s">
        <v>1461</v>
      </c>
      <c r="E411" s="29" t="s">
        <v>1462</v>
      </c>
      <c r="F411" s="17">
        <v>2</v>
      </c>
      <c r="G411" s="258">
        <v>0</v>
      </c>
      <c r="H411" s="27">
        <f t="shared" si="13"/>
        <v>0</v>
      </c>
    </row>
    <row r="412" spans="1:8" ht="78.75">
      <c r="A412" s="28"/>
      <c r="B412" s="28" t="s">
        <v>1427</v>
      </c>
      <c r="C412" s="81" t="s">
        <v>165</v>
      </c>
      <c r="D412" s="14" t="s">
        <v>1463</v>
      </c>
      <c r="E412" s="29" t="s">
        <v>1462</v>
      </c>
      <c r="F412" s="17">
        <v>2</v>
      </c>
      <c r="G412" s="258">
        <v>0</v>
      </c>
      <c r="H412" s="27">
        <f t="shared" si="13"/>
        <v>0</v>
      </c>
    </row>
    <row r="413" spans="1:8" ht="45">
      <c r="A413" s="28"/>
      <c r="B413" s="28" t="s">
        <v>1428</v>
      </c>
      <c r="C413" s="81" t="s">
        <v>166</v>
      </c>
      <c r="D413" s="14" t="s">
        <v>1464</v>
      </c>
      <c r="E413" s="29" t="s">
        <v>1448</v>
      </c>
      <c r="F413" s="17">
        <v>37</v>
      </c>
      <c r="G413" s="258">
        <v>0</v>
      </c>
      <c r="H413" s="27">
        <f t="shared" si="13"/>
        <v>0</v>
      </c>
    </row>
    <row r="414" spans="1:8" ht="56.25">
      <c r="A414" s="28"/>
      <c r="B414" s="28" t="s">
        <v>1429</v>
      </c>
      <c r="C414" s="81" t="s">
        <v>167</v>
      </c>
      <c r="D414" s="14" t="s">
        <v>1465</v>
      </c>
      <c r="E414" s="29" t="s">
        <v>1448</v>
      </c>
      <c r="F414" s="17">
        <v>6</v>
      </c>
      <c r="G414" s="258">
        <v>0</v>
      </c>
      <c r="H414" s="27">
        <f t="shared" si="13"/>
        <v>0</v>
      </c>
    </row>
    <row r="415" spans="1:8" ht="45">
      <c r="A415" s="28"/>
      <c r="B415" s="28" t="s">
        <v>1430</v>
      </c>
      <c r="C415" s="81" t="s">
        <v>168</v>
      </c>
      <c r="D415" s="14" t="s">
        <v>1466</v>
      </c>
      <c r="E415" s="29" t="s">
        <v>1448</v>
      </c>
      <c r="F415" s="17">
        <v>20</v>
      </c>
      <c r="G415" s="258">
        <v>0</v>
      </c>
      <c r="H415" s="27">
        <f t="shared" si="13"/>
        <v>0</v>
      </c>
    </row>
    <row r="416" spans="1:8" ht="56.25">
      <c r="A416" s="28"/>
      <c r="B416" s="28" t="s">
        <v>1431</v>
      </c>
      <c r="C416" s="81" t="s">
        <v>169</v>
      </c>
      <c r="D416" s="14" t="s">
        <v>1467</v>
      </c>
      <c r="E416" s="29" t="s">
        <v>1448</v>
      </c>
      <c r="F416" s="17">
        <v>5</v>
      </c>
      <c r="G416" s="258">
        <v>0</v>
      </c>
      <c r="H416" s="27">
        <f t="shared" si="13"/>
        <v>0</v>
      </c>
    </row>
    <row r="417" spans="1:8">
      <c r="A417" s="265">
        <v>5</v>
      </c>
      <c r="B417" s="265"/>
      <c r="C417" s="275"/>
      <c r="D417" s="261" t="s">
        <v>533</v>
      </c>
      <c r="E417" s="29"/>
      <c r="F417" s="17" t="s">
        <v>162</v>
      </c>
      <c r="G417" s="27"/>
      <c r="H417" s="55">
        <f>SUM(H418:H419)</f>
        <v>0</v>
      </c>
    </row>
    <row r="418" spans="1:8" ht="45">
      <c r="A418" s="28"/>
      <c r="B418" s="28" t="s">
        <v>1492</v>
      </c>
      <c r="C418" s="81" t="s">
        <v>164</v>
      </c>
      <c r="D418" s="14" t="s">
        <v>1511</v>
      </c>
      <c r="E418" s="29" t="s">
        <v>1440</v>
      </c>
      <c r="F418" s="17">
        <v>104</v>
      </c>
      <c r="G418" s="258">
        <v>0</v>
      </c>
      <c r="H418" s="27">
        <f t="shared" ref="H418:H426" si="14">IF(ISNUMBER(F418),ROUND(F418*G418,2),"")</f>
        <v>0</v>
      </c>
    </row>
    <row r="419" spans="1:8" ht="22.5">
      <c r="A419" s="28"/>
      <c r="B419" s="28" t="s">
        <v>1493</v>
      </c>
      <c r="C419" s="81" t="s">
        <v>165</v>
      </c>
      <c r="D419" s="14" t="s">
        <v>1512</v>
      </c>
      <c r="E419" s="29" t="s">
        <v>1440</v>
      </c>
      <c r="F419" s="17">
        <v>104</v>
      </c>
      <c r="G419" s="258">
        <v>0</v>
      </c>
      <c r="H419" s="27">
        <f t="shared" si="14"/>
        <v>0</v>
      </c>
    </row>
    <row r="420" spans="1:8">
      <c r="A420" s="265">
        <v>5</v>
      </c>
      <c r="B420" s="265"/>
      <c r="C420" s="275"/>
      <c r="D420" s="261" t="s">
        <v>993</v>
      </c>
      <c r="E420" s="29"/>
      <c r="F420" s="17" t="s">
        <v>162</v>
      </c>
      <c r="G420" s="27"/>
      <c r="H420" s="55">
        <f>SUM(H421:H422)</f>
        <v>0</v>
      </c>
    </row>
    <row r="421" spans="1:8" ht="22.5">
      <c r="A421" s="28"/>
      <c r="B421" s="28" t="s">
        <v>1432</v>
      </c>
      <c r="C421" s="81" t="s">
        <v>164</v>
      </c>
      <c r="D421" s="14" t="s">
        <v>47</v>
      </c>
      <c r="E421" s="29" t="s">
        <v>1440</v>
      </c>
      <c r="F421" s="17">
        <v>4</v>
      </c>
      <c r="G421" s="258">
        <v>0</v>
      </c>
      <c r="H421" s="27">
        <f t="shared" si="14"/>
        <v>0</v>
      </c>
    </row>
    <row r="422" spans="1:8" ht="45">
      <c r="A422" s="28"/>
      <c r="B422" s="28" t="s">
        <v>1494</v>
      </c>
      <c r="C422" s="81" t="s">
        <v>165</v>
      </c>
      <c r="D422" s="14" t="s">
        <v>1513</v>
      </c>
      <c r="E422" s="29" t="s">
        <v>1444</v>
      </c>
      <c r="F422" s="17">
        <v>14</v>
      </c>
      <c r="G422" s="258">
        <v>0</v>
      </c>
      <c r="H422" s="27">
        <f t="shared" si="14"/>
        <v>0</v>
      </c>
    </row>
    <row r="423" spans="1:8">
      <c r="A423" s="265">
        <v>5</v>
      </c>
      <c r="B423" s="265"/>
      <c r="C423" s="275"/>
      <c r="D423" s="261" t="s">
        <v>1063</v>
      </c>
      <c r="E423" s="29"/>
      <c r="F423" s="17" t="s">
        <v>162</v>
      </c>
      <c r="G423" s="27"/>
      <c r="H423" s="55">
        <f>SUM(H424:H426)</f>
        <v>0</v>
      </c>
    </row>
    <row r="424" spans="1:8" ht="33.75">
      <c r="A424" s="28"/>
      <c r="B424" s="28" t="s">
        <v>1434</v>
      </c>
      <c r="C424" s="81" t="s">
        <v>164</v>
      </c>
      <c r="D424" s="14" t="s">
        <v>1469</v>
      </c>
      <c r="E424" s="29" t="s">
        <v>1448</v>
      </c>
      <c r="F424" s="17">
        <v>27</v>
      </c>
      <c r="G424" s="258">
        <v>0</v>
      </c>
      <c r="H424" s="27">
        <f t="shared" si="14"/>
        <v>0</v>
      </c>
    </row>
    <row r="425" spans="1:8" ht="33.75">
      <c r="A425" s="28"/>
      <c r="B425" s="28" t="s">
        <v>1433</v>
      </c>
      <c r="C425" s="81" t="s">
        <v>165</v>
      </c>
      <c r="D425" s="14" t="s">
        <v>1468</v>
      </c>
      <c r="E425" s="29" t="s">
        <v>1448</v>
      </c>
      <c r="F425" s="17">
        <v>8</v>
      </c>
      <c r="G425" s="258">
        <v>0</v>
      </c>
      <c r="H425" s="27">
        <f t="shared" si="14"/>
        <v>0</v>
      </c>
    </row>
    <row r="426" spans="1:8" ht="22.5">
      <c r="A426" s="28"/>
      <c r="B426" s="28" t="s">
        <v>1495</v>
      </c>
      <c r="C426" s="81" t="s">
        <v>166</v>
      </c>
      <c r="D426" s="14" t="s">
        <v>1514</v>
      </c>
      <c r="E426" s="29" t="s">
        <v>1448</v>
      </c>
      <c r="F426" s="17">
        <v>43</v>
      </c>
      <c r="G426" s="258">
        <v>0</v>
      </c>
      <c r="H426" s="27">
        <f t="shared" si="14"/>
        <v>0</v>
      </c>
    </row>
    <row r="427" spans="1:8">
      <c r="A427" s="82">
        <v>2</v>
      </c>
      <c r="B427" s="82"/>
      <c r="C427" s="83"/>
      <c r="D427" s="116" t="s">
        <v>1515</v>
      </c>
      <c r="E427" s="84"/>
      <c r="F427" s="85" t="s">
        <v>162</v>
      </c>
      <c r="G427" s="86"/>
      <c r="H427" s="87">
        <f>H428+H444+H456+H462</f>
        <v>0</v>
      </c>
    </row>
    <row r="428" spans="1:8">
      <c r="A428" s="263">
        <v>4</v>
      </c>
      <c r="B428" s="263"/>
      <c r="C428" s="274"/>
      <c r="D428" s="260" t="s">
        <v>6</v>
      </c>
      <c r="E428" s="20"/>
      <c r="F428" s="21" t="s">
        <v>162</v>
      </c>
      <c r="G428" s="22"/>
      <c r="H428" s="52">
        <f>H429+H432+H436+H440</f>
        <v>0</v>
      </c>
    </row>
    <row r="429" spans="1:8">
      <c r="A429" s="265">
        <v>5</v>
      </c>
      <c r="B429" s="265"/>
      <c r="C429" s="275"/>
      <c r="D429" s="261" t="s">
        <v>514</v>
      </c>
      <c r="E429" s="29"/>
      <c r="F429" s="17" t="s">
        <v>162</v>
      </c>
      <c r="G429" s="27"/>
      <c r="H429" s="55">
        <f>SUM(H430:H431)</f>
        <v>0</v>
      </c>
    </row>
    <row r="430" spans="1:8" ht="22.5">
      <c r="A430" s="28"/>
      <c r="B430" s="28" t="s">
        <v>1409</v>
      </c>
      <c r="C430" s="81" t="s">
        <v>164</v>
      </c>
      <c r="D430" s="14" t="s">
        <v>1439</v>
      </c>
      <c r="E430" s="29" t="s">
        <v>1440</v>
      </c>
      <c r="F430" s="17">
        <v>1</v>
      </c>
      <c r="G430" s="258">
        <v>0</v>
      </c>
      <c r="H430" s="27">
        <f t="shared" ref="H430:H488" si="15">IF(ISNUMBER(F430),ROUND(F430*G430,2),"")</f>
        <v>0</v>
      </c>
    </row>
    <row r="431" spans="1:8" ht="33.75">
      <c r="A431" s="28"/>
      <c r="B431" s="28" t="s">
        <v>1410</v>
      </c>
      <c r="C431" s="81" t="s">
        <v>165</v>
      </c>
      <c r="D431" s="14" t="s">
        <v>1441</v>
      </c>
      <c r="E431" s="29" t="s">
        <v>1442</v>
      </c>
      <c r="F431" s="17">
        <v>16</v>
      </c>
      <c r="G431" s="258">
        <v>0</v>
      </c>
      <c r="H431" s="27">
        <f t="shared" si="15"/>
        <v>0</v>
      </c>
    </row>
    <row r="432" spans="1:8">
      <c r="A432" s="265">
        <v>5</v>
      </c>
      <c r="B432" s="265"/>
      <c r="C432" s="275"/>
      <c r="D432" s="261" t="s">
        <v>515</v>
      </c>
      <c r="E432" s="29"/>
      <c r="F432" s="17" t="s">
        <v>162</v>
      </c>
      <c r="G432" s="27"/>
      <c r="H432" s="55">
        <f>SUM(H433:H435)</f>
        <v>0</v>
      </c>
    </row>
    <row r="433" spans="1:8" ht="22.5">
      <c r="A433" s="28"/>
      <c r="B433" s="28" t="s">
        <v>1474</v>
      </c>
      <c r="C433" s="81" t="s">
        <v>164</v>
      </c>
      <c r="D433" s="14" t="s">
        <v>18</v>
      </c>
      <c r="E433" s="29" t="s">
        <v>1448</v>
      </c>
      <c r="F433" s="17">
        <v>10</v>
      </c>
      <c r="G433" s="258">
        <v>0</v>
      </c>
      <c r="H433" s="27">
        <f t="shared" si="15"/>
        <v>0</v>
      </c>
    </row>
    <row r="434" spans="1:8" ht="22.5">
      <c r="A434" s="28"/>
      <c r="B434" s="28" t="s">
        <v>1476</v>
      </c>
      <c r="C434" s="81" t="s">
        <v>165</v>
      </c>
      <c r="D434" s="14" t="s">
        <v>1497</v>
      </c>
      <c r="E434" s="29" t="s">
        <v>1451</v>
      </c>
      <c r="F434" s="17">
        <v>1</v>
      </c>
      <c r="G434" s="258">
        <v>0</v>
      </c>
      <c r="H434" s="27">
        <f t="shared" si="15"/>
        <v>0</v>
      </c>
    </row>
    <row r="435" spans="1:8" ht="22.5">
      <c r="A435" s="28"/>
      <c r="B435" s="28" t="s">
        <v>1475</v>
      </c>
      <c r="C435" s="81" t="s">
        <v>166</v>
      </c>
      <c r="D435" s="14" t="s">
        <v>1496</v>
      </c>
      <c r="E435" s="29" t="s">
        <v>1451</v>
      </c>
      <c r="F435" s="17">
        <v>2</v>
      </c>
      <c r="G435" s="258">
        <v>0</v>
      </c>
      <c r="H435" s="27">
        <f t="shared" si="15"/>
        <v>0</v>
      </c>
    </row>
    <row r="436" spans="1:8">
      <c r="A436" s="265">
        <v>5</v>
      </c>
      <c r="B436" s="265"/>
      <c r="C436" s="275"/>
      <c r="D436" s="261" t="s">
        <v>518</v>
      </c>
      <c r="E436" s="29"/>
      <c r="F436" s="17" t="s">
        <v>162</v>
      </c>
      <c r="G436" s="27"/>
      <c r="H436" s="55">
        <f>SUM(H437:H439)</f>
        <v>0</v>
      </c>
    </row>
    <row r="437" spans="1:8" ht="45">
      <c r="A437" s="28"/>
      <c r="B437" s="28" t="s">
        <v>1411</v>
      </c>
      <c r="C437" s="81" t="s">
        <v>164</v>
      </c>
      <c r="D437" s="14" t="s">
        <v>1443</v>
      </c>
      <c r="E437" s="29" t="s">
        <v>1444</v>
      </c>
      <c r="F437" s="17">
        <v>15</v>
      </c>
      <c r="G437" s="258">
        <v>0</v>
      </c>
      <c r="H437" s="27">
        <f t="shared" si="15"/>
        <v>0</v>
      </c>
    </row>
    <row r="438" spans="1:8" ht="33.75">
      <c r="A438" s="28"/>
      <c r="B438" s="28" t="s">
        <v>1412</v>
      </c>
      <c r="C438" s="81" t="s">
        <v>165</v>
      </c>
      <c r="D438" s="14" t="s">
        <v>1445</v>
      </c>
      <c r="E438" s="29" t="s">
        <v>1444</v>
      </c>
      <c r="F438" s="17">
        <v>5</v>
      </c>
      <c r="G438" s="258">
        <v>0</v>
      </c>
      <c r="H438" s="27">
        <f t="shared" si="15"/>
        <v>0</v>
      </c>
    </row>
    <row r="439" spans="1:8" ht="22.5">
      <c r="A439" s="28"/>
      <c r="B439" s="28" t="s">
        <v>1413</v>
      </c>
      <c r="C439" s="81" t="s">
        <v>166</v>
      </c>
      <c r="D439" s="14" t="s">
        <v>1446</v>
      </c>
      <c r="E439" s="29" t="s">
        <v>1444</v>
      </c>
      <c r="F439" s="17">
        <v>5</v>
      </c>
      <c r="G439" s="258">
        <v>0</v>
      </c>
      <c r="H439" s="27">
        <f t="shared" si="15"/>
        <v>0</v>
      </c>
    </row>
    <row r="440" spans="1:8">
      <c r="A440" s="265">
        <v>5</v>
      </c>
      <c r="B440" s="265"/>
      <c r="C440" s="275"/>
      <c r="D440" s="261" t="s">
        <v>519</v>
      </c>
      <c r="E440" s="29"/>
      <c r="F440" s="17" t="s">
        <v>162</v>
      </c>
      <c r="G440" s="27"/>
      <c r="H440" s="55">
        <f>SUM(H441:H443)</f>
        <v>0</v>
      </c>
    </row>
    <row r="441" spans="1:8" ht="22.5">
      <c r="A441" s="28"/>
      <c r="B441" s="28" t="s">
        <v>1478</v>
      </c>
      <c r="C441" s="81" t="s">
        <v>164</v>
      </c>
      <c r="D441" s="14" t="s">
        <v>1499</v>
      </c>
      <c r="E441" s="29" t="s">
        <v>1444</v>
      </c>
      <c r="F441" s="17">
        <v>9</v>
      </c>
      <c r="G441" s="258">
        <v>0</v>
      </c>
      <c r="H441" s="27">
        <f t="shared" si="15"/>
        <v>0</v>
      </c>
    </row>
    <row r="442" spans="1:8" ht="67.5">
      <c r="A442" s="28"/>
      <c r="B442" s="28" t="s">
        <v>1414</v>
      </c>
      <c r="C442" s="81" t="s">
        <v>165</v>
      </c>
      <c r="D442" s="14" t="s">
        <v>1447</v>
      </c>
      <c r="E442" s="29" t="s">
        <v>1448</v>
      </c>
      <c r="F442" s="17">
        <v>73</v>
      </c>
      <c r="G442" s="258">
        <v>0</v>
      </c>
      <c r="H442" s="27">
        <f t="shared" si="15"/>
        <v>0</v>
      </c>
    </row>
    <row r="443" spans="1:8" ht="56.25">
      <c r="A443" s="28"/>
      <c r="B443" s="28" t="s">
        <v>1415</v>
      </c>
      <c r="C443" s="81" t="s">
        <v>166</v>
      </c>
      <c r="D443" s="14" t="s">
        <v>1449</v>
      </c>
      <c r="E443" s="29" t="s">
        <v>1448</v>
      </c>
      <c r="F443" s="17">
        <v>11</v>
      </c>
      <c r="G443" s="258">
        <v>0</v>
      </c>
      <c r="H443" s="27">
        <f t="shared" si="15"/>
        <v>0</v>
      </c>
    </row>
    <row r="444" spans="1:8">
      <c r="A444" s="263">
        <v>4</v>
      </c>
      <c r="B444" s="263"/>
      <c r="C444" s="274"/>
      <c r="D444" s="260" t="s">
        <v>19</v>
      </c>
      <c r="E444" s="20"/>
      <c r="F444" s="21" t="s">
        <v>162</v>
      </c>
      <c r="G444" s="22"/>
      <c r="H444" s="52">
        <f>H445+H448+H451+H453</f>
        <v>0</v>
      </c>
    </row>
    <row r="445" spans="1:8">
      <c r="A445" s="265">
        <v>5</v>
      </c>
      <c r="B445" s="265"/>
      <c r="C445" s="275"/>
      <c r="D445" s="261" t="s">
        <v>520</v>
      </c>
      <c r="E445" s="29"/>
      <c r="F445" s="17" t="s">
        <v>162</v>
      </c>
      <c r="G445" s="27"/>
      <c r="H445" s="55">
        <f>SUM(H446:H447)</f>
        <v>0</v>
      </c>
    </row>
    <row r="446" spans="1:8">
      <c r="A446" s="28"/>
      <c r="B446" s="28" t="s">
        <v>1481</v>
      </c>
      <c r="C446" s="81" t="s">
        <v>164</v>
      </c>
      <c r="D446" s="14" t="s">
        <v>1502</v>
      </c>
      <c r="E446" s="29" t="s">
        <v>1451</v>
      </c>
      <c r="F446" s="17">
        <v>10</v>
      </c>
      <c r="G446" s="258">
        <v>0</v>
      </c>
      <c r="H446" s="27">
        <f t="shared" si="15"/>
        <v>0</v>
      </c>
    </row>
    <row r="447" spans="1:8" ht="22.5">
      <c r="A447" s="28"/>
      <c r="B447" s="28" t="s">
        <v>1416</v>
      </c>
      <c r="C447" s="81" t="s">
        <v>165</v>
      </c>
      <c r="D447" s="14" t="s">
        <v>1450</v>
      </c>
      <c r="E447" s="29" t="s">
        <v>1451</v>
      </c>
      <c r="F447" s="17">
        <v>160</v>
      </c>
      <c r="G447" s="258">
        <v>0</v>
      </c>
      <c r="H447" s="27">
        <f t="shared" si="15"/>
        <v>0</v>
      </c>
    </row>
    <row r="448" spans="1:8">
      <c r="A448" s="265">
        <v>5</v>
      </c>
      <c r="B448" s="265"/>
      <c r="C448" s="275"/>
      <c r="D448" s="261" t="s">
        <v>522</v>
      </c>
      <c r="E448" s="29"/>
      <c r="F448" s="17" t="s">
        <v>162</v>
      </c>
      <c r="G448" s="27"/>
      <c r="H448" s="55">
        <f>SUM(H449:H450)</f>
        <v>0</v>
      </c>
    </row>
    <row r="449" spans="1:8">
      <c r="A449" s="28"/>
      <c r="B449" s="28" t="s">
        <v>1482</v>
      </c>
      <c r="C449" s="81" t="s">
        <v>164</v>
      </c>
      <c r="D449" s="14" t="s">
        <v>1503</v>
      </c>
      <c r="E449" s="29" t="s">
        <v>1448</v>
      </c>
      <c r="F449" s="17">
        <v>100</v>
      </c>
      <c r="G449" s="258">
        <v>0</v>
      </c>
      <c r="H449" s="27">
        <f t="shared" si="15"/>
        <v>0</v>
      </c>
    </row>
    <row r="450" spans="1:8" ht="22.5">
      <c r="A450" s="28"/>
      <c r="B450" s="28" t="s">
        <v>1417</v>
      </c>
      <c r="C450" s="81" t="s">
        <v>165</v>
      </c>
      <c r="D450" s="14" t="s">
        <v>1452</v>
      </c>
      <c r="E450" s="29" t="s">
        <v>1448</v>
      </c>
      <c r="F450" s="17">
        <v>6</v>
      </c>
      <c r="G450" s="258">
        <v>0</v>
      </c>
      <c r="H450" s="27">
        <f t="shared" si="15"/>
        <v>0</v>
      </c>
    </row>
    <row r="451" spans="1:8">
      <c r="A451" s="265">
        <v>5</v>
      </c>
      <c r="B451" s="265"/>
      <c r="C451" s="275"/>
      <c r="D451" s="261" t="s">
        <v>523</v>
      </c>
      <c r="E451" s="29"/>
      <c r="F451" s="17" t="s">
        <v>162</v>
      </c>
      <c r="G451" s="27"/>
      <c r="H451" s="55">
        <f>SUM(H452)</f>
        <v>0</v>
      </c>
    </row>
    <row r="452" spans="1:8" ht="22.5">
      <c r="A452" s="28"/>
      <c r="B452" s="28" t="s">
        <v>1418</v>
      </c>
      <c r="C452" s="81" t="s">
        <v>164</v>
      </c>
      <c r="D452" s="14" t="s">
        <v>1453</v>
      </c>
      <c r="E452" s="29" t="s">
        <v>1451</v>
      </c>
      <c r="F452" s="17">
        <v>132</v>
      </c>
      <c r="G452" s="258">
        <v>0</v>
      </c>
      <c r="H452" s="27">
        <f t="shared" si="15"/>
        <v>0</v>
      </c>
    </row>
    <row r="453" spans="1:8">
      <c r="A453" s="265">
        <v>5</v>
      </c>
      <c r="B453" s="265"/>
      <c r="C453" s="275"/>
      <c r="D453" s="261" t="s">
        <v>524</v>
      </c>
      <c r="E453" s="29"/>
      <c r="F453" s="17" t="s">
        <v>162</v>
      </c>
      <c r="G453" s="27"/>
      <c r="H453" s="55">
        <f>SUM(H454:H455)</f>
        <v>0</v>
      </c>
    </row>
    <row r="454" spans="1:8">
      <c r="A454" s="28"/>
      <c r="B454" s="28" t="s">
        <v>1483</v>
      </c>
      <c r="C454" s="81" t="s">
        <v>164</v>
      </c>
      <c r="D454" s="14" t="s">
        <v>21</v>
      </c>
      <c r="E454" s="29" t="s">
        <v>1448</v>
      </c>
      <c r="F454" s="17">
        <v>60</v>
      </c>
      <c r="G454" s="258">
        <v>0</v>
      </c>
      <c r="H454" s="27">
        <f t="shared" si="15"/>
        <v>0</v>
      </c>
    </row>
    <row r="455" spans="1:8">
      <c r="A455" s="28"/>
      <c r="B455" s="28" t="s">
        <v>1484</v>
      </c>
      <c r="C455" s="81" t="s">
        <v>165</v>
      </c>
      <c r="D455" s="14" t="s">
        <v>22</v>
      </c>
      <c r="E455" s="29" t="s">
        <v>1448</v>
      </c>
      <c r="F455" s="17">
        <v>60</v>
      </c>
      <c r="G455" s="258">
        <v>0</v>
      </c>
      <c r="H455" s="27">
        <f t="shared" si="15"/>
        <v>0</v>
      </c>
    </row>
    <row r="456" spans="1:8">
      <c r="A456" s="263">
        <v>4</v>
      </c>
      <c r="B456" s="263"/>
      <c r="C456" s="274"/>
      <c r="D456" s="260" t="s">
        <v>44</v>
      </c>
      <c r="E456" s="20"/>
      <c r="F456" s="21" t="s">
        <v>162</v>
      </c>
      <c r="G456" s="22"/>
      <c r="H456" s="52">
        <f>H457+H460</f>
        <v>0</v>
      </c>
    </row>
    <row r="457" spans="1:8">
      <c r="A457" s="265">
        <v>5</v>
      </c>
      <c r="B457" s="265"/>
      <c r="C457" s="275"/>
      <c r="D457" s="261" t="s">
        <v>527</v>
      </c>
      <c r="E457" s="29"/>
      <c r="F457" s="17" t="s">
        <v>162</v>
      </c>
      <c r="G457" s="27"/>
      <c r="H457" s="55">
        <f>SUM(H458:H459)</f>
        <v>0</v>
      </c>
    </row>
    <row r="458" spans="1:8" ht="33.75">
      <c r="A458" s="28"/>
      <c r="B458" s="28" t="s">
        <v>1419</v>
      </c>
      <c r="C458" s="81" t="s">
        <v>164</v>
      </c>
      <c r="D458" s="14" t="s">
        <v>1454</v>
      </c>
      <c r="E458" s="29" t="s">
        <v>1444</v>
      </c>
      <c r="F458" s="17">
        <v>47</v>
      </c>
      <c r="G458" s="258">
        <v>0</v>
      </c>
      <c r="H458" s="27">
        <f t="shared" si="15"/>
        <v>0</v>
      </c>
    </row>
    <row r="459" spans="1:8" ht="22.5">
      <c r="A459" s="28"/>
      <c r="B459" s="28" t="s">
        <v>1420</v>
      </c>
      <c r="C459" s="81" t="s">
        <v>165</v>
      </c>
      <c r="D459" s="14" t="s">
        <v>1455</v>
      </c>
      <c r="E459" s="29" t="s">
        <v>1440</v>
      </c>
      <c r="F459" s="17">
        <v>2</v>
      </c>
      <c r="G459" s="258">
        <v>0</v>
      </c>
      <c r="H459" s="27">
        <f t="shared" si="15"/>
        <v>0</v>
      </c>
    </row>
    <row r="460" spans="1:8">
      <c r="A460" s="265">
        <v>5</v>
      </c>
      <c r="B460" s="265"/>
      <c r="C460" s="275"/>
      <c r="D460" s="261" t="s">
        <v>528</v>
      </c>
      <c r="E460" s="29"/>
      <c r="F460" s="17" t="s">
        <v>162</v>
      </c>
      <c r="G460" s="27"/>
      <c r="H460" s="55">
        <f>SUM(H461)</f>
        <v>0</v>
      </c>
    </row>
    <row r="461" spans="1:8" ht="22.5">
      <c r="A461" s="28"/>
      <c r="B461" s="28" t="s">
        <v>1421</v>
      </c>
      <c r="C461" s="81" t="s">
        <v>164</v>
      </c>
      <c r="D461" s="14" t="s">
        <v>1456</v>
      </c>
      <c r="E461" s="29" t="s">
        <v>1440</v>
      </c>
      <c r="F461" s="17">
        <v>4</v>
      </c>
      <c r="G461" s="258">
        <v>0</v>
      </c>
      <c r="H461" s="27">
        <f t="shared" si="15"/>
        <v>0</v>
      </c>
    </row>
    <row r="462" spans="1:8">
      <c r="A462" s="263">
        <v>4</v>
      </c>
      <c r="B462" s="263"/>
      <c r="C462" s="274"/>
      <c r="D462" s="260" t="s">
        <v>45</v>
      </c>
      <c r="E462" s="20"/>
      <c r="F462" s="21" t="s">
        <v>162</v>
      </c>
      <c r="G462" s="22"/>
      <c r="H462" s="52">
        <f>H463+H467+H470+H473+H476+H481+H484+H487</f>
        <v>0</v>
      </c>
    </row>
    <row r="463" spans="1:8">
      <c r="A463" s="265">
        <v>5</v>
      </c>
      <c r="B463" s="265"/>
      <c r="C463" s="275"/>
      <c r="D463" s="261" t="s">
        <v>529</v>
      </c>
      <c r="E463" s="29"/>
      <c r="F463" s="17" t="s">
        <v>162</v>
      </c>
      <c r="G463" s="27"/>
      <c r="H463" s="55">
        <f>SUM(H464:H466)</f>
        <v>0</v>
      </c>
    </row>
    <row r="464" spans="1:8" ht="33.75">
      <c r="A464" s="28"/>
      <c r="B464" s="28" t="s">
        <v>1422</v>
      </c>
      <c r="C464" s="81" t="s">
        <v>164</v>
      </c>
      <c r="D464" s="14" t="s">
        <v>1457</v>
      </c>
      <c r="E464" s="29" t="s">
        <v>1440</v>
      </c>
      <c r="F464" s="17">
        <v>1</v>
      </c>
      <c r="G464" s="258">
        <v>0</v>
      </c>
      <c r="H464" s="27">
        <f t="shared" si="15"/>
        <v>0</v>
      </c>
    </row>
    <row r="465" spans="1:8" ht="33.75">
      <c r="A465" s="28"/>
      <c r="B465" s="28" t="s">
        <v>1485</v>
      </c>
      <c r="C465" s="81" t="s">
        <v>165</v>
      </c>
      <c r="D465" s="14" t="s">
        <v>1504</v>
      </c>
      <c r="E465" s="29" t="s">
        <v>1448</v>
      </c>
      <c r="F465" s="17">
        <v>18</v>
      </c>
      <c r="G465" s="258">
        <v>0</v>
      </c>
      <c r="H465" s="27">
        <f t="shared" si="15"/>
        <v>0</v>
      </c>
    </row>
    <row r="466" spans="1:8" ht="22.5">
      <c r="A466" s="28"/>
      <c r="B466" s="28" t="s">
        <v>1486</v>
      </c>
      <c r="C466" s="81" t="s">
        <v>166</v>
      </c>
      <c r="D466" s="14" t="s">
        <v>1505</v>
      </c>
      <c r="E466" s="29" t="s">
        <v>1448</v>
      </c>
      <c r="F466" s="17">
        <v>20</v>
      </c>
      <c r="G466" s="258">
        <v>0</v>
      </c>
      <c r="H466" s="27">
        <f t="shared" si="15"/>
        <v>0</v>
      </c>
    </row>
    <row r="467" spans="1:8">
      <c r="A467" s="265">
        <v>5</v>
      </c>
      <c r="B467" s="265"/>
      <c r="C467" s="275"/>
      <c r="D467" s="261" t="s">
        <v>530</v>
      </c>
      <c r="E467" s="29"/>
      <c r="F467" s="17" t="s">
        <v>162</v>
      </c>
      <c r="G467" s="27"/>
      <c r="H467" s="55">
        <f>SUM(H468:H469)</f>
        <v>0</v>
      </c>
    </row>
    <row r="468" spans="1:8" ht="33.75">
      <c r="A468" s="28"/>
      <c r="B468" s="28" t="s">
        <v>1487</v>
      </c>
      <c r="C468" s="81" t="s">
        <v>164</v>
      </c>
      <c r="D468" s="14" t="s">
        <v>1506</v>
      </c>
      <c r="E468" s="29" t="s">
        <v>1507</v>
      </c>
      <c r="F468" s="17">
        <v>394</v>
      </c>
      <c r="G468" s="258">
        <v>0</v>
      </c>
      <c r="H468" s="27">
        <f t="shared" si="15"/>
        <v>0</v>
      </c>
    </row>
    <row r="469" spans="1:8" ht="22.5">
      <c r="A469" s="28"/>
      <c r="B469" s="28" t="s">
        <v>1488</v>
      </c>
      <c r="C469" s="81" t="s">
        <v>165</v>
      </c>
      <c r="D469" s="14" t="s">
        <v>1508</v>
      </c>
      <c r="E469" s="29" t="s">
        <v>1507</v>
      </c>
      <c r="F469" s="17">
        <v>165</v>
      </c>
      <c r="G469" s="258">
        <v>0</v>
      </c>
      <c r="H469" s="27">
        <f t="shared" si="15"/>
        <v>0</v>
      </c>
    </row>
    <row r="470" spans="1:8">
      <c r="A470" s="265">
        <v>5</v>
      </c>
      <c r="B470" s="265"/>
      <c r="C470" s="275"/>
      <c r="D470" s="261" t="s">
        <v>531</v>
      </c>
      <c r="E470" s="29"/>
      <c r="F470" s="17" t="s">
        <v>162</v>
      </c>
      <c r="G470" s="27"/>
      <c r="H470" s="55">
        <f>SUM(H471:H472)</f>
        <v>0</v>
      </c>
    </row>
    <row r="471" spans="1:8" ht="22.5">
      <c r="A471" s="28"/>
      <c r="B471" s="28" t="s">
        <v>1489</v>
      </c>
      <c r="C471" s="81" t="s">
        <v>164</v>
      </c>
      <c r="D471" s="14" t="s">
        <v>1509</v>
      </c>
      <c r="E471" s="29" t="s">
        <v>1451</v>
      </c>
      <c r="F471" s="17">
        <v>4</v>
      </c>
      <c r="G471" s="258">
        <v>0</v>
      </c>
      <c r="H471" s="27">
        <f t="shared" si="15"/>
        <v>0</v>
      </c>
    </row>
    <row r="472" spans="1:8" ht="22.5">
      <c r="A472" s="28"/>
      <c r="B472" s="28" t="s">
        <v>1490</v>
      </c>
      <c r="C472" s="81" t="s">
        <v>165</v>
      </c>
      <c r="D472" s="14" t="s">
        <v>1510</v>
      </c>
      <c r="E472" s="29" t="s">
        <v>1451</v>
      </c>
      <c r="F472" s="17">
        <v>4</v>
      </c>
      <c r="G472" s="258">
        <v>0</v>
      </c>
      <c r="H472" s="27">
        <f t="shared" si="15"/>
        <v>0</v>
      </c>
    </row>
    <row r="473" spans="1:8">
      <c r="A473" s="265">
        <v>5</v>
      </c>
      <c r="B473" s="265"/>
      <c r="C473" s="275"/>
      <c r="D473" s="261" t="s">
        <v>923</v>
      </c>
      <c r="E473" s="29"/>
      <c r="F473" s="17" t="s">
        <v>162</v>
      </c>
      <c r="G473" s="27"/>
      <c r="H473" s="55">
        <f>SUM(H474:H475)</f>
        <v>0</v>
      </c>
    </row>
    <row r="474" spans="1:8" ht="45">
      <c r="A474" s="28"/>
      <c r="B474" s="28" t="s">
        <v>1424</v>
      </c>
      <c r="C474" s="81" t="s">
        <v>164</v>
      </c>
      <c r="D474" s="14" t="s">
        <v>1459</v>
      </c>
      <c r="E474" s="29" t="s">
        <v>1448</v>
      </c>
      <c r="F474" s="17">
        <v>30</v>
      </c>
      <c r="G474" s="258">
        <v>0</v>
      </c>
      <c r="H474" s="27">
        <f t="shared" si="15"/>
        <v>0</v>
      </c>
    </row>
    <row r="475" spans="1:8" ht="22.5">
      <c r="A475" s="28"/>
      <c r="B475" s="28" t="s">
        <v>1425</v>
      </c>
      <c r="C475" s="81" t="s">
        <v>165</v>
      </c>
      <c r="D475" s="14" t="s">
        <v>1460</v>
      </c>
      <c r="E475" s="29" t="s">
        <v>1451</v>
      </c>
      <c r="F475" s="17">
        <v>10</v>
      </c>
      <c r="G475" s="258">
        <v>0</v>
      </c>
      <c r="H475" s="27">
        <f t="shared" si="15"/>
        <v>0</v>
      </c>
    </row>
    <row r="476" spans="1:8">
      <c r="A476" s="265">
        <v>5</v>
      </c>
      <c r="B476" s="265"/>
      <c r="C476" s="275"/>
      <c r="D476" s="261" t="s">
        <v>1192</v>
      </c>
      <c r="E476" s="29"/>
      <c r="F476" s="17" t="s">
        <v>162</v>
      </c>
      <c r="G476" s="27"/>
      <c r="H476" s="55">
        <f>SUM(H477:H480)</f>
        <v>0</v>
      </c>
    </row>
    <row r="477" spans="1:8" ht="67.5">
      <c r="A477" s="28"/>
      <c r="B477" s="28" t="s">
        <v>1426</v>
      </c>
      <c r="C477" s="81" t="s">
        <v>164</v>
      </c>
      <c r="D477" s="14" t="s">
        <v>1461</v>
      </c>
      <c r="E477" s="29" t="s">
        <v>1462</v>
      </c>
      <c r="F477" s="17">
        <v>5</v>
      </c>
      <c r="G477" s="258">
        <v>0</v>
      </c>
      <c r="H477" s="27">
        <f t="shared" si="15"/>
        <v>0</v>
      </c>
    </row>
    <row r="478" spans="1:8" ht="78.75">
      <c r="A478" s="28"/>
      <c r="B478" s="28" t="s">
        <v>1427</v>
      </c>
      <c r="C478" s="81" t="s">
        <v>165</v>
      </c>
      <c r="D478" s="14" t="s">
        <v>1463</v>
      </c>
      <c r="E478" s="29" t="s">
        <v>1462</v>
      </c>
      <c r="F478" s="17">
        <v>5</v>
      </c>
      <c r="G478" s="258">
        <v>0</v>
      </c>
      <c r="H478" s="27">
        <f t="shared" si="15"/>
        <v>0</v>
      </c>
    </row>
    <row r="479" spans="1:8" ht="45">
      <c r="A479" s="28"/>
      <c r="B479" s="28" t="s">
        <v>1430</v>
      </c>
      <c r="C479" s="81" t="s">
        <v>166</v>
      </c>
      <c r="D479" s="14" t="s">
        <v>1466</v>
      </c>
      <c r="E479" s="29" t="s">
        <v>1448</v>
      </c>
      <c r="F479" s="17">
        <v>130</v>
      </c>
      <c r="G479" s="258">
        <v>0</v>
      </c>
      <c r="H479" s="27">
        <f t="shared" si="15"/>
        <v>0</v>
      </c>
    </row>
    <row r="480" spans="1:8" ht="56.25">
      <c r="A480" s="28"/>
      <c r="B480" s="28" t="s">
        <v>1431</v>
      </c>
      <c r="C480" s="81" t="s">
        <v>167</v>
      </c>
      <c r="D480" s="14" t="s">
        <v>1467</v>
      </c>
      <c r="E480" s="29" t="s">
        <v>1448</v>
      </c>
      <c r="F480" s="17">
        <v>30</v>
      </c>
      <c r="G480" s="258">
        <v>0</v>
      </c>
      <c r="H480" s="27">
        <f t="shared" si="15"/>
        <v>0</v>
      </c>
    </row>
    <row r="481" spans="1:8">
      <c r="A481" s="265">
        <v>5</v>
      </c>
      <c r="B481" s="265"/>
      <c r="C481" s="275"/>
      <c r="D481" s="261" t="s">
        <v>533</v>
      </c>
      <c r="E481" s="29"/>
      <c r="F481" s="17" t="s">
        <v>162</v>
      </c>
      <c r="G481" s="27"/>
      <c r="H481" s="55">
        <f>SUM(H482:H483)</f>
        <v>0</v>
      </c>
    </row>
    <row r="482" spans="1:8" ht="45">
      <c r="A482" s="28"/>
      <c r="B482" s="28" t="s">
        <v>1492</v>
      </c>
      <c r="C482" s="81" t="s">
        <v>164</v>
      </c>
      <c r="D482" s="14" t="s">
        <v>1511</v>
      </c>
      <c r="E482" s="29" t="s">
        <v>1440</v>
      </c>
      <c r="F482" s="17">
        <v>53</v>
      </c>
      <c r="G482" s="258">
        <v>0</v>
      </c>
      <c r="H482" s="27">
        <f t="shared" si="15"/>
        <v>0</v>
      </c>
    </row>
    <row r="483" spans="1:8" ht="22.5">
      <c r="A483" s="28"/>
      <c r="B483" s="28" t="s">
        <v>1493</v>
      </c>
      <c r="C483" s="81" t="s">
        <v>165</v>
      </c>
      <c r="D483" s="14" t="s">
        <v>1512</v>
      </c>
      <c r="E483" s="29" t="s">
        <v>1440</v>
      </c>
      <c r="F483" s="17">
        <v>53</v>
      </c>
      <c r="G483" s="258">
        <v>0</v>
      </c>
      <c r="H483" s="27">
        <f t="shared" si="15"/>
        <v>0</v>
      </c>
    </row>
    <row r="484" spans="1:8">
      <c r="A484" s="265">
        <v>5</v>
      </c>
      <c r="B484" s="265"/>
      <c r="C484" s="275"/>
      <c r="D484" s="261" t="s">
        <v>993</v>
      </c>
      <c r="E484" s="29"/>
      <c r="F484" s="17" t="s">
        <v>162</v>
      </c>
      <c r="G484" s="27"/>
      <c r="H484" s="55">
        <f>SUM(H485:H486)</f>
        <v>0</v>
      </c>
    </row>
    <row r="485" spans="1:8" ht="22.5">
      <c r="A485" s="28"/>
      <c r="B485" s="28" t="s">
        <v>1432</v>
      </c>
      <c r="C485" s="81" t="s">
        <v>164</v>
      </c>
      <c r="D485" s="14" t="s">
        <v>47</v>
      </c>
      <c r="E485" s="29" t="s">
        <v>1440</v>
      </c>
      <c r="F485" s="17">
        <v>4</v>
      </c>
      <c r="G485" s="258">
        <v>0</v>
      </c>
      <c r="H485" s="27">
        <f t="shared" si="15"/>
        <v>0</v>
      </c>
    </row>
    <row r="486" spans="1:8" ht="45">
      <c r="A486" s="28"/>
      <c r="B486" s="28" t="s">
        <v>1494</v>
      </c>
      <c r="C486" s="81" t="s">
        <v>165</v>
      </c>
      <c r="D486" s="14" t="s">
        <v>1513</v>
      </c>
      <c r="E486" s="29" t="s">
        <v>1444</v>
      </c>
      <c r="F486" s="17">
        <v>10</v>
      </c>
      <c r="G486" s="258">
        <v>0</v>
      </c>
      <c r="H486" s="27">
        <f t="shared" si="15"/>
        <v>0</v>
      </c>
    </row>
    <row r="487" spans="1:8">
      <c r="A487" s="265">
        <v>5</v>
      </c>
      <c r="B487" s="265"/>
      <c r="C487" s="275"/>
      <c r="D487" s="261" t="s">
        <v>1063</v>
      </c>
      <c r="E487" s="29"/>
      <c r="F487" s="17" t="s">
        <v>162</v>
      </c>
      <c r="G487" s="27"/>
      <c r="H487" s="55">
        <f>SUM(H488)</f>
        <v>0</v>
      </c>
    </row>
    <row r="488" spans="1:8" ht="22.5">
      <c r="A488" s="28"/>
      <c r="B488" s="28" t="s">
        <v>1495</v>
      </c>
      <c r="C488" s="81" t="s">
        <v>164</v>
      </c>
      <c r="D488" s="14" t="s">
        <v>1514</v>
      </c>
      <c r="E488" s="29" t="s">
        <v>1448</v>
      </c>
      <c r="F488" s="17">
        <v>44</v>
      </c>
      <c r="G488" s="258">
        <v>0</v>
      </c>
      <c r="H488" s="27">
        <f t="shared" si="15"/>
        <v>0</v>
      </c>
    </row>
    <row r="489" spans="1:8">
      <c r="A489" s="82">
        <v>2</v>
      </c>
      <c r="B489" s="82"/>
      <c r="C489" s="83"/>
      <c r="D489" s="116" t="s">
        <v>1516</v>
      </c>
      <c r="E489" s="84"/>
      <c r="F489" s="85" t="s">
        <v>162</v>
      </c>
      <c r="G489" s="86"/>
      <c r="H489" s="87">
        <f>H490+H506+H518+H524</f>
        <v>0</v>
      </c>
    </row>
    <row r="490" spans="1:8">
      <c r="A490" s="263">
        <v>4</v>
      </c>
      <c r="B490" s="263"/>
      <c r="C490" s="274"/>
      <c r="D490" s="260" t="s">
        <v>6</v>
      </c>
      <c r="E490" s="20"/>
      <c r="F490" s="21" t="s">
        <v>162</v>
      </c>
      <c r="G490" s="22"/>
      <c r="H490" s="52">
        <f>H491+H494+H498+H502</f>
        <v>0</v>
      </c>
    </row>
    <row r="491" spans="1:8">
      <c r="A491" s="265">
        <v>5</v>
      </c>
      <c r="B491" s="265"/>
      <c r="C491" s="275"/>
      <c r="D491" s="261" t="s">
        <v>514</v>
      </c>
      <c r="E491" s="29"/>
      <c r="F491" s="17" t="s">
        <v>162</v>
      </c>
      <c r="G491" s="27"/>
      <c r="H491" s="55">
        <f>SUM(H492:H493)</f>
        <v>0</v>
      </c>
    </row>
    <row r="492" spans="1:8" ht="22.5">
      <c r="A492" s="28"/>
      <c r="B492" s="28" t="s">
        <v>1409</v>
      </c>
      <c r="C492" s="81" t="s">
        <v>164</v>
      </c>
      <c r="D492" s="14" t="s">
        <v>1439</v>
      </c>
      <c r="E492" s="29" t="s">
        <v>1440</v>
      </c>
      <c r="F492" s="17">
        <v>1</v>
      </c>
      <c r="G492" s="258">
        <v>0</v>
      </c>
      <c r="H492" s="27">
        <f t="shared" ref="H492:H521" si="16">IF(ISNUMBER(F492),ROUND(F492*G492,2),"")</f>
        <v>0</v>
      </c>
    </row>
    <row r="493" spans="1:8" ht="33.75">
      <c r="A493" s="28"/>
      <c r="B493" s="28" t="s">
        <v>1410</v>
      </c>
      <c r="C493" s="81" t="s">
        <v>165</v>
      </c>
      <c r="D493" s="14" t="s">
        <v>1441</v>
      </c>
      <c r="E493" s="29" t="s">
        <v>1442</v>
      </c>
      <c r="F493" s="17">
        <v>16</v>
      </c>
      <c r="G493" s="258">
        <v>0</v>
      </c>
      <c r="H493" s="27">
        <f t="shared" si="16"/>
        <v>0</v>
      </c>
    </row>
    <row r="494" spans="1:8">
      <c r="A494" s="265">
        <v>5</v>
      </c>
      <c r="B494" s="265"/>
      <c r="C494" s="275"/>
      <c r="D494" s="261" t="s">
        <v>515</v>
      </c>
      <c r="E494" s="29"/>
      <c r="F494" s="17" t="s">
        <v>162</v>
      </c>
      <c r="G494" s="27"/>
      <c r="H494" s="55">
        <f>SUM(H495:H497)</f>
        <v>0</v>
      </c>
    </row>
    <row r="495" spans="1:8" ht="22.5">
      <c r="A495" s="28"/>
      <c r="B495" s="28" t="s">
        <v>1474</v>
      </c>
      <c r="C495" s="81" t="s">
        <v>164</v>
      </c>
      <c r="D495" s="14" t="s">
        <v>18</v>
      </c>
      <c r="E495" s="29" t="s">
        <v>1448</v>
      </c>
      <c r="F495" s="17">
        <v>5</v>
      </c>
      <c r="G495" s="258">
        <v>0</v>
      </c>
      <c r="H495" s="27">
        <f t="shared" si="16"/>
        <v>0</v>
      </c>
    </row>
    <row r="496" spans="1:8" ht="22.5">
      <c r="A496" s="28"/>
      <c r="B496" s="28" t="s">
        <v>1476</v>
      </c>
      <c r="C496" s="81" t="s">
        <v>165</v>
      </c>
      <c r="D496" s="14" t="s">
        <v>1497</v>
      </c>
      <c r="E496" s="29" t="s">
        <v>1451</v>
      </c>
      <c r="F496" s="17">
        <v>1</v>
      </c>
      <c r="G496" s="258">
        <v>0</v>
      </c>
      <c r="H496" s="27">
        <f t="shared" si="16"/>
        <v>0</v>
      </c>
    </row>
    <row r="497" spans="1:8" ht="22.5">
      <c r="A497" s="28"/>
      <c r="B497" s="28" t="s">
        <v>1475</v>
      </c>
      <c r="C497" s="81" t="s">
        <v>166</v>
      </c>
      <c r="D497" s="14" t="s">
        <v>1496</v>
      </c>
      <c r="E497" s="29" t="s">
        <v>1451</v>
      </c>
      <c r="F497" s="17">
        <v>1</v>
      </c>
      <c r="G497" s="258">
        <v>0</v>
      </c>
      <c r="H497" s="27">
        <f t="shared" si="16"/>
        <v>0</v>
      </c>
    </row>
    <row r="498" spans="1:8">
      <c r="A498" s="265">
        <v>5</v>
      </c>
      <c r="B498" s="265"/>
      <c r="C498" s="275"/>
      <c r="D498" s="261" t="s">
        <v>518</v>
      </c>
      <c r="E498" s="29"/>
      <c r="F498" s="17" t="s">
        <v>162</v>
      </c>
      <c r="G498" s="27"/>
      <c r="H498" s="55">
        <f>SUM(H499:H501)</f>
        <v>0</v>
      </c>
    </row>
    <row r="499" spans="1:8" ht="45">
      <c r="A499" s="28"/>
      <c r="B499" s="28" t="s">
        <v>1411</v>
      </c>
      <c r="C499" s="81" t="s">
        <v>164</v>
      </c>
      <c r="D499" s="14" t="s">
        <v>1443</v>
      </c>
      <c r="E499" s="29" t="s">
        <v>1444</v>
      </c>
      <c r="F499" s="17">
        <v>15</v>
      </c>
      <c r="G499" s="258">
        <v>0</v>
      </c>
      <c r="H499" s="27">
        <f t="shared" si="16"/>
        <v>0</v>
      </c>
    </row>
    <row r="500" spans="1:8" ht="33.75">
      <c r="A500" s="28"/>
      <c r="B500" s="28" t="s">
        <v>1412</v>
      </c>
      <c r="C500" s="81" t="s">
        <v>165</v>
      </c>
      <c r="D500" s="14" t="s">
        <v>1445</v>
      </c>
      <c r="E500" s="29" t="s">
        <v>1444</v>
      </c>
      <c r="F500" s="17">
        <v>5</v>
      </c>
      <c r="G500" s="258">
        <v>0</v>
      </c>
      <c r="H500" s="27">
        <f t="shared" si="16"/>
        <v>0</v>
      </c>
    </row>
    <row r="501" spans="1:8" ht="22.5">
      <c r="A501" s="28"/>
      <c r="B501" s="28" t="s">
        <v>1413</v>
      </c>
      <c r="C501" s="81" t="s">
        <v>166</v>
      </c>
      <c r="D501" s="14" t="s">
        <v>1446</v>
      </c>
      <c r="E501" s="29" t="s">
        <v>1444</v>
      </c>
      <c r="F501" s="17">
        <v>5</v>
      </c>
      <c r="G501" s="258">
        <v>0</v>
      </c>
      <c r="H501" s="27">
        <f t="shared" si="16"/>
        <v>0</v>
      </c>
    </row>
    <row r="502" spans="1:8">
      <c r="A502" s="265">
        <v>5</v>
      </c>
      <c r="B502" s="265"/>
      <c r="C502" s="275"/>
      <c r="D502" s="261" t="s">
        <v>519</v>
      </c>
      <c r="E502" s="29"/>
      <c r="F502" s="17" t="s">
        <v>162</v>
      </c>
      <c r="G502" s="27"/>
      <c r="H502" s="55">
        <f>SUM(H503:H505)</f>
        <v>0</v>
      </c>
    </row>
    <row r="503" spans="1:8" ht="22.5">
      <c r="A503" s="28"/>
      <c r="B503" s="28" t="s">
        <v>1478</v>
      </c>
      <c r="C503" s="81" t="s">
        <v>164</v>
      </c>
      <c r="D503" s="14" t="s">
        <v>1499</v>
      </c>
      <c r="E503" s="29" t="s">
        <v>1444</v>
      </c>
      <c r="F503" s="17">
        <v>8.5</v>
      </c>
      <c r="G503" s="258">
        <v>0</v>
      </c>
      <c r="H503" s="27">
        <f t="shared" si="16"/>
        <v>0</v>
      </c>
    </row>
    <row r="504" spans="1:8" ht="67.5">
      <c r="A504" s="28"/>
      <c r="B504" s="28" t="s">
        <v>1414</v>
      </c>
      <c r="C504" s="81" t="s">
        <v>165</v>
      </c>
      <c r="D504" s="14" t="s">
        <v>1447</v>
      </c>
      <c r="E504" s="29" t="s">
        <v>1448</v>
      </c>
      <c r="F504" s="17">
        <v>71</v>
      </c>
      <c r="G504" s="258">
        <v>0</v>
      </c>
      <c r="H504" s="27">
        <f t="shared" si="16"/>
        <v>0</v>
      </c>
    </row>
    <row r="505" spans="1:8" ht="56.25">
      <c r="A505" s="28"/>
      <c r="B505" s="28" t="s">
        <v>1415</v>
      </c>
      <c r="C505" s="81" t="s">
        <v>166</v>
      </c>
      <c r="D505" s="14" t="s">
        <v>1449</v>
      </c>
      <c r="E505" s="29" t="s">
        <v>1448</v>
      </c>
      <c r="F505" s="17">
        <v>11</v>
      </c>
      <c r="G505" s="258">
        <v>0</v>
      </c>
      <c r="H505" s="27">
        <f t="shared" si="16"/>
        <v>0</v>
      </c>
    </row>
    <row r="506" spans="1:8">
      <c r="A506" s="263">
        <v>4</v>
      </c>
      <c r="B506" s="263"/>
      <c r="C506" s="274"/>
      <c r="D506" s="260" t="s">
        <v>19</v>
      </c>
      <c r="E506" s="20"/>
      <c r="F506" s="21" t="s">
        <v>162</v>
      </c>
      <c r="G506" s="22"/>
      <c r="H506" s="52">
        <f>H507+H510+H513+H515</f>
        <v>0</v>
      </c>
    </row>
    <row r="507" spans="1:8">
      <c r="A507" s="265">
        <v>5</v>
      </c>
      <c r="B507" s="265"/>
      <c r="C507" s="275"/>
      <c r="D507" s="261" t="s">
        <v>520</v>
      </c>
      <c r="E507" s="29"/>
      <c r="F507" s="17" t="s">
        <v>162</v>
      </c>
      <c r="G507" s="27"/>
      <c r="H507" s="55">
        <f>SUM(H508:H509)</f>
        <v>0</v>
      </c>
    </row>
    <row r="508" spans="1:8">
      <c r="A508" s="28"/>
      <c r="B508" s="28" t="s">
        <v>1481</v>
      </c>
      <c r="C508" s="81" t="s">
        <v>164</v>
      </c>
      <c r="D508" s="14" t="s">
        <v>1502</v>
      </c>
      <c r="E508" s="29" t="s">
        <v>1451</v>
      </c>
      <c r="F508" s="17">
        <v>10</v>
      </c>
      <c r="G508" s="258">
        <v>0</v>
      </c>
      <c r="H508" s="27">
        <f t="shared" si="16"/>
        <v>0</v>
      </c>
    </row>
    <row r="509" spans="1:8" ht="22.5">
      <c r="A509" s="28"/>
      <c r="B509" s="28" t="s">
        <v>1416</v>
      </c>
      <c r="C509" s="81" t="s">
        <v>165</v>
      </c>
      <c r="D509" s="14" t="s">
        <v>1450</v>
      </c>
      <c r="E509" s="29" t="s">
        <v>1451</v>
      </c>
      <c r="F509" s="17">
        <v>200</v>
      </c>
      <c r="G509" s="258">
        <v>0</v>
      </c>
      <c r="H509" s="27">
        <f t="shared" si="16"/>
        <v>0</v>
      </c>
    </row>
    <row r="510" spans="1:8">
      <c r="A510" s="265">
        <v>5</v>
      </c>
      <c r="B510" s="265"/>
      <c r="C510" s="275"/>
      <c r="D510" s="261" t="s">
        <v>522</v>
      </c>
      <c r="E510" s="29"/>
      <c r="F510" s="17" t="s">
        <v>162</v>
      </c>
      <c r="G510" s="27"/>
      <c r="H510" s="55">
        <f>SUM(H511:H512)</f>
        <v>0</v>
      </c>
    </row>
    <row r="511" spans="1:8">
      <c r="A511" s="28"/>
      <c r="B511" s="28" t="s">
        <v>1482</v>
      </c>
      <c r="C511" s="81" t="s">
        <v>164</v>
      </c>
      <c r="D511" s="14" t="s">
        <v>1503</v>
      </c>
      <c r="E511" s="29" t="s">
        <v>1448</v>
      </c>
      <c r="F511" s="17">
        <v>94</v>
      </c>
      <c r="G511" s="258">
        <v>0</v>
      </c>
      <c r="H511" s="27">
        <f t="shared" si="16"/>
        <v>0</v>
      </c>
    </row>
    <row r="512" spans="1:8" ht="22.5">
      <c r="A512" s="28"/>
      <c r="B512" s="28" t="s">
        <v>1417</v>
      </c>
      <c r="C512" s="81" t="s">
        <v>165</v>
      </c>
      <c r="D512" s="14" t="s">
        <v>1452</v>
      </c>
      <c r="E512" s="29" t="s">
        <v>1448</v>
      </c>
      <c r="F512" s="17">
        <v>7</v>
      </c>
      <c r="G512" s="258">
        <v>0</v>
      </c>
      <c r="H512" s="27">
        <f t="shared" si="16"/>
        <v>0</v>
      </c>
    </row>
    <row r="513" spans="1:8">
      <c r="A513" s="265">
        <v>5</v>
      </c>
      <c r="B513" s="265"/>
      <c r="C513" s="275"/>
      <c r="D513" s="261" t="s">
        <v>523</v>
      </c>
      <c r="E513" s="29"/>
      <c r="F513" s="17" t="s">
        <v>162</v>
      </c>
      <c r="G513" s="27"/>
      <c r="H513" s="55">
        <f>SUM(H514)</f>
        <v>0</v>
      </c>
    </row>
    <row r="514" spans="1:8" ht="22.5">
      <c r="A514" s="28"/>
      <c r="B514" s="28" t="s">
        <v>1418</v>
      </c>
      <c r="C514" s="81" t="s">
        <v>164</v>
      </c>
      <c r="D514" s="14" t="s">
        <v>1453</v>
      </c>
      <c r="E514" s="29" t="s">
        <v>1451</v>
      </c>
      <c r="F514" s="17">
        <v>190</v>
      </c>
      <c r="G514" s="258">
        <v>0</v>
      </c>
      <c r="H514" s="27">
        <f t="shared" si="16"/>
        <v>0</v>
      </c>
    </row>
    <row r="515" spans="1:8">
      <c r="A515" s="265">
        <v>5</v>
      </c>
      <c r="B515" s="265"/>
      <c r="C515" s="275"/>
      <c r="D515" s="261" t="s">
        <v>524</v>
      </c>
      <c r="E515" s="29"/>
      <c r="F515" s="17" t="s">
        <v>162</v>
      </c>
      <c r="G515" s="27"/>
      <c r="H515" s="55">
        <f>SUM(H516:H517)</f>
        <v>0</v>
      </c>
    </row>
    <row r="516" spans="1:8">
      <c r="A516" s="28"/>
      <c r="B516" s="28" t="s">
        <v>1483</v>
      </c>
      <c r="C516" s="81" t="s">
        <v>164</v>
      </c>
      <c r="D516" s="14" t="s">
        <v>21</v>
      </c>
      <c r="E516" s="29" t="s">
        <v>1448</v>
      </c>
      <c r="F516" s="17">
        <v>60</v>
      </c>
      <c r="G516" s="258">
        <v>0</v>
      </c>
      <c r="H516" s="27">
        <f t="shared" si="16"/>
        <v>0</v>
      </c>
    </row>
    <row r="517" spans="1:8">
      <c r="A517" s="28"/>
      <c r="B517" s="28" t="s">
        <v>1484</v>
      </c>
      <c r="C517" s="81" t="s">
        <v>165</v>
      </c>
      <c r="D517" s="14" t="s">
        <v>22</v>
      </c>
      <c r="E517" s="29" t="s">
        <v>1448</v>
      </c>
      <c r="F517" s="17">
        <v>60</v>
      </c>
      <c r="G517" s="258">
        <v>0</v>
      </c>
      <c r="H517" s="27">
        <f t="shared" si="16"/>
        <v>0</v>
      </c>
    </row>
    <row r="518" spans="1:8">
      <c r="A518" s="263">
        <v>4</v>
      </c>
      <c r="B518" s="263"/>
      <c r="C518" s="274"/>
      <c r="D518" s="260" t="s">
        <v>44</v>
      </c>
      <c r="E518" s="20"/>
      <c r="F518" s="21" t="s">
        <v>162</v>
      </c>
      <c r="G518" s="22"/>
      <c r="H518" s="52">
        <f>H519+H522</f>
        <v>0</v>
      </c>
    </row>
    <row r="519" spans="1:8">
      <c r="A519" s="265">
        <v>5</v>
      </c>
      <c r="B519" s="265"/>
      <c r="C519" s="275"/>
      <c r="D519" s="261" t="s">
        <v>527</v>
      </c>
      <c r="E519" s="29"/>
      <c r="F519" s="17" t="s">
        <v>162</v>
      </c>
      <c r="G519" s="27"/>
      <c r="H519" s="55">
        <f>SUM(H520:H521)</f>
        <v>0</v>
      </c>
    </row>
    <row r="520" spans="1:8" ht="33.75">
      <c r="A520" s="28"/>
      <c r="B520" s="28" t="s">
        <v>1419</v>
      </c>
      <c r="C520" s="81" t="s">
        <v>164</v>
      </c>
      <c r="D520" s="14" t="s">
        <v>1454</v>
      </c>
      <c r="E520" s="29" t="s">
        <v>1444</v>
      </c>
      <c r="F520" s="17">
        <v>45</v>
      </c>
      <c r="G520" s="258">
        <v>0</v>
      </c>
      <c r="H520" s="27">
        <f t="shared" si="16"/>
        <v>0</v>
      </c>
    </row>
    <row r="521" spans="1:8" ht="22.5">
      <c r="A521" s="28"/>
      <c r="B521" s="28" t="s">
        <v>1420</v>
      </c>
      <c r="C521" s="81" t="s">
        <v>165</v>
      </c>
      <c r="D521" s="14" t="s">
        <v>1455</v>
      </c>
      <c r="E521" s="29" t="s">
        <v>1440</v>
      </c>
      <c r="F521" s="17">
        <v>2</v>
      </c>
      <c r="G521" s="258">
        <v>0</v>
      </c>
      <c r="H521" s="27">
        <f t="shared" si="16"/>
        <v>0</v>
      </c>
    </row>
    <row r="522" spans="1:8">
      <c r="A522" s="265">
        <v>5</v>
      </c>
      <c r="B522" s="265"/>
      <c r="C522" s="275"/>
      <c r="D522" s="261" t="s">
        <v>528</v>
      </c>
      <c r="E522" s="29"/>
      <c r="F522" s="17" t="s">
        <v>162</v>
      </c>
      <c r="G522" s="27"/>
      <c r="H522" s="55">
        <f>SUM(H523)</f>
        <v>0</v>
      </c>
    </row>
    <row r="523" spans="1:8" ht="22.5">
      <c r="A523" s="28"/>
      <c r="B523" s="28" t="s">
        <v>1421</v>
      </c>
      <c r="C523" s="81" t="s">
        <v>164</v>
      </c>
      <c r="D523" s="14" t="s">
        <v>1456</v>
      </c>
      <c r="E523" s="29" t="s">
        <v>1440</v>
      </c>
      <c r="F523" s="17">
        <v>4</v>
      </c>
      <c r="G523" s="258">
        <v>0</v>
      </c>
      <c r="H523" s="27">
        <f t="shared" ref="H523:H550" si="17">IF(ISNUMBER(F523),ROUND(F523*G523,2),"")</f>
        <v>0</v>
      </c>
    </row>
    <row r="524" spans="1:8">
      <c r="A524" s="263">
        <v>4</v>
      </c>
      <c r="B524" s="263"/>
      <c r="C524" s="274"/>
      <c r="D524" s="260" t="s">
        <v>45</v>
      </c>
      <c r="E524" s="20"/>
      <c r="F524" s="21" t="s">
        <v>162</v>
      </c>
      <c r="G524" s="22"/>
      <c r="H524" s="52">
        <f>H525+H529+H532+H535+H538+H543+H546+H549</f>
        <v>0</v>
      </c>
    </row>
    <row r="525" spans="1:8">
      <c r="A525" s="265">
        <v>5</v>
      </c>
      <c r="B525" s="265"/>
      <c r="C525" s="275"/>
      <c r="D525" s="261" t="s">
        <v>529</v>
      </c>
      <c r="E525" s="29"/>
      <c r="F525" s="17" t="s">
        <v>162</v>
      </c>
      <c r="G525" s="27"/>
      <c r="H525" s="55">
        <f>SUM(H526:H528)</f>
        <v>0</v>
      </c>
    </row>
    <row r="526" spans="1:8" ht="33.75">
      <c r="A526" s="28"/>
      <c r="B526" s="28" t="s">
        <v>1422</v>
      </c>
      <c r="C526" s="81" t="s">
        <v>164</v>
      </c>
      <c r="D526" s="14" t="s">
        <v>1457</v>
      </c>
      <c r="E526" s="29" t="s">
        <v>1440</v>
      </c>
      <c r="F526" s="17">
        <v>1</v>
      </c>
      <c r="G526" s="258">
        <v>0</v>
      </c>
      <c r="H526" s="27">
        <f t="shared" si="17"/>
        <v>0</v>
      </c>
    </row>
    <row r="527" spans="1:8" ht="33.75">
      <c r="A527" s="28"/>
      <c r="B527" s="28" t="s">
        <v>1485</v>
      </c>
      <c r="C527" s="81" t="s">
        <v>165</v>
      </c>
      <c r="D527" s="14" t="s">
        <v>1504</v>
      </c>
      <c r="E527" s="29" t="s">
        <v>1448</v>
      </c>
      <c r="F527" s="17">
        <v>17</v>
      </c>
      <c r="G527" s="258">
        <v>0</v>
      </c>
      <c r="H527" s="27">
        <f t="shared" si="17"/>
        <v>0</v>
      </c>
    </row>
    <row r="528" spans="1:8" ht="22.5">
      <c r="A528" s="28"/>
      <c r="B528" s="28" t="s">
        <v>1486</v>
      </c>
      <c r="C528" s="81" t="s">
        <v>166</v>
      </c>
      <c r="D528" s="14" t="s">
        <v>1505</v>
      </c>
      <c r="E528" s="29" t="s">
        <v>1448</v>
      </c>
      <c r="F528" s="17">
        <v>23</v>
      </c>
      <c r="G528" s="258">
        <v>0</v>
      </c>
      <c r="H528" s="27">
        <f t="shared" si="17"/>
        <v>0</v>
      </c>
    </row>
    <row r="529" spans="1:8">
      <c r="A529" s="265">
        <v>5</v>
      </c>
      <c r="B529" s="265"/>
      <c r="C529" s="275"/>
      <c r="D529" s="261" t="s">
        <v>530</v>
      </c>
      <c r="E529" s="29"/>
      <c r="F529" s="17" t="s">
        <v>162</v>
      </c>
      <c r="G529" s="27"/>
      <c r="H529" s="55">
        <f>SUM(H530:H531)</f>
        <v>0</v>
      </c>
    </row>
    <row r="530" spans="1:8" ht="33.75">
      <c r="A530" s="28"/>
      <c r="B530" s="28" t="s">
        <v>1487</v>
      </c>
      <c r="C530" s="81" t="s">
        <v>164</v>
      </c>
      <c r="D530" s="14" t="s">
        <v>1506</v>
      </c>
      <c r="E530" s="29" t="s">
        <v>1507</v>
      </c>
      <c r="F530" s="17">
        <v>420</v>
      </c>
      <c r="G530" s="258">
        <v>0</v>
      </c>
      <c r="H530" s="27">
        <f t="shared" si="17"/>
        <v>0</v>
      </c>
    </row>
    <row r="531" spans="1:8" ht="22.5">
      <c r="A531" s="28"/>
      <c r="B531" s="28" t="s">
        <v>1488</v>
      </c>
      <c r="C531" s="81" t="s">
        <v>165</v>
      </c>
      <c r="D531" s="14" t="s">
        <v>1508</v>
      </c>
      <c r="E531" s="29" t="s">
        <v>1507</v>
      </c>
      <c r="F531" s="17">
        <v>185</v>
      </c>
      <c r="G531" s="258">
        <v>0</v>
      </c>
      <c r="H531" s="27">
        <f t="shared" si="17"/>
        <v>0</v>
      </c>
    </row>
    <row r="532" spans="1:8">
      <c r="A532" s="265">
        <v>5</v>
      </c>
      <c r="B532" s="265"/>
      <c r="C532" s="275"/>
      <c r="D532" s="261" t="s">
        <v>531</v>
      </c>
      <c r="E532" s="29"/>
      <c r="F532" s="17" t="s">
        <v>162</v>
      </c>
      <c r="G532" s="27"/>
      <c r="H532" s="55">
        <f>SUM(H533:H534)</f>
        <v>0</v>
      </c>
    </row>
    <row r="533" spans="1:8" ht="22.5">
      <c r="A533" s="28"/>
      <c r="B533" s="28" t="s">
        <v>1489</v>
      </c>
      <c r="C533" s="81" t="s">
        <v>164</v>
      </c>
      <c r="D533" s="14" t="s">
        <v>1509</v>
      </c>
      <c r="E533" s="29" t="s">
        <v>1451</v>
      </c>
      <c r="F533" s="17">
        <v>5</v>
      </c>
      <c r="G533" s="258">
        <v>0</v>
      </c>
      <c r="H533" s="27">
        <f t="shared" si="17"/>
        <v>0</v>
      </c>
    </row>
    <row r="534" spans="1:8" ht="22.5">
      <c r="A534" s="28"/>
      <c r="B534" s="28" t="s">
        <v>1490</v>
      </c>
      <c r="C534" s="81" t="s">
        <v>165</v>
      </c>
      <c r="D534" s="14" t="s">
        <v>1510</v>
      </c>
      <c r="E534" s="29" t="s">
        <v>1451</v>
      </c>
      <c r="F534" s="17">
        <v>4</v>
      </c>
      <c r="G534" s="258">
        <v>0</v>
      </c>
      <c r="H534" s="27">
        <f t="shared" si="17"/>
        <v>0</v>
      </c>
    </row>
    <row r="535" spans="1:8">
      <c r="A535" s="265">
        <v>5</v>
      </c>
      <c r="B535" s="265"/>
      <c r="C535" s="275"/>
      <c r="D535" s="261" t="s">
        <v>923</v>
      </c>
      <c r="E535" s="29"/>
      <c r="F535" s="17" t="s">
        <v>162</v>
      </c>
      <c r="G535" s="27"/>
      <c r="H535" s="55">
        <f>SUM(H536:H537)</f>
        <v>0</v>
      </c>
    </row>
    <row r="536" spans="1:8" ht="45">
      <c r="A536" s="28"/>
      <c r="B536" s="28" t="s">
        <v>1424</v>
      </c>
      <c r="C536" s="81" t="s">
        <v>164</v>
      </c>
      <c r="D536" s="14" t="s">
        <v>1459</v>
      </c>
      <c r="E536" s="29" t="s">
        <v>1448</v>
      </c>
      <c r="F536" s="17">
        <v>11</v>
      </c>
      <c r="G536" s="258">
        <v>0</v>
      </c>
      <c r="H536" s="27">
        <f t="shared" si="17"/>
        <v>0</v>
      </c>
    </row>
    <row r="537" spans="1:8" ht="22.5">
      <c r="A537" s="28"/>
      <c r="B537" s="28" t="s">
        <v>1425</v>
      </c>
      <c r="C537" s="81" t="s">
        <v>165</v>
      </c>
      <c r="D537" s="14" t="s">
        <v>1460</v>
      </c>
      <c r="E537" s="29" t="s">
        <v>1451</v>
      </c>
      <c r="F537" s="17">
        <v>8</v>
      </c>
      <c r="G537" s="258">
        <v>0</v>
      </c>
      <c r="H537" s="27">
        <f t="shared" si="17"/>
        <v>0</v>
      </c>
    </row>
    <row r="538" spans="1:8">
      <c r="A538" s="265">
        <v>5</v>
      </c>
      <c r="B538" s="265"/>
      <c r="C538" s="275"/>
      <c r="D538" s="261" t="s">
        <v>1192</v>
      </c>
      <c r="E538" s="29"/>
      <c r="F538" s="17" t="s">
        <v>162</v>
      </c>
      <c r="G538" s="27"/>
      <c r="H538" s="55">
        <f>SUM(H539:H542)</f>
        <v>0</v>
      </c>
    </row>
    <row r="539" spans="1:8" ht="67.5">
      <c r="A539" s="28"/>
      <c r="B539" s="28" t="s">
        <v>1426</v>
      </c>
      <c r="C539" s="81" t="s">
        <v>164</v>
      </c>
      <c r="D539" s="14" t="s">
        <v>1461</v>
      </c>
      <c r="E539" s="29" t="s">
        <v>1462</v>
      </c>
      <c r="F539" s="17">
        <v>5</v>
      </c>
      <c r="G539" s="258">
        <v>0</v>
      </c>
      <c r="H539" s="27">
        <f t="shared" si="17"/>
        <v>0</v>
      </c>
    </row>
    <row r="540" spans="1:8" ht="78.75">
      <c r="A540" s="28"/>
      <c r="B540" s="28" t="s">
        <v>1427</v>
      </c>
      <c r="C540" s="81" t="s">
        <v>165</v>
      </c>
      <c r="D540" s="14" t="s">
        <v>1463</v>
      </c>
      <c r="E540" s="29" t="s">
        <v>1462</v>
      </c>
      <c r="F540" s="17">
        <v>5</v>
      </c>
      <c r="G540" s="258">
        <v>0</v>
      </c>
      <c r="H540" s="27">
        <f t="shared" si="17"/>
        <v>0</v>
      </c>
    </row>
    <row r="541" spans="1:8" ht="45">
      <c r="A541" s="28"/>
      <c r="B541" s="28" t="s">
        <v>1430</v>
      </c>
      <c r="C541" s="81" t="s">
        <v>166</v>
      </c>
      <c r="D541" s="14" t="s">
        <v>1466</v>
      </c>
      <c r="E541" s="29" t="s">
        <v>1448</v>
      </c>
      <c r="F541" s="17">
        <v>71</v>
      </c>
      <c r="G541" s="258">
        <v>0</v>
      </c>
      <c r="H541" s="27">
        <f t="shared" si="17"/>
        <v>0</v>
      </c>
    </row>
    <row r="542" spans="1:8" ht="56.25">
      <c r="A542" s="28"/>
      <c r="B542" s="28" t="s">
        <v>1431</v>
      </c>
      <c r="C542" s="81" t="s">
        <v>167</v>
      </c>
      <c r="D542" s="14" t="s">
        <v>1467</v>
      </c>
      <c r="E542" s="29" t="s">
        <v>1448</v>
      </c>
      <c r="F542" s="17">
        <v>25</v>
      </c>
      <c r="G542" s="258">
        <v>0</v>
      </c>
      <c r="H542" s="27">
        <f t="shared" si="17"/>
        <v>0</v>
      </c>
    </row>
    <row r="543" spans="1:8">
      <c r="A543" s="265">
        <v>5</v>
      </c>
      <c r="B543" s="265"/>
      <c r="C543" s="275"/>
      <c r="D543" s="261" t="s">
        <v>533</v>
      </c>
      <c r="E543" s="29"/>
      <c r="F543" s="17" t="s">
        <v>162</v>
      </c>
      <c r="G543" s="27"/>
      <c r="H543" s="55">
        <f>SUM(H544:H545)</f>
        <v>0</v>
      </c>
    </row>
    <row r="544" spans="1:8" ht="45">
      <c r="A544" s="28"/>
      <c r="B544" s="28" t="s">
        <v>1492</v>
      </c>
      <c r="C544" s="81" t="s">
        <v>164</v>
      </c>
      <c r="D544" s="14" t="s">
        <v>1511</v>
      </c>
      <c r="E544" s="29" t="s">
        <v>1440</v>
      </c>
      <c r="F544" s="17">
        <v>60</v>
      </c>
      <c r="G544" s="258">
        <v>0</v>
      </c>
      <c r="H544" s="27">
        <f t="shared" si="17"/>
        <v>0</v>
      </c>
    </row>
    <row r="545" spans="1:8" ht="22.5">
      <c r="A545" s="28"/>
      <c r="B545" s="28" t="s">
        <v>1493</v>
      </c>
      <c r="C545" s="81" t="s">
        <v>165</v>
      </c>
      <c r="D545" s="14" t="s">
        <v>1512</v>
      </c>
      <c r="E545" s="29" t="s">
        <v>1440</v>
      </c>
      <c r="F545" s="17">
        <v>60</v>
      </c>
      <c r="G545" s="258">
        <v>0</v>
      </c>
      <c r="H545" s="27">
        <f t="shared" si="17"/>
        <v>0</v>
      </c>
    </row>
    <row r="546" spans="1:8">
      <c r="A546" s="265">
        <v>5</v>
      </c>
      <c r="B546" s="265"/>
      <c r="C546" s="275"/>
      <c r="D546" s="261" t="s">
        <v>993</v>
      </c>
      <c r="E546" s="29"/>
      <c r="F546" s="17" t="s">
        <v>162</v>
      </c>
      <c r="G546" s="27"/>
      <c r="H546" s="55">
        <f>SUM(H547:H548)</f>
        <v>0</v>
      </c>
    </row>
    <row r="547" spans="1:8" ht="22.5">
      <c r="A547" s="28"/>
      <c r="B547" s="28" t="s">
        <v>1432</v>
      </c>
      <c r="C547" s="81" t="s">
        <v>164</v>
      </c>
      <c r="D547" s="14" t="s">
        <v>47</v>
      </c>
      <c r="E547" s="29" t="s">
        <v>1440</v>
      </c>
      <c r="F547" s="17">
        <v>4</v>
      </c>
      <c r="G547" s="258">
        <v>0</v>
      </c>
      <c r="H547" s="27">
        <f t="shared" si="17"/>
        <v>0</v>
      </c>
    </row>
    <row r="548" spans="1:8" ht="45">
      <c r="A548" s="28"/>
      <c r="B548" s="28" t="s">
        <v>1494</v>
      </c>
      <c r="C548" s="81" t="s">
        <v>165</v>
      </c>
      <c r="D548" s="14" t="s">
        <v>1513</v>
      </c>
      <c r="E548" s="29" t="s">
        <v>1444</v>
      </c>
      <c r="F548" s="17">
        <v>10</v>
      </c>
      <c r="G548" s="258">
        <v>0</v>
      </c>
      <c r="H548" s="27">
        <f t="shared" si="17"/>
        <v>0</v>
      </c>
    </row>
    <row r="549" spans="1:8">
      <c r="A549" s="265">
        <v>5</v>
      </c>
      <c r="B549" s="265"/>
      <c r="C549" s="275"/>
      <c r="D549" s="261" t="s">
        <v>1063</v>
      </c>
      <c r="E549" s="29"/>
      <c r="F549" s="17" t="s">
        <v>162</v>
      </c>
      <c r="G549" s="27"/>
      <c r="H549" s="55">
        <f>SUM(H550)</f>
        <v>0</v>
      </c>
    </row>
    <row r="550" spans="1:8" ht="22.5">
      <c r="A550" s="28"/>
      <c r="B550" s="28" t="s">
        <v>1495</v>
      </c>
      <c r="C550" s="81" t="s">
        <v>164</v>
      </c>
      <c r="D550" s="14" t="s">
        <v>1514</v>
      </c>
      <c r="E550" s="29" t="s">
        <v>1448</v>
      </c>
      <c r="F550" s="17">
        <v>49</v>
      </c>
      <c r="G550" s="258">
        <v>0</v>
      </c>
      <c r="H550" s="27">
        <f t="shared" si="17"/>
        <v>0</v>
      </c>
    </row>
    <row r="551" spans="1:8">
      <c r="A551" s="82">
        <v>2</v>
      </c>
      <c r="B551" s="82"/>
      <c r="C551" s="83"/>
      <c r="D551" s="116" t="s">
        <v>1517</v>
      </c>
      <c r="E551" s="84"/>
      <c r="F551" s="85" t="s">
        <v>162</v>
      </c>
      <c r="G551" s="86"/>
      <c r="H551" s="87">
        <f>H552+H564+H570</f>
        <v>0</v>
      </c>
    </row>
    <row r="552" spans="1:8">
      <c r="A552" s="54">
        <v>4</v>
      </c>
      <c r="B552" s="54"/>
      <c r="C552" s="79"/>
      <c r="D552" s="97" t="s">
        <v>6</v>
      </c>
      <c r="E552" s="20"/>
      <c r="F552" s="21" t="s">
        <v>162</v>
      </c>
      <c r="G552" s="22"/>
      <c r="H552" s="52">
        <f>H553+H556+H559+H561</f>
        <v>0</v>
      </c>
    </row>
    <row r="553" spans="1:8">
      <c r="A553" s="265">
        <v>5</v>
      </c>
      <c r="B553" s="265"/>
      <c r="C553" s="275"/>
      <c r="D553" s="261" t="s">
        <v>514</v>
      </c>
      <c r="E553" s="29"/>
      <c r="F553" s="17" t="s">
        <v>162</v>
      </c>
      <c r="G553" s="27"/>
      <c r="H553" s="55">
        <f>SUM(H554:H555)</f>
        <v>0</v>
      </c>
    </row>
    <row r="554" spans="1:8" ht="22.5">
      <c r="A554" s="28"/>
      <c r="B554" s="28" t="s">
        <v>1409</v>
      </c>
      <c r="C554" s="81" t="s">
        <v>164</v>
      </c>
      <c r="D554" s="14" t="s">
        <v>1439</v>
      </c>
      <c r="E554" s="29" t="s">
        <v>1440</v>
      </c>
      <c r="F554" s="17">
        <v>1</v>
      </c>
      <c r="G554" s="258">
        <v>0</v>
      </c>
      <c r="H554" s="27">
        <f t="shared" ref="H554:H577" si="18">IF(ISNUMBER(F554),ROUND(F554*G554,2),"")</f>
        <v>0</v>
      </c>
    </row>
    <row r="555" spans="1:8" ht="33.75">
      <c r="A555" s="28"/>
      <c r="B555" s="28" t="s">
        <v>1410</v>
      </c>
      <c r="C555" s="81" t="s">
        <v>165</v>
      </c>
      <c r="D555" s="14" t="s">
        <v>1441</v>
      </c>
      <c r="E555" s="29" t="s">
        <v>1442</v>
      </c>
      <c r="F555" s="17">
        <v>8</v>
      </c>
      <c r="G555" s="258">
        <v>0</v>
      </c>
      <c r="H555" s="27">
        <f t="shared" si="18"/>
        <v>0</v>
      </c>
    </row>
    <row r="556" spans="1:8">
      <c r="A556" s="265">
        <v>5</v>
      </c>
      <c r="B556" s="265"/>
      <c r="C556" s="275"/>
      <c r="D556" s="261" t="s">
        <v>515</v>
      </c>
      <c r="E556" s="29"/>
      <c r="F556" s="17" t="s">
        <v>162</v>
      </c>
      <c r="G556" s="27"/>
      <c r="H556" s="55">
        <f>SUM(H557:H558)</f>
        <v>0</v>
      </c>
    </row>
    <row r="557" spans="1:8" ht="22.5">
      <c r="A557" s="28"/>
      <c r="B557" s="28" t="s">
        <v>1474</v>
      </c>
      <c r="C557" s="81" t="s">
        <v>164</v>
      </c>
      <c r="D557" s="14" t="s">
        <v>18</v>
      </c>
      <c r="E557" s="29" t="s">
        <v>1448</v>
      </c>
      <c r="F557" s="17">
        <v>20</v>
      </c>
      <c r="G557" s="258">
        <v>0</v>
      </c>
      <c r="H557" s="27">
        <f t="shared" si="18"/>
        <v>0</v>
      </c>
    </row>
    <row r="558" spans="1:8" ht="22.5">
      <c r="A558" s="28"/>
      <c r="B558" s="28" t="s">
        <v>1475</v>
      </c>
      <c r="C558" s="81" t="s">
        <v>165</v>
      </c>
      <c r="D558" s="14" t="s">
        <v>1496</v>
      </c>
      <c r="E558" s="29" t="s">
        <v>1451</v>
      </c>
      <c r="F558" s="17">
        <v>7</v>
      </c>
      <c r="G558" s="258">
        <v>0</v>
      </c>
      <c r="H558" s="27">
        <f t="shared" si="18"/>
        <v>0</v>
      </c>
    </row>
    <row r="559" spans="1:8">
      <c r="A559" s="265">
        <v>5</v>
      </c>
      <c r="B559" s="265"/>
      <c r="C559" s="275"/>
      <c r="D559" s="261" t="s">
        <v>518</v>
      </c>
      <c r="E559" s="29"/>
      <c r="F559" s="17" t="s">
        <v>162</v>
      </c>
      <c r="G559" s="27"/>
      <c r="H559" s="55">
        <f>SUM(H560:H560)</f>
        <v>0</v>
      </c>
    </row>
    <row r="560" spans="1:8" ht="45">
      <c r="A560" s="28"/>
      <c r="B560" s="28" t="s">
        <v>1411</v>
      </c>
      <c r="C560" s="81" t="s">
        <v>164</v>
      </c>
      <c r="D560" s="14" t="s">
        <v>1443</v>
      </c>
      <c r="E560" s="29" t="s">
        <v>1444</v>
      </c>
      <c r="F560" s="17">
        <v>5</v>
      </c>
      <c r="G560" s="258">
        <v>0</v>
      </c>
      <c r="H560" s="27">
        <f t="shared" si="18"/>
        <v>0</v>
      </c>
    </row>
    <row r="561" spans="1:8">
      <c r="A561" s="265">
        <v>5</v>
      </c>
      <c r="B561" s="265"/>
      <c r="C561" s="275"/>
      <c r="D561" s="261" t="s">
        <v>519</v>
      </c>
      <c r="E561" s="29"/>
      <c r="F561" s="17" t="s">
        <v>162</v>
      </c>
      <c r="G561" s="27"/>
      <c r="H561" s="55">
        <f>SUM(H562:H563)</f>
        <v>0</v>
      </c>
    </row>
    <row r="562" spans="1:8" ht="67.5">
      <c r="A562" s="28"/>
      <c r="B562" s="28" t="s">
        <v>1414</v>
      </c>
      <c r="C562" s="81" t="s">
        <v>164</v>
      </c>
      <c r="D562" s="14" t="s">
        <v>1447</v>
      </c>
      <c r="E562" s="29" t="s">
        <v>1448</v>
      </c>
      <c r="F562" s="17">
        <v>3</v>
      </c>
      <c r="G562" s="258">
        <v>0</v>
      </c>
      <c r="H562" s="27">
        <f t="shared" si="18"/>
        <v>0</v>
      </c>
    </row>
    <row r="563" spans="1:8" ht="56.25">
      <c r="A563" s="28"/>
      <c r="B563" s="28" t="s">
        <v>1415</v>
      </c>
      <c r="C563" s="81" t="s">
        <v>165</v>
      </c>
      <c r="D563" s="14" t="s">
        <v>1449</v>
      </c>
      <c r="E563" s="29" t="s">
        <v>1448</v>
      </c>
      <c r="F563" s="17">
        <v>3</v>
      </c>
      <c r="G563" s="258">
        <v>0</v>
      </c>
      <c r="H563" s="27">
        <f t="shared" si="18"/>
        <v>0</v>
      </c>
    </row>
    <row r="564" spans="1:8">
      <c r="A564" s="54">
        <v>4</v>
      </c>
      <c r="B564" s="54"/>
      <c r="C564" s="79"/>
      <c r="D564" s="97" t="s">
        <v>19</v>
      </c>
      <c r="E564" s="20"/>
      <c r="F564" s="21" t="s">
        <v>162</v>
      </c>
      <c r="G564" s="22"/>
      <c r="H564" s="52">
        <f>H565+H567</f>
        <v>0</v>
      </c>
    </row>
    <row r="565" spans="1:8">
      <c r="A565" s="265">
        <v>5</v>
      </c>
      <c r="B565" s="265"/>
      <c r="C565" s="275"/>
      <c r="D565" s="261" t="s">
        <v>520</v>
      </c>
      <c r="E565" s="29"/>
      <c r="F565" s="17" t="s">
        <v>162</v>
      </c>
      <c r="G565" s="27"/>
      <c r="H565" s="55">
        <f>SUM(H566)</f>
        <v>0</v>
      </c>
    </row>
    <row r="566" spans="1:8">
      <c r="A566" s="28"/>
      <c r="B566" s="28" t="s">
        <v>1481</v>
      </c>
      <c r="C566" s="81" t="s">
        <v>164</v>
      </c>
      <c r="D566" s="14" t="s">
        <v>1502</v>
      </c>
      <c r="E566" s="29" t="s">
        <v>1451</v>
      </c>
      <c r="F566" s="17">
        <v>5</v>
      </c>
      <c r="G566" s="258">
        <v>0</v>
      </c>
      <c r="H566" s="27">
        <f t="shared" si="18"/>
        <v>0</v>
      </c>
    </row>
    <row r="567" spans="1:8">
      <c r="A567" s="265">
        <v>5</v>
      </c>
      <c r="B567" s="265"/>
      <c r="C567" s="275"/>
      <c r="D567" s="261" t="s">
        <v>524</v>
      </c>
      <c r="E567" s="29"/>
      <c r="F567" s="17" t="s">
        <v>162</v>
      </c>
      <c r="G567" s="27"/>
      <c r="H567" s="55">
        <f>SUM(H568:H569)</f>
        <v>0</v>
      </c>
    </row>
    <row r="568" spans="1:8">
      <c r="A568" s="28"/>
      <c r="B568" s="28" t="s">
        <v>1483</v>
      </c>
      <c r="C568" s="81" t="s">
        <v>164</v>
      </c>
      <c r="D568" s="14" t="s">
        <v>21</v>
      </c>
      <c r="E568" s="29" t="s">
        <v>1448</v>
      </c>
      <c r="F568" s="17">
        <v>20</v>
      </c>
      <c r="G568" s="258">
        <v>0</v>
      </c>
      <c r="H568" s="27">
        <f t="shared" si="18"/>
        <v>0</v>
      </c>
    </row>
    <row r="569" spans="1:8">
      <c r="A569" s="28"/>
      <c r="B569" s="28" t="s">
        <v>1484</v>
      </c>
      <c r="C569" s="81" t="s">
        <v>165</v>
      </c>
      <c r="D569" s="14" t="s">
        <v>22</v>
      </c>
      <c r="E569" s="29" t="s">
        <v>1448</v>
      </c>
      <c r="F569" s="17">
        <v>20</v>
      </c>
      <c r="G569" s="258">
        <v>0</v>
      </c>
      <c r="H569" s="27">
        <f t="shared" si="18"/>
        <v>0</v>
      </c>
    </row>
    <row r="570" spans="1:8">
      <c r="A570" s="54">
        <v>4</v>
      </c>
      <c r="B570" s="54"/>
      <c r="C570" s="79"/>
      <c r="D570" s="97" t="s">
        <v>45</v>
      </c>
      <c r="E570" s="20"/>
      <c r="F570" s="21" t="s">
        <v>162</v>
      </c>
      <c r="G570" s="22"/>
      <c r="H570" s="52">
        <f>H571+H574</f>
        <v>0</v>
      </c>
    </row>
    <row r="571" spans="1:8">
      <c r="A571" s="265">
        <v>5</v>
      </c>
      <c r="B571" s="265"/>
      <c r="C571" s="275"/>
      <c r="D571" s="261" t="s">
        <v>923</v>
      </c>
      <c r="E571" s="29"/>
      <c r="F571" s="17" t="s">
        <v>162</v>
      </c>
      <c r="G571" s="27"/>
      <c r="H571" s="55">
        <f>SUM(H572:H573)</f>
        <v>0</v>
      </c>
    </row>
    <row r="572" spans="1:8" ht="45">
      <c r="A572" s="28"/>
      <c r="B572" s="28" t="s">
        <v>1424</v>
      </c>
      <c r="C572" s="81" t="s">
        <v>164</v>
      </c>
      <c r="D572" s="14" t="s">
        <v>1459</v>
      </c>
      <c r="E572" s="29" t="s">
        <v>1448</v>
      </c>
      <c r="F572" s="17">
        <v>5</v>
      </c>
      <c r="G572" s="258">
        <v>0</v>
      </c>
      <c r="H572" s="27">
        <f t="shared" si="18"/>
        <v>0</v>
      </c>
    </row>
    <row r="573" spans="1:8" ht="22.5">
      <c r="A573" s="28"/>
      <c r="B573" s="28" t="s">
        <v>1425</v>
      </c>
      <c r="C573" s="81" t="s">
        <v>165</v>
      </c>
      <c r="D573" s="14" t="s">
        <v>1460</v>
      </c>
      <c r="E573" s="29" t="s">
        <v>1451</v>
      </c>
      <c r="F573" s="17">
        <v>1</v>
      </c>
      <c r="G573" s="258">
        <v>0</v>
      </c>
      <c r="H573" s="27">
        <f t="shared" si="18"/>
        <v>0</v>
      </c>
    </row>
    <row r="574" spans="1:8">
      <c r="A574" s="265">
        <v>5</v>
      </c>
      <c r="B574" s="265"/>
      <c r="C574" s="275"/>
      <c r="D574" s="261" t="s">
        <v>1192</v>
      </c>
      <c r="E574" s="29"/>
      <c r="F574" s="17" t="s">
        <v>162</v>
      </c>
      <c r="G574" s="27"/>
      <c r="H574" s="55">
        <f>SUM(H575:H577)</f>
        <v>0</v>
      </c>
    </row>
    <row r="575" spans="1:8" ht="67.5">
      <c r="A575" s="28"/>
      <c r="B575" s="28" t="s">
        <v>1426</v>
      </c>
      <c r="C575" s="81" t="s">
        <v>164</v>
      </c>
      <c r="D575" s="14" t="s">
        <v>1461</v>
      </c>
      <c r="E575" s="29" t="s">
        <v>1462</v>
      </c>
      <c r="F575" s="17">
        <v>2</v>
      </c>
      <c r="G575" s="258">
        <v>0</v>
      </c>
      <c r="H575" s="27">
        <f t="shared" si="18"/>
        <v>0</v>
      </c>
    </row>
    <row r="576" spans="1:8" ht="78.75">
      <c r="A576" s="28"/>
      <c r="B576" s="28" t="s">
        <v>1427</v>
      </c>
      <c r="C576" s="81" t="s">
        <v>165</v>
      </c>
      <c r="D576" s="14" t="s">
        <v>1463</v>
      </c>
      <c r="E576" s="29" t="s">
        <v>1462</v>
      </c>
      <c r="F576" s="17">
        <v>2</v>
      </c>
      <c r="G576" s="258">
        <v>0</v>
      </c>
      <c r="H576" s="27">
        <f t="shared" si="18"/>
        <v>0</v>
      </c>
    </row>
    <row r="577" spans="1:8" ht="45">
      <c r="A577" s="28"/>
      <c r="B577" s="28" t="s">
        <v>1430</v>
      </c>
      <c r="C577" s="81" t="s">
        <v>166</v>
      </c>
      <c r="D577" s="14" t="s">
        <v>1466</v>
      </c>
      <c r="E577" s="29" t="s">
        <v>1448</v>
      </c>
      <c r="F577" s="17">
        <v>4</v>
      </c>
      <c r="G577" s="258">
        <v>0</v>
      </c>
      <c r="H577" s="27">
        <f t="shared" si="18"/>
        <v>0</v>
      </c>
    </row>
    <row r="578" spans="1:8">
      <c r="A578" s="82">
        <v>2</v>
      </c>
      <c r="B578" s="82"/>
      <c r="C578" s="83"/>
      <c r="D578" s="116" t="s">
        <v>1518</v>
      </c>
      <c r="E578" s="84"/>
      <c r="F578" s="85" t="s">
        <v>162</v>
      </c>
      <c r="G578" s="86"/>
      <c r="H578" s="87">
        <f>H579+H596+H607+H613</f>
        <v>0</v>
      </c>
    </row>
    <row r="579" spans="1:8">
      <c r="A579" s="263">
        <v>4</v>
      </c>
      <c r="B579" s="263"/>
      <c r="C579" s="274"/>
      <c r="D579" s="260" t="s">
        <v>6</v>
      </c>
      <c r="E579" s="20"/>
      <c r="F579" s="21" t="s">
        <v>162</v>
      </c>
      <c r="G579" s="22"/>
      <c r="H579" s="52">
        <f>H580+H583+H587+H591</f>
        <v>0</v>
      </c>
    </row>
    <row r="580" spans="1:8">
      <c r="A580" s="265">
        <v>5</v>
      </c>
      <c r="B580" s="265"/>
      <c r="C580" s="275"/>
      <c r="D580" s="261" t="s">
        <v>514</v>
      </c>
      <c r="E580" s="29"/>
      <c r="F580" s="17" t="s">
        <v>162</v>
      </c>
      <c r="G580" s="27"/>
      <c r="H580" s="55">
        <f>SUM(H581:H582)</f>
        <v>0</v>
      </c>
    </row>
    <row r="581" spans="1:8" ht="22.5">
      <c r="A581" s="28"/>
      <c r="B581" s="28" t="s">
        <v>1409</v>
      </c>
      <c r="C581" s="81" t="s">
        <v>164</v>
      </c>
      <c r="D581" s="14" t="s">
        <v>1439</v>
      </c>
      <c r="E581" s="29" t="s">
        <v>1440</v>
      </c>
      <c r="F581" s="17">
        <v>1</v>
      </c>
      <c r="G581" s="258">
        <v>0</v>
      </c>
      <c r="H581" s="27">
        <f t="shared" ref="H581:H612" si="19">IF(ISNUMBER(F581),ROUND(F581*G581,2),"")</f>
        <v>0</v>
      </c>
    </row>
    <row r="582" spans="1:8" ht="33.75">
      <c r="A582" s="28"/>
      <c r="B582" s="28" t="s">
        <v>1410</v>
      </c>
      <c r="C582" s="81" t="s">
        <v>165</v>
      </c>
      <c r="D582" s="14" t="s">
        <v>1441</v>
      </c>
      <c r="E582" s="29" t="s">
        <v>1442</v>
      </c>
      <c r="F582" s="17">
        <v>16</v>
      </c>
      <c r="G582" s="258">
        <v>0</v>
      </c>
      <c r="H582" s="27">
        <f t="shared" si="19"/>
        <v>0</v>
      </c>
    </row>
    <row r="583" spans="1:8">
      <c r="A583" s="265">
        <v>5</v>
      </c>
      <c r="B583" s="265"/>
      <c r="C583" s="275"/>
      <c r="D583" s="261" t="s">
        <v>515</v>
      </c>
      <c r="E583" s="29"/>
      <c r="F583" s="17" t="s">
        <v>162</v>
      </c>
      <c r="G583" s="27"/>
      <c r="H583" s="55">
        <f>SUM(H584:H586)</f>
        <v>0</v>
      </c>
    </row>
    <row r="584" spans="1:8" ht="22.5">
      <c r="A584" s="28"/>
      <c r="B584" s="28" t="s">
        <v>1474</v>
      </c>
      <c r="C584" s="81" t="s">
        <v>164</v>
      </c>
      <c r="D584" s="14" t="s">
        <v>18</v>
      </c>
      <c r="E584" s="29" t="s">
        <v>1448</v>
      </c>
      <c r="F584" s="17">
        <v>10</v>
      </c>
      <c r="G584" s="258">
        <v>0</v>
      </c>
      <c r="H584" s="27">
        <f t="shared" si="19"/>
        <v>0</v>
      </c>
    </row>
    <row r="585" spans="1:8" ht="22.5">
      <c r="A585" s="28"/>
      <c r="B585" s="28" t="s">
        <v>1476</v>
      </c>
      <c r="C585" s="81" t="s">
        <v>165</v>
      </c>
      <c r="D585" s="14" t="s">
        <v>1497</v>
      </c>
      <c r="E585" s="29" t="s">
        <v>1451</v>
      </c>
      <c r="F585" s="17">
        <v>8</v>
      </c>
      <c r="G585" s="258">
        <v>0</v>
      </c>
      <c r="H585" s="27">
        <f t="shared" si="19"/>
        <v>0</v>
      </c>
    </row>
    <row r="586" spans="1:8" ht="22.5">
      <c r="A586" s="28"/>
      <c r="B586" s="28" t="s">
        <v>1477</v>
      </c>
      <c r="C586" s="81" t="s">
        <v>166</v>
      </c>
      <c r="D586" s="14" t="s">
        <v>1498</v>
      </c>
      <c r="E586" s="29" t="s">
        <v>1444</v>
      </c>
      <c r="F586" s="17">
        <v>25</v>
      </c>
      <c r="G586" s="258">
        <v>0</v>
      </c>
      <c r="H586" s="27">
        <f t="shared" si="19"/>
        <v>0</v>
      </c>
    </row>
    <row r="587" spans="1:8">
      <c r="A587" s="265">
        <v>5</v>
      </c>
      <c r="B587" s="265"/>
      <c r="C587" s="275"/>
      <c r="D587" s="261" t="s">
        <v>518</v>
      </c>
      <c r="E587" s="29"/>
      <c r="F587" s="17" t="s">
        <v>162</v>
      </c>
      <c r="G587" s="27"/>
      <c r="H587" s="55">
        <f>SUM(H588:H590)</f>
        <v>0</v>
      </c>
    </row>
    <row r="588" spans="1:8" ht="45">
      <c r="A588" s="28"/>
      <c r="B588" s="28" t="s">
        <v>1411</v>
      </c>
      <c r="C588" s="81" t="s">
        <v>164</v>
      </c>
      <c r="D588" s="14" t="s">
        <v>1443</v>
      </c>
      <c r="E588" s="29" t="s">
        <v>1444</v>
      </c>
      <c r="F588" s="17">
        <v>15</v>
      </c>
      <c r="G588" s="258">
        <v>0</v>
      </c>
      <c r="H588" s="27">
        <f t="shared" si="19"/>
        <v>0</v>
      </c>
    </row>
    <row r="589" spans="1:8" ht="33.75">
      <c r="A589" s="28"/>
      <c r="B589" s="28" t="s">
        <v>1412</v>
      </c>
      <c r="C589" s="81" t="s">
        <v>165</v>
      </c>
      <c r="D589" s="14" t="s">
        <v>1445</v>
      </c>
      <c r="E589" s="29" t="s">
        <v>1444</v>
      </c>
      <c r="F589" s="17">
        <v>13</v>
      </c>
      <c r="G589" s="258">
        <v>0</v>
      </c>
      <c r="H589" s="27">
        <f t="shared" si="19"/>
        <v>0</v>
      </c>
    </row>
    <row r="590" spans="1:8" ht="22.5">
      <c r="A590" s="28"/>
      <c r="B590" s="28" t="s">
        <v>1413</v>
      </c>
      <c r="C590" s="81" t="s">
        <v>166</v>
      </c>
      <c r="D590" s="14" t="s">
        <v>1446</v>
      </c>
      <c r="E590" s="29" t="s">
        <v>1444</v>
      </c>
      <c r="F590" s="17">
        <v>13</v>
      </c>
      <c r="G590" s="258">
        <v>0</v>
      </c>
      <c r="H590" s="27">
        <f t="shared" si="19"/>
        <v>0</v>
      </c>
    </row>
    <row r="591" spans="1:8">
      <c r="A591" s="265">
        <v>5</v>
      </c>
      <c r="B591" s="265"/>
      <c r="C591" s="275"/>
      <c r="D591" s="261" t="s">
        <v>519</v>
      </c>
      <c r="E591" s="29"/>
      <c r="F591" s="17" t="s">
        <v>162</v>
      </c>
      <c r="G591" s="27"/>
      <c r="H591" s="55">
        <f>SUM(H592:H595)</f>
        <v>0</v>
      </c>
    </row>
    <row r="592" spans="1:8" ht="22.5">
      <c r="A592" s="28"/>
      <c r="B592" s="28" t="s">
        <v>1478</v>
      </c>
      <c r="C592" s="81" t="s">
        <v>164</v>
      </c>
      <c r="D592" s="14" t="s">
        <v>1499</v>
      </c>
      <c r="E592" s="29" t="s">
        <v>1444</v>
      </c>
      <c r="F592" s="17">
        <v>25</v>
      </c>
      <c r="G592" s="258">
        <v>0</v>
      </c>
      <c r="H592" s="27">
        <f t="shared" si="19"/>
        <v>0</v>
      </c>
    </row>
    <row r="593" spans="1:8" ht="45">
      <c r="A593" s="28"/>
      <c r="B593" s="28" t="s">
        <v>1479</v>
      </c>
      <c r="C593" s="81" t="s">
        <v>165</v>
      </c>
      <c r="D593" s="14" t="s">
        <v>1500</v>
      </c>
      <c r="E593" s="29" t="s">
        <v>1448</v>
      </c>
      <c r="F593" s="17">
        <v>50</v>
      </c>
      <c r="G593" s="258">
        <v>0</v>
      </c>
      <c r="H593" s="27">
        <f t="shared" si="19"/>
        <v>0</v>
      </c>
    </row>
    <row r="594" spans="1:8" ht="45">
      <c r="A594" s="28"/>
      <c r="B594" s="28" t="s">
        <v>1480</v>
      </c>
      <c r="C594" s="81" t="s">
        <v>166</v>
      </c>
      <c r="D594" s="14" t="s">
        <v>1501</v>
      </c>
      <c r="E594" s="29" t="s">
        <v>1448</v>
      </c>
      <c r="F594" s="17">
        <v>7</v>
      </c>
      <c r="G594" s="258">
        <v>0</v>
      </c>
      <c r="H594" s="27">
        <f t="shared" si="19"/>
        <v>0</v>
      </c>
    </row>
    <row r="595" spans="1:8" ht="67.5">
      <c r="A595" s="28"/>
      <c r="B595" s="28" t="s">
        <v>1414</v>
      </c>
      <c r="C595" s="81" t="s">
        <v>167</v>
      </c>
      <c r="D595" s="14" t="s">
        <v>1447</v>
      </c>
      <c r="E595" s="29" t="s">
        <v>1448</v>
      </c>
      <c r="F595" s="17">
        <v>6</v>
      </c>
      <c r="G595" s="258">
        <v>0</v>
      </c>
      <c r="H595" s="27">
        <f t="shared" si="19"/>
        <v>0</v>
      </c>
    </row>
    <row r="596" spans="1:8">
      <c r="A596" s="263">
        <v>4</v>
      </c>
      <c r="B596" s="263"/>
      <c r="C596" s="274"/>
      <c r="D596" s="260" t="s">
        <v>19</v>
      </c>
      <c r="E596" s="20"/>
      <c r="F596" s="21" t="s">
        <v>162</v>
      </c>
      <c r="G596" s="22"/>
      <c r="H596" s="52">
        <f>H597+H600+H602+H604</f>
        <v>0</v>
      </c>
    </row>
    <row r="597" spans="1:8">
      <c r="A597" s="265">
        <v>5</v>
      </c>
      <c r="B597" s="265"/>
      <c r="C597" s="275"/>
      <c r="D597" s="261" t="s">
        <v>520</v>
      </c>
      <c r="E597" s="29"/>
      <c r="F597" s="17" t="s">
        <v>162</v>
      </c>
      <c r="G597" s="27"/>
      <c r="H597" s="55">
        <f>SUM(H598:H599)</f>
        <v>0</v>
      </c>
    </row>
    <row r="598" spans="1:8">
      <c r="A598" s="28"/>
      <c r="B598" s="28" t="s">
        <v>1481</v>
      </c>
      <c r="C598" s="81" t="s">
        <v>164</v>
      </c>
      <c r="D598" s="14" t="s">
        <v>1502</v>
      </c>
      <c r="E598" s="29" t="s">
        <v>1451</v>
      </c>
      <c r="F598" s="17">
        <v>10</v>
      </c>
      <c r="G598" s="258">
        <v>0</v>
      </c>
      <c r="H598" s="27">
        <f t="shared" si="19"/>
        <v>0</v>
      </c>
    </row>
    <row r="599" spans="1:8" ht="22.5">
      <c r="A599" s="28"/>
      <c r="B599" s="28" t="s">
        <v>1416</v>
      </c>
      <c r="C599" s="81" t="s">
        <v>165</v>
      </c>
      <c r="D599" s="14" t="s">
        <v>1450</v>
      </c>
      <c r="E599" s="29" t="s">
        <v>1451</v>
      </c>
      <c r="F599" s="17">
        <v>50</v>
      </c>
      <c r="G599" s="258">
        <v>0</v>
      </c>
      <c r="H599" s="27">
        <f t="shared" si="19"/>
        <v>0</v>
      </c>
    </row>
    <row r="600" spans="1:8">
      <c r="A600" s="265">
        <v>5</v>
      </c>
      <c r="B600" s="265"/>
      <c r="C600" s="275"/>
      <c r="D600" s="261" t="s">
        <v>522</v>
      </c>
      <c r="E600" s="29"/>
      <c r="F600" s="17" t="s">
        <v>162</v>
      </c>
      <c r="G600" s="27"/>
      <c r="H600" s="55">
        <f>SUM(H601)</f>
        <v>0</v>
      </c>
    </row>
    <row r="601" spans="1:8" ht="22.5">
      <c r="A601" s="28"/>
      <c r="B601" s="28" t="s">
        <v>1417</v>
      </c>
      <c r="C601" s="81" t="s">
        <v>164</v>
      </c>
      <c r="D601" s="14" t="s">
        <v>1452</v>
      </c>
      <c r="E601" s="29" t="s">
        <v>1448</v>
      </c>
      <c r="F601" s="17">
        <v>6</v>
      </c>
      <c r="G601" s="258">
        <v>0</v>
      </c>
      <c r="H601" s="27">
        <f t="shared" si="19"/>
        <v>0</v>
      </c>
    </row>
    <row r="602" spans="1:8">
      <c r="A602" s="265">
        <v>5</v>
      </c>
      <c r="B602" s="265"/>
      <c r="C602" s="275"/>
      <c r="D602" s="261" t="s">
        <v>523</v>
      </c>
      <c r="E602" s="29"/>
      <c r="F602" s="17" t="s">
        <v>162</v>
      </c>
      <c r="G602" s="27"/>
      <c r="H602" s="55">
        <f>SUM(H603)</f>
        <v>0</v>
      </c>
    </row>
    <row r="603" spans="1:8" ht="22.5">
      <c r="A603" s="28"/>
      <c r="B603" s="28" t="s">
        <v>1418</v>
      </c>
      <c r="C603" s="81" t="s">
        <v>164</v>
      </c>
      <c r="D603" s="14" t="s">
        <v>1453</v>
      </c>
      <c r="E603" s="29" t="s">
        <v>1451</v>
      </c>
      <c r="F603" s="17">
        <v>12</v>
      </c>
      <c r="G603" s="258">
        <v>0</v>
      </c>
      <c r="H603" s="27">
        <f t="shared" si="19"/>
        <v>0</v>
      </c>
    </row>
    <row r="604" spans="1:8">
      <c r="A604" s="265">
        <v>5</v>
      </c>
      <c r="B604" s="265"/>
      <c r="C604" s="275"/>
      <c r="D604" s="261" t="s">
        <v>524</v>
      </c>
      <c r="E604" s="29"/>
      <c r="F604" s="17" t="s">
        <v>162</v>
      </c>
      <c r="G604" s="27"/>
      <c r="H604" s="55">
        <f>SUM(H605:H606)</f>
        <v>0</v>
      </c>
    </row>
    <row r="605" spans="1:8">
      <c r="A605" s="28"/>
      <c r="B605" s="28" t="s">
        <v>1483</v>
      </c>
      <c r="C605" s="81" t="s">
        <v>164</v>
      </c>
      <c r="D605" s="14" t="s">
        <v>21</v>
      </c>
      <c r="E605" s="29" t="s">
        <v>1448</v>
      </c>
      <c r="F605" s="17">
        <v>10</v>
      </c>
      <c r="G605" s="258">
        <v>0</v>
      </c>
      <c r="H605" s="27">
        <f t="shared" si="19"/>
        <v>0</v>
      </c>
    </row>
    <row r="606" spans="1:8">
      <c r="A606" s="28"/>
      <c r="B606" s="28" t="s">
        <v>1484</v>
      </c>
      <c r="C606" s="81" t="s">
        <v>165</v>
      </c>
      <c r="D606" s="14" t="s">
        <v>22</v>
      </c>
      <c r="E606" s="29" t="s">
        <v>1448</v>
      </c>
      <c r="F606" s="17">
        <v>10</v>
      </c>
      <c r="G606" s="258">
        <v>0</v>
      </c>
      <c r="H606" s="27">
        <f t="shared" si="19"/>
        <v>0</v>
      </c>
    </row>
    <row r="607" spans="1:8">
      <c r="A607" s="263">
        <v>4</v>
      </c>
      <c r="B607" s="263"/>
      <c r="C607" s="274"/>
      <c r="D607" s="260" t="s">
        <v>44</v>
      </c>
      <c r="E607" s="20"/>
      <c r="F607" s="21" t="s">
        <v>162</v>
      </c>
      <c r="G607" s="22"/>
      <c r="H607" s="52">
        <f>H608+H611</f>
        <v>0</v>
      </c>
    </row>
    <row r="608" spans="1:8">
      <c r="A608" s="265">
        <v>5</v>
      </c>
      <c r="B608" s="265"/>
      <c r="C608" s="275"/>
      <c r="D608" s="261" t="s">
        <v>527</v>
      </c>
      <c r="E608" s="29"/>
      <c r="F608" s="17" t="s">
        <v>162</v>
      </c>
      <c r="G608" s="27"/>
      <c r="H608" s="55">
        <f>SUM(H609:H610)</f>
        <v>0</v>
      </c>
    </row>
    <row r="609" spans="1:8" ht="33.75">
      <c r="A609" s="28"/>
      <c r="B609" s="28" t="s">
        <v>1419</v>
      </c>
      <c r="C609" s="81" t="s">
        <v>164</v>
      </c>
      <c r="D609" s="14" t="s">
        <v>1454</v>
      </c>
      <c r="E609" s="29" t="s">
        <v>1444</v>
      </c>
      <c r="F609" s="17">
        <v>20</v>
      </c>
      <c r="G609" s="258">
        <v>0</v>
      </c>
      <c r="H609" s="27">
        <f t="shared" si="19"/>
        <v>0</v>
      </c>
    </row>
    <row r="610" spans="1:8" ht="22.5">
      <c r="A610" s="28"/>
      <c r="B610" s="28" t="s">
        <v>1420</v>
      </c>
      <c r="C610" s="81" t="s">
        <v>165</v>
      </c>
      <c r="D610" s="14" t="s">
        <v>1455</v>
      </c>
      <c r="E610" s="29" t="s">
        <v>1440</v>
      </c>
      <c r="F610" s="17">
        <v>2</v>
      </c>
      <c r="G610" s="258">
        <v>0</v>
      </c>
      <c r="H610" s="27">
        <f t="shared" si="19"/>
        <v>0</v>
      </c>
    </row>
    <row r="611" spans="1:8">
      <c r="A611" s="265">
        <v>5</v>
      </c>
      <c r="B611" s="265"/>
      <c r="C611" s="275"/>
      <c r="D611" s="261" t="s">
        <v>528</v>
      </c>
      <c r="E611" s="29"/>
      <c r="F611" s="17" t="s">
        <v>162</v>
      </c>
      <c r="G611" s="27"/>
      <c r="H611" s="55">
        <f>SUM(H612)</f>
        <v>0</v>
      </c>
    </row>
    <row r="612" spans="1:8" ht="22.5">
      <c r="A612" s="28"/>
      <c r="B612" s="28" t="s">
        <v>1421</v>
      </c>
      <c r="C612" s="81" t="s">
        <v>164</v>
      </c>
      <c r="D612" s="14" t="s">
        <v>1456</v>
      </c>
      <c r="E612" s="29" t="s">
        <v>1440</v>
      </c>
      <c r="F612" s="17">
        <v>6</v>
      </c>
      <c r="G612" s="258">
        <v>0</v>
      </c>
      <c r="H612" s="27">
        <f t="shared" si="19"/>
        <v>0</v>
      </c>
    </row>
    <row r="613" spans="1:8">
      <c r="A613" s="263">
        <v>4</v>
      </c>
      <c r="B613" s="263"/>
      <c r="C613" s="274"/>
      <c r="D613" s="260" t="s">
        <v>45</v>
      </c>
      <c r="E613" s="20"/>
      <c r="F613" s="21" t="s">
        <v>162</v>
      </c>
      <c r="G613" s="22"/>
      <c r="H613" s="52">
        <f>H614+H618+H621+H626+H628+H633+H636+H639</f>
        <v>0</v>
      </c>
    </row>
    <row r="614" spans="1:8">
      <c r="A614" s="265">
        <v>5</v>
      </c>
      <c r="B614" s="265"/>
      <c r="C614" s="275"/>
      <c r="D614" s="261" t="s">
        <v>529</v>
      </c>
      <c r="E614" s="29"/>
      <c r="F614" s="17" t="s">
        <v>162</v>
      </c>
      <c r="G614" s="27"/>
      <c r="H614" s="55">
        <f>SUM(H615:H617)</f>
        <v>0</v>
      </c>
    </row>
    <row r="615" spans="1:8" ht="33.75">
      <c r="A615" s="28"/>
      <c r="B615" s="28" t="s">
        <v>1422</v>
      </c>
      <c r="C615" s="81" t="s">
        <v>164</v>
      </c>
      <c r="D615" s="14" t="s">
        <v>1457</v>
      </c>
      <c r="E615" s="29" t="s">
        <v>1440</v>
      </c>
      <c r="F615" s="17">
        <v>1</v>
      </c>
      <c r="G615" s="258">
        <v>0</v>
      </c>
      <c r="H615" s="27">
        <f t="shared" ref="H615:H657" si="20">IF(ISNUMBER(F615),ROUND(F615*G615,2),"")</f>
        <v>0</v>
      </c>
    </row>
    <row r="616" spans="1:8" ht="33.75">
      <c r="A616" s="28"/>
      <c r="B616" s="28" t="s">
        <v>1485</v>
      </c>
      <c r="C616" s="81" t="s">
        <v>165</v>
      </c>
      <c r="D616" s="14" t="s">
        <v>1504</v>
      </c>
      <c r="E616" s="29" t="s">
        <v>1448</v>
      </c>
      <c r="F616" s="17">
        <v>32</v>
      </c>
      <c r="G616" s="258">
        <v>0</v>
      </c>
      <c r="H616" s="27">
        <f t="shared" si="20"/>
        <v>0</v>
      </c>
    </row>
    <row r="617" spans="1:8" ht="22.5">
      <c r="A617" s="28"/>
      <c r="B617" s="28" t="s">
        <v>1486</v>
      </c>
      <c r="C617" s="81" t="s">
        <v>166</v>
      </c>
      <c r="D617" s="14" t="s">
        <v>1505</v>
      </c>
      <c r="E617" s="29" t="s">
        <v>1448</v>
      </c>
      <c r="F617" s="17">
        <v>63</v>
      </c>
      <c r="G617" s="258">
        <v>0</v>
      </c>
      <c r="H617" s="27">
        <f t="shared" si="20"/>
        <v>0</v>
      </c>
    </row>
    <row r="618" spans="1:8">
      <c r="A618" s="265">
        <v>5</v>
      </c>
      <c r="B618" s="265"/>
      <c r="C618" s="275"/>
      <c r="D618" s="261" t="s">
        <v>530</v>
      </c>
      <c r="E618" s="29"/>
      <c r="F618" s="17" t="s">
        <v>162</v>
      </c>
      <c r="G618" s="27"/>
      <c r="H618" s="55">
        <f>SUM(H619:H620)</f>
        <v>0</v>
      </c>
    </row>
    <row r="619" spans="1:8" ht="33.75">
      <c r="A619" s="28"/>
      <c r="B619" s="28" t="s">
        <v>1487</v>
      </c>
      <c r="C619" s="81" t="s">
        <v>164</v>
      </c>
      <c r="D619" s="14" t="s">
        <v>1506</v>
      </c>
      <c r="E619" s="29" t="s">
        <v>1507</v>
      </c>
      <c r="F619" s="17">
        <v>1442</v>
      </c>
      <c r="G619" s="258">
        <v>0</v>
      </c>
      <c r="H619" s="27">
        <f t="shared" si="20"/>
        <v>0</v>
      </c>
    </row>
    <row r="620" spans="1:8" ht="45">
      <c r="A620" s="28"/>
      <c r="B620" s="28" t="s">
        <v>1519</v>
      </c>
      <c r="C620" s="81" t="s">
        <v>165</v>
      </c>
      <c r="D620" s="14" t="s">
        <v>1522</v>
      </c>
      <c r="E620" s="29" t="s">
        <v>1444</v>
      </c>
      <c r="F620" s="17">
        <v>47</v>
      </c>
      <c r="G620" s="258">
        <v>0</v>
      </c>
      <c r="H620" s="27">
        <f t="shared" si="20"/>
        <v>0</v>
      </c>
    </row>
    <row r="621" spans="1:8">
      <c r="A621" s="265">
        <v>5</v>
      </c>
      <c r="B621" s="265"/>
      <c r="C621" s="275"/>
      <c r="D621" s="261" t="s">
        <v>531</v>
      </c>
      <c r="E621" s="29"/>
      <c r="F621" s="17" t="s">
        <v>162</v>
      </c>
      <c r="G621" s="27"/>
      <c r="H621" s="55">
        <f>SUM(H622:H625)</f>
        <v>0</v>
      </c>
    </row>
    <row r="622" spans="1:8" ht="22.5">
      <c r="A622" s="28"/>
      <c r="B622" s="28" t="s">
        <v>1520</v>
      </c>
      <c r="C622" s="81" t="s">
        <v>164</v>
      </c>
      <c r="D622" s="14" t="s">
        <v>1523</v>
      </c>
      <c r="E622" s="29" t="s">
        <v>1451</v>
      </c>
      <c r="F622" s="17">
        <v>2</v>
      </c>
      <c r="G622" s="258">
        <v>0</v>
      </c>
      <c r="H622" s="27">
        <f t="shared" si="20"/>
        <v>0</v>
      </c>
    </row>
    <row r="623" spans="1:8" ht="22.5">
      <c r="A623" s="28"/>
      <c r="B623" s="28" t="s">
        <v>1489</v>
      </c>
      <c r="C623" s="81" t="s">
        <v>165</v>
      </c>
      <c r="D623" s="14" t="s">
        <v>1509</v>
      </c>
      <c r="E623" s="29" t="s">
        <v>1451</v>
      </c>
      <c r="F623" s="17">
        <v>15</v>
      </c>
      <c r="G623" s="258">
        <v>0</v>
      </c>
      <c r="H623" s="27">
        <f t="shared" si="20"/>
        <v>0</v>
      </c>
    </row>
    <row r="624" spans="1:8" ht="22.5">
      <c r="A624" s="28"/>
      <c r="B624" s="28" t="s">
        <v>1423</v>
      </c>
      <c r="C624" s="81" t="s">
        <v>166</v>
      </c>
      <c r="D624" s="14" t="s">
        <v>1458</v>
      </c>
      <c r="E624" s="29" t="s">
        <v>1444</v>
      </c>
      <c r="F624" s="17">
        <v>13</v>
      </c>
      <c r="G624" s="258">
        <v>0</v>
      </c>
      <c r="H624" s="27">
        <f t="shared" si="20"/>
        <v>0</v>
      </c>
    </row>
    <row r="625" spans="1:8">
      <c r="A625" s="28"/>
      <c r="B625" s="28" t="s">
        <v>1521</v>
      </c>
      <c r="C625" s="81" t="s">
        <v>167</v>
      </c>
      <c r="D625" s="14" t="s">
        <v>1524</v>
      </c>
      <c r="E625" s="29" t="s">
        <v>1448</v>
      </c>
      <c r="F625" s="17">
        <v>48</v>
      </c>
      <c r="G625" s="258">
        <v>0</v>
      </c>
      <c r="H625" s="27">
        <f t="shared" si="20"/>
        <v>0</v>
      </c>
    </row>
    <row r="626" spans="1:8">
      <c r="A626" s="265">
        <v>5</v>
      </c>
      <c r="B626" s="265"/>
      <c r="C626" s="275"/>
      <c r="D626" s="261" t="s">
        <v>923</v>
      </c>
      <c r="E626" s="29"/>
      <c r="F626" s="17" t="s">
        <v>162</v>
      </c>
      <c r="G626" s="27"/>
      <c r="H626" s="55">
        <f>SUM(H627)</f>
        <v>0</v>
      </c>
    </row>
    <row r="627" spans="1:8">
      <c r="A627" s="28"/>
      <c r="B627" s="28" t="s">
        <v>1491</v>
      </c>
      <c r="C627" s="81" t="s">
        <v>164</v>
      </c>
      <c r="D627" s="14" t="s">
        <v>1029</v>
      </c>
      <c r="E627" s="29" t="s">
        <v>1448</v>
      </c>
      <c r="F627" s="17">
        <v>13</v>
      </c>
      <c r="G627" s="258">
        <v>0</v>
      </c>
      <c r="H627" s="27">
        <f t="shared" si="20"/>
        <v>0</v>
      </c>
    </row>
    <row r="628" spans="1:8">
      <c r="A628" s="265">
        <v>5</v>
      </c>
      <c r="B628" s="265"/>
      <c r="C628" s="275"/>
      <c r="D628" s="261" t="s">
        <v>1192</v>
      </c>
      <c r="E628" s="29"/>
      <c r="F628" s="17" t="s">
        <v>162</v>
      </c>
      <c r="G628" s="27"/>
      <c r="H628" s="55">
        <f>SUM(H629:H632)</f>
        <v>0</v>
      </c>
    </row>
    <row r="629" spans="1:8" ht="67.5">
      <c r="A629" s="28"/>
      <c r="B629" s="28" t="s">
        <v>1426</v>
      </c>
      <c r="C629" s="81" t="s">
        <v>164</v>
      </c>
      <c r="D629" s="14" t="s">
        <v>1461</v>
      </c>
      <c r="E629" s="29" t="s">
        <v>1462</v>
      </c>
      <c r="F629" s="17">
        <v>10</v>
      </c>
      <c r="G629" s="258">
        <v>0</v>
      </c>
      <c r="H629" s="27">
        <f t="shared" si="20"/>
        <v>0</v>
      </c>
    </row>
    <row r="630" spans="1:8" ht="45">
      <c r="A630" s="28"/>
      <c r="B630" s="28" t="s">
        <v>1428</v>
      </c>
      <c r="C630" s="81" t="s">
        <v>165</v>
      </c>
      <c r="D630" s="14" t="s">
        <v>1464</v>
      </c>
      <c r="E630" s="29" t="s">
        <v>1448</v>
      </c>
      <c r="F630" s="17">
        <v>70</v>
      </c>
      <c r="G630" s="258">
        <v>0</v>
      </c>
      <c r="H630" s="27">
        <f t="shared" si="20"/>
        <v>0</v>
      </c>
    </row>
    <row r="631" spans="1:8" ht="56.25">
      <c r="A631" s="28"/>
      <c r="B631" s="28" t="s">
        <v>1429</v>
      </c>
      <c r="C631" s="81" t="s">
        <v>166</v>
      </c>
      <c r="D631" s="14" t="s">
        <v>1465</v>
      </c>
      <c r="E631" s="29" t="s">
        <v>1448</v>
      </c>
      <c r="F631" s="17">
        <v>10</v>
      </c>
      <c r="G631" s="258">
        <v>0</v>
      </c>
      <c r="H631" s="27">
        <f t="shared" si="20"/>
        <v>0</v>
      </c>
    </row>
    <row r="632" spans="1:8" ht="56.25">
      <c r="A632" s="28"/>
      <c r="B632" s="28" t="s">
        <v>1431</v>
      </c>
      <c r="C632" s="81" t="s">
        <v>167</v>
      </c>
      <c r="D632" s="14" t="s">
        <v>1467</v>
      </c>
      <c r="E632" s="29" t="s">
        <v>1448</v>
      </c>
      <c r="F632" s="17">
        <v>5</v>
      </c>
      <c r="G632" s="258">
        <v>0</v>
      </c>
      <c r="H632" s="27">
        <f t="shared" si="20"/>
        <v>0</v>
      </c>
    </row>
    <row r="633" spans="1:8">
      <c r="A633" s="265">
        <v>5</v>
      </c>
      <c r="B633" s="265"/>
      <c r="C633" s="275"/>
      <c r="D633" s="261" t="s">
        <v>533</v>
      </c>
      <c r="E633" s="29"/>
      <c r="F633" s="17" t="s">
        <v>162</v>
      </c>
      <c r="G633" s="27"/>
      <c r="H633" s="55">
        <f>SUM(H634:H635)</f>
        <v>0</v>
      </c>
    </row>
    <row r="634" spans="1:8" ht="45">
      <c r="A634" s="28"/>
      <c r="B634" s="28" t="s">
        <v>1492</v>
      </c>
      <c r="C634" s="81" t="s">
        <v>164</v>
      </c>
      <c r="D634" s="14" t="s">
        <v>1511</v>
      </c>
      <c r="E634" s="29" t="s">
        <v>1440</v>
      </c>
      <c r="F634" s="17">
        <v>82</v>
      </c>
      <c r="G634" s="258">
        <v>0</v>
      </c>
      <c r="H634" s="27">
        <f t="shared" si="20"/>
        <v>0</v>
      </c>
    </row>
    <row r="635" spans="1:8" ht="22.5">
      <c r="A635" s="28"/>
      <c r="B635" s="28" t="s">
        <v>1493</v>
      </c>
      <c r="C635" s="81" t="s">
        <v>165</v>
      </c>
      <c r="D635" s="14" t="s">
        <v>1512</v>
      </c>
      <c r="E635" s="29" t="s">
        <v>1440</v>
      </c>
      <c r="F635" s="17">
        <v>82</v>
      </c>
      <c r="G635" s="258">
        <v>0</v>
      </c>
      <c r="H635" s="27">
        <f t="shared" si="20"/>
        <v>0</v>
      </c>
    </row>
    <row r="636" spans="1:8">
      <c r="A636" s="265">
        <v>5</v>
      </c>
      <c r="B636" s="265"/>
      <c r="C636" s="275"/>
      <c r="D636" s="261" t="s">
        <v>993</v>
      </c>
      <c r="E636" s="29"/>
      <c r="F636" s="17" t="s">
        <v>162</v>
      </c>
      <c r="G636" s="27"/>
      <c r="H636" s="55">
        <f>SUM(H637:H638)</f>
        <v>0</v>
      </c>
    </row>
    <row r="637" spans="1:8" ht="22.5">
      <c r="A637" s="28"/>
      <c r="B637" s="28" t="s">
        <v>1432</v>
      </c>
      <c r="C637" s="81" t="s">
        <v>164</v>
      </c>
      <c r="D637" s="14" t="s">
        <v>47</v>
      </c>
      <c r="E637" s="29" t="s">
        <v>1440</v>
      </c>
      <c r="F637" s="17">
        <v>4</v>
      </c>
      <c r="G637" s="258">
        <v>0</v>
      </c>
      <c r="H637" s="27">
        <f t="shared" si="20"/>
        <v>0</v>
      </c>
    </row>
    <row r="638" spans="1:8" ht="45">
      <c r="A638" s="28"/>
      <c r="B638" s="28" t="s">
        <v>1494</v>
      </c>
      <c r="C638" s="81" t="s">
        <v>165</v>
      </c>
      <c r="D638" s="14" t="s">
        <v>1513</v>
      </c>
      <c r="E638" s="29" t="s">
        <v>1444</v>
      </c>
      <c r="F638" s="17">
        <v>22</v>
      </c>
      <c r="G638" s="258">
        <v>0</v>
      </c>
      <c r="H638" s="27">
        <f t="shared" si="20"/>
        <v>0</v>
      </c>
    </row>
    <row r="639" spans="1:8">
      <c r="A639" s="265">
        <v>5</v>
      </c>
      <c r="B639" s="265"/>
      <c r="C639" s="275"/>
      <c r="D639" s="261" t="s">
        <v>1063</v>
      </c>
      <c r="E639" s="29"/>
      <c r="F639" s="17" t="s">
        <v>162</v>
      </c>
      <c r="G639" s="27"/>
      <c r="H639" s="55">
        <f>SUM(H640:H644)</f>
        <v>0</v>
      </c>
    </row>
    <row r="640" spans="1:8" ht="33.75">
      <c r="A640" s="28"/>
      <c r="B640" s="28" t="s">
        <v>1434</v>
      </c>
      <c r="C640" s="81" t="s">
        <v>164</v>
      </c>
      <c r="D640" s="14" t="s">
        <v>1469</v>
      </c>
      <c r="E640" s="29" t="s">
        <v>1448</v>
      </c>
      <c r="F640" s="17">
        <v>35</v>
      </c>
      <c r="G640" s="258">
        <v>0</v>
      </c>
      <c r="H640" s="27">
        <f t="shared" si="20"/>
        <v>0</v>
      </c>
    </row>
    <row r="641" spans="1:8" ht="33.75">
      <c r="A641" s="28"/>
      <c r="B641" s="28" t="s">
        <v>1433</v>
      </c>
      <c r="C641" s="81" t="s">
        <v>165</v>
      </c>
      <c r="D641" s="14" t="s">
        <v>1468</v>
      </c>
      <c r="E641" s="29" t="s">
        <v>1448</v>
      </c>
      <c r="F641" s="17">
        <v>10</v>
      </c>
      <c r="G641" s="258">
        <v>0</v>
      </c>
      <c r="H641" s="27">
        <f t="shared" si="20"/>
        <v>0</v>
      </c>
    </row>
    <row r="642" spans="1:8" ht="22.5">
      <c r="A642" s="28"/>
      <c r="B642" s="28" t="s">
        <v>1435</v>
      </c>
      <c r="C642" s="81" t="s">
        <v>166</v>
      </c>
      <c r="D642" s="14" t="s">
        <v>1470</v>
      </c>
      <c r="E642" s="29" t="s">
        <v>1448</v>
      </c>
      <c r="F642" s="17">
        <v>51</v>
      </c>
      <c r="G642" s="258">
        <v>0</v>
      </c>
      <c r="H642" s="27">
        <f t="shared" si="20"/>
        <v>0</v>
      </c>
    </row>
    <row r="643" spans="1:8" ht="33.75">
      <c r="A643" s="28"/>
      <c r="B643" s="28" t="s">
        <v>1436</v>
      </c>
      <c r="C643" s="81" t="s">
        <v>167</v>
      </c>
      <c r="D643" s="14" t="s">
        <v>1471</v>
      </c>
      <c r="E643" s="29" t="s">
        <v>1448</v>
      </c>
      <c r="F643" s="17">
        <v>51</v>
      </c>
      <c r="G643" s="258">
        <v>0</v>
      </c>
      <c r="H643" s="27">
        <f t="shared" si="20"/>
        <v>0</v>
      </c>
    </row>
    <row r="644" spans="1:8" ht="22.5">
      <c r="A644" s="28"/>
      <c r="B644" s="28" t="s">
        <v>1437</v>
      </c>
      <c r="C644" s="81" t="s">
        <v>168</v>
      </c>
      <c r="D644" s="14" t="s">
        <v>1525</v>
      </c>
      <c r="E644" s="29" t="s">
        <v>1448</v>
      </c>
      <c r="F644" s="17">
        <v>48</v>
      </c>
      <c r="G644" s="258">
        <v>0</v>
      </c>
      <c r="H644" s="27">
        <f t="shared" si="20"/>
        <v>0</v>
      </c>
    </row>
    <row r="645" spans="1:8">
      <c r="A645" s="82">
        <v>2</v>
      </c>
      <c r="B645" s="82"/>
      <c r="C645" s="83"/>
      <c r="D645" s="116" t="s">
        <v>1526</v>
      </c>
      <c r="E645" s="84"/>
      <c r="F645" s="85" t="s">
        <v>162</v>
      </c>
      <c r="G645" s="86"/>
      <c r="H645" s="87">
        <f>H646+H658+H664</f>
        <v>0</v>
      </c>
    </row>
    <row r="646" spans="1:8">
      <c r="A646" s="263">
        <v>4</v>
      </c>
      <c r="B646" s="263"/>
      <c r="C646" s="274"/>
      <c r="D646" s="260" t="s">
        <v>6</v>
      </c>
      <c r="E646" s="20"/>
      <c r="F646" s="21" t="s">
        <v>162</v>
      </c>
      <c r="G646" s="22"/>
      <c r="H646" s="52">
        <f>H647+H650+H653+H655</f>
        <v>0</v>
      </c>
    </row>
    <row r="647" spans="1:8">
      <c r="A647" s="265">
        <v>5</v>
      </c>
      <c r="B647" s="265"/>
      <c r="C647" s="275"/>
      <c r="D647" s="261" t="s">
        <v>514</v>
      </c>
      <c r="E647" s="29"/>
      <c r="F647" s="17" t="s">
        <v>162</v>
      </c>
      <c r="G647" s="27"/>
      <c r="H647" s="55">
        <f>SUM(H648:H649)</f>
        <v>0</v>
      </c>
    </row>
    <row r="648" spans="1:8" ht="22.5">
      <c r="A648" s="28"/>
      <c r="B648" s="28" t="s">
        <v>1409</v>
      </c>
      <c r="C648" s="81" t="s">
        <v>164</v>
      </c>
      <c r="D648" s="14" t="s">
        <v>1439</v>
      </c>
      <c r="E648" s="29" t="s">
        <v>1440</v>
      </c>
      <c r="F648" s="17">
        <v>1</v>
      </c>
      <c r="G648" s="258">
        <v>0</v>
      </c>
      <c r="H648" s="27">
        <f t="shared" si="20"/>
        <v>0</v>
      </c>
    </row>
    <row r="649" spans="1:8" ht="33.75">
      <c r="A649" s="28"/>
      <c r="B649" s="28" t="s">
        <v>1410</v>
      </c>
      <c r="C649" s="81" t="s">
        <v>165</v>
      </c>
      <c r="D649" s="14" t="s">
        <v>1441</v>
      </c>
      <c r="E649" s="29" t="s">
        <v>1442</v>
      </c>
      <c r="F649" s="17">
        <v>8</v>
      </c>
      <c r="G649" s="258">
        <v>0</v>
      </c>
      <c r="H649" s="27">
        <f t="shared" si="20"/>
        <v>0</v>
      </c>
    </row>
    <row r="650" spans="1:8">
      <c r="A650" s="265">
        <v>5</v>
      </c>
      <c r="B650" s="265"/>
      <c r="C650" s="275"/>
      <c r="D650" s="261" t="s">
        <v>515</v>
      </c>
      <c r="E650" s="29"/>
      <c r="F650" s="17" t="s">
        <v>162</v>
      </c>
      <c r="G650" s="27"/>
      <c r="H650" s="55">
        <f>SUM(H651:H652)</f>
        <v>0</v>
      </c>
    </row>
    <row r="651" spans="1:8" ht="22.5">
      <c r="A651" s="28"/>
      <c r="B651" s="28" t="s">
        <v>1474</v>
      </c>
      <c r="C651" s="81" t="s">
        <v>164</v>
      </c>
      <c r="D651" s="14" t="s">
        <v>18</v>
      </c>
      <c r="E651" s="29" t="s">
        <v>1448</v>
      </c>
      <c r="F651" s="17">
        <v>20</v>
      </c>
      <c r="G651" s="258">
        <v>0</v>
      </c>
      <c r="H651" s="27">
        <f t="shared" si="20"/>
        <v>0</v>
      </c>
    </row>
    <row r="652" spans="1:8" ht="22.5">
      <c r="A652" s="28"/>
      <c r="B652" s="28" t="s">
        <v>1475</v>
      </c>
      <c r="C652" s="81" t="s">
        <v>165</v>
      </c>
      <c r="D652" s="14" t="s">
        <v>1496</v>
      </c>
      <c r="E652" s="29" t="s">
        <v>1451</v>
      </c>
      <c r="F652" s="17">
        <v>2</v>
      </c>
      <c r="G652" s="258">
        <v>0</v>
      </c>
      <c r="H652" s="27">
        <f t="shared" si="20"/>
        <v>0</v>
      </c>
    </row>
    <row r="653" spans="1:8">
      <c r="A653" s="265">
        <v>5</v>
      </c>
      <c r="B653" s="265"/>
      <c r="C653" s="275"/>
      <c r="D653" s="261" t="s">
        <v>518</v>
      </c>
      <c r="E653" s="29"/>
      <c r="F653" s="17" t="s">
        <v>162</v>
      </c>
      <c r="G653" s="27"/>
      <c r="H653" s="55">
        <f>SUM(H654:H654)</f>
        <v>0</v>
      </c>
    </row>
    <row r="654" spans="1:8" ht="45">
      <c r="A654" s="28"/>
      <c r="B654" s="28" t="s">
        <v>1411</v>
      </c>
      <c r="C654" s="81" t="s">
        <v>164</v>
      </c>
      <c r="D654" s="14" t="s">
        <v>1443</v>
      </c>
      <c r="E654" s="29" t="s">
        <v>1444</v>
      </c>
      <c r="F654" s="17">
        <v>5</v>
      </c>
      <c r="G654" s="258">
        <v>0</v>
      </c>
      <c r="H654" s="27">
        <f t="shared" si="20"/>
        <v>0</v>
      </c>
    </row>
    <row r="655" spans="1:8">
      <c r="A655" s="265">
        <v>5</v>
      </c>
      <c r="B655" s="265"/>
      <c r="C655" s="275"/>
      <c r="D655" s="261" t="s">
        <v>519</v>
      </c>
      <c r="E655" s="29"/>
      <c r="F655" s="17" t="s">
        <v>162</v>
      </c>
      <c r="G655" s="27"/>
      <c r="H655" s="55">
        <f>SUM(H656:H657)</f>
        <v>0</v>
      </c>
    </row>
    <row r="656" spans="1:8" ht="67.5">
      <c r="A656" s="28"/>
      <c r="B656" s="28" t="s">
        <v>1414</v>
      </c>
      <c r="C656" s="81" t="s">
        <v>164</v>
      </c>
      <c r="D656" s="14" t="s">
        <v>1447</v>
      </c>
      <c r="E656" s="29" t="s">
        <v>1448</v>
      </c>
      <c r="F656" s="17">
        <v>6</v>
      </c>
      <c r="G656" s="258">
        <v>0</v>
      </c>
      <c r="H656" s="27">
        <f t="shared" si="20"/>
        <v>0</v>
      </c>
    </row>
    <row r="657" spans="1:8" ht="56.25">
      <c r="A657" s="28"/>
      <c r="B657" s="28" t="s">
        <v>1415</v>
      </c>
      <c r="C657" s="81" t="s">
        <v>165</v>
      </c>
      <c r="D657" s="14" t="s">
        <v>1449</v>
      </c>
      <c r="E657" s="29" t="s">
        <v>1448</v>
      </c>
      <c r="F657" s="17">
        <v>6</v>
      </c>
      <c r="G657" s="258">
        <v>0</v>
      </c>
      <c r="H657" s="27">
        <f t="shared" si="20"/>
        <v>0</v>
      </c>
    </row>
    <row r="658" spans="1:8">
      <c r="A658" s="263">
        <v>4</v>
      </c>
      <c r="B658" s="263"/>
      <c r="C658" s="274"/>
      <c r="D658" s="260" t="s">
        <v>19</v>
      </c>
      <c r="E658" s="20"/>
      <c r="F658" s="21" t="s">
        <v>162</v>
      </c>
      <c r="G658" s="22"/>
      <c r="H658" s="52">
        <f>H659+H661</f>
        <v>0</v>
      </c>
    </row>
    <row r="659" spans="1:8">
      <c r="A659" s="265">
        <v>5</v>
      </c>
      <c r="B659" s="265"/>
      <c r="C659" s="275"/>
      <c r="D659" s="261" t="s">
        <v>520</v>
      </c>
      <c r="E659" s="29"/>
      <c r="F659" s="17" t="s">
        <v>162</v>
      </c>
      <c r="G659" s="27"/>
      <c r="H659" s="55">
        <f>SUM(H660)</f>
        <v>0</v>
      </c>
    </row>
    <row r="660" spans="1:8">
      <c r="A660" s="28"/>
      <c r="B660" s="28" t="s">
        <v>1481</v>
      </c>
      <c r="C660" s="81" t="s">
        <v>164</v>
      </c>
      <c r="D660" s="14" t="s">
        <v>1502</v>
      </c>
      <c r="E660" s="29" t="s">
        <v>1451</v>
      </c>
      <c r="F660" s="17">
        <v>5</v>
      </c>
      <c r="G660" s="258">
        <v>0</v>
      </c>
      <c r="H660" s="27">
        <f t="shared" ref="H660:H697" si="21">IF(ISNUMBER(F660),ROUND(F660*G660,2),"")</f>
        <v>0</v>
      </c>
    </row>
    <row r="661" spans="1:8">
      <c r="A661" s="265">
        <v>5</v>
      </c>
      <c r="B661" s="265"/>
      <c r="C661" s="275"/>
      <c r="D661" s="261" t="s">
        <v>524</v>
      </c>
      <c r="E661" s="29"/>
      <c r="F661" s="17" t="s">
        <v>162</v>
      </c>
      <c r="G661" s="27"/>
      <c r="H661" s="55">
        <f>SUM(H662:H663)</f>
        <v>0</v>
      </c>
    </row>
    <row r="662" spans="1:8">
      <c r="A662" s="28"/>
      <c r="B662" s="28" t="s">
        <v>1483</v>
      </c>
      <c r="C662" s="81" t="s">
        <v>164</v>
      </c>
      <c r="D662" s="14" t="s">
        <v>21</v>
      </c>
      <c r="E662" s="29" t="s">
        <v>1448</v>
      </c>
      <c r="F662" s="17">
        <v>20</v>
      </c>
      <c r="G662" s="258">
        <v>0</v>
      </c>
      <c r="H662" s="27">
        <f t="shared" si="21"/>
        <v>0</v>
      </c>
    </row>
    <row r="663" spans="1:8">
      <c r="A663" s="28"/>
      <c r="B663" s="28" t="s">
        <v>1484</v>
      </c>
      <c r="C663" s="81" t="s">
        <v>165</v>
      </c>
      <c r="D663" s="14" t="s">
        <v>22</v>
      </c>
      <c r="E663" s="29" t="s">
        <v>1448</v>
      </c>
      <c r="F663" s="17">
        <v>20</v>
      </c>
      <c r="G663" s="258">
        <v>0</v>
      </c>
      <c r="H663" s="27">
        <f t="shared" si="21"/>
        <v>0</v>
      </c>
    </row>
    <row r="664" spans="1:8">
      <c r="A664" s="263">
        <v>4</v>
      </c>
      <c r="B664" s="263"/>
      <c r="C664" s="274"/>
      <c r="D664" s="260" t="s">
        <v>45</v>
      </c>
      <c r="E664" s="20"/>
      <c r="F664" s="21" t="s">
        <v>162</v>
      </c>
      <c r="G664" s="22"/>
      <c r="H664" s="52">
        <f>H665+H668+H672</f>
        <v>0</v>
      </c>
    </row>
    <row r="665" spans="1:8">
      <c r="A665" s="265">
        <v>5</v>
      </c>
      <c r="B665" s="265"/>
      <c r="C665" s="275"/>
      <c r="D665" s="261" t="s">
        <v>923</v>
      </c>
      <c r="E665" s="29"/>
      <c r="F665" s="17" t="s">
        <v>162</v>
      </c>
      <c r="G665" s="27"/>
      <c r="H665" s="55">
        <f>SUM(H666:H667)</f>
        <v>0</v>
      </c>
    </row>
    <row r="666" spans="1:8" ht="45">
      <c r="A666" s="28"/>
      <c r="B666" s="28" t="s">
        <v>1527</v>
      </c>
      <c r="C666" s="81" t="s">
        <v>164</v>
      </c>
      <c r="D666" s="14" t="s">
        <v>1459</v>
      </c>
      <c r="E666" s="29" t="s">
        <v>1448</v>
      </c>
      <c r="F666" s="17">
        <v>2</v>
      </c>
      <c r="G666" s="258">
        <v>0</v>
      </c>
      <c r="H666" s="27">
        <f t="shared" si="21"/>
        <v>0</v>
      </c>
    </row>
    <row r="667" spans="1:8" ht="22.5">
      <c r="A667" s="28"/>
      <c r="B667" s="28" t="s">
        <v>1528</v>
      </c>
      <c r="C667" s="81" t="s">
        <v>165</v>
      </c>
      <c r="D667" s="14" t="s">
        <v>1460</v>
      </c>
      <c r="E667" s="29" t="s">
        <v>1451</v>
      </c>
      <c r="F667" s="17">
        <v>1</v>
      </c>
      <c r="G667" s="258">
        <v>0</v>
      </c>
      <c r="H667" s="27">
        <f t="shared" si="21"/>
        <v>0</v>
      </c>
    </row>
    <row r="668" spans="1:8">
      <c r="A668" s="265">
        <v>5</v>
      </c>
      <c r="B668" s="265"/>
      <c r="C668" s="275"/>
      <c r="D668" s="261" t="s">
        <v>1192</v>
      </c>
      <c r="E668" s="29"/>
      <c r="F668" s="17" t="s">
        <v>162</v>
      </c>
      <c r="G668" s="27"/>
      <c r="H668" s="55">
        <f>SUM(H669:H671)</f>
        <v>0</v>
      </c>
    </row>
    <row r="669" spans="1:8" ht="67.5">
      <c r="A669" s="28"/>
      <c r="B669" s="28" t="s">
        <v>1422</v>
      </c>
      <c r="C669" s="81" t="s">
        <v>164</v>
      </c>
      <c r="D669" s="14" t="s">
        <v>1461</v>
      </c>
      <c r="E669" s="29" t="s">
        <v>1462</v>
      </c>
      <c r="F669" s="17">
        <v>2</v>
      </c>
      <c r="G669" s="258">
        <v>0</v>
      </c>
      <c r="H669" s="27">
        <f t="shared" si="21"/>
        <v>0</v>
      </c>
    </row>
    <row r="670" spans="1:8" ht="78.75">
      <c r="A670" s="28"/>
      <c r="B670" s="28" t="s">
        <v>1529</v>
      </c>
      <c r="C670" s="81" t="s">
        <v>165</v>
      </c>
      <c r="D670" s="14" t="s">
        <v>1463</v>
      </c>
      <c r="E670" s="29" t="s">
        <v>1462</v>
      </c>
      <c r="F670" s="17">
        <v>2</v>
      </c>
      <c r="G670" s="258">
        <v>0</v>
      </c>
      <c r="H670" s="27">
        <f t="shared" si="21"/>
        <v>0</v>
      </c>
    </row>
    <row r="671" spans="1:8" ht="45">
      <c r="A671" s="28"/>
      <c r="B671" s="28" t="s">
        <v>1530</v>
      </c>
      <c r="C671" s="81" t="s">
        <v>166</v>
      </c>
      <c r="D671" s="14" t="s">
        <v>1466</v>
      </c>
      <c r="E671" s="29" t="s">
        <v>1448</v>
      </c>
      <c r="F671" s="17">
        <v>2</v>
      </c>
      <c r="G671" s="258">
        <v>0</v>
      </c>
      <c r="H671" s="27">
        <f t="shared" si="21"/>
        <v>0</v>
      </c>
    </row>
    <row r="672" spans="1:8">
      <c r="A672" s="265">
        <v>5</v>
      </c>
      <c r="B672" s="265"/>
      <c r="C672" s="275"/>
      <c r="D672" s="261" t="s">
        <v>533</v>
      </c>
      <c r="E672" s="29"/>
      <c r="F672" s="17" t="s">
        <v>162</v>
      </c>
      <c r="G672" s="27"/>
      <c r="H672" s="55">
        <f>SUM(H673:H674)</f>
        <v>0</v>
      </c>
    </row>
    <row r="673" spans="1:8" ht="45">
      <c r="A673" s="28"/>
      <c r="B673" s="28" t="s">
        <v>1492</v>
      </c>
      <c r="C673" s="81" t="s">
        <v>164</v>
      </c>
      <c r="D673" s="14" t="s">
        <v>1511</v>
      </c>
      <c r="E673" s="29" t="s">
        <v>1440</v>
      </c>
      <c r="F673" s="17">
        <v>7</v>
      </c>
      <c r="G673" s="258">
        <v>0</v>
      </c>
      <c r="H673" s="27">
        <f t="shared" si="21"/>
        <v>0</v>
      </c>
    </row>
    <row r="674" spans="1:8" ht="22.5">
      <c r="A674" s="28"/>
      <c r="B674" s="28" t="s">
        <v>1493</v>
      </c>
      <c r="C674" s="81" t="s">
        <v>165</v>
      </c>
      <c r="D674" s="14" t="s">
        <v>1512</v>
      </c>
      <c r="E674" s="29" t="s">
        <v>1440</v>
      </c>
      <c r="F674" s="17">
        <v>7</v>
      </c>
      <c r="G674" s="258">
        <v>0</v>
      </c>
      <c r="H674" s="27">
        <f t="shared" si="21"/>
        <v>0</v>
      </c>
    </row>
    <row r="675" spans="1:8">
      <c r="A675" s="82">
        <v>2</v>
      </c>
      <c r="B675" s="82"/>
      <c r="C675" s="83"/>
      <c r="D675" s="116" t="s">
        <v>1531</v>
      </c>
      <c r="E675" s="84"/>
      <c r="F675" s="85" t="s">
        <v>162</v>
      </c>
      <c r="G675" s="86"/>
      <c r="H675" s="87">
        <f>H676+H694+H705+H711</f>
        <v>0</v>
      </c>
    </row>
    <row r="676" spans="1:8">
      <c r="A676" s="263">
        <v>4</v>
      </c>
      <c r="B676" s="263"/>
      <c r="C676" s="274"/>
      <c r="D676" s="260" t="s">
        <v>6</v>
      </c>
      <c r="E676" s="20"/>
      <c r="F676" s="21" t="s">
        <v>162</v>
      </c>
      <c r="G676" s="22"/>
      <c r="H676" s="52">
        <f>H677+H680+H685+H689</f>
        <v>0</v>
      </c>
    </row>
    <row r="677" spans="1:8">
      <c r="A677" s="265">
        <v>5</v>
      </c>
      <c r="B677" s="265"/>
      <c r="C677" s="275"/>
      <c r="D677" s="261" t="s">
        <v>514</v>
      </c>
      <c r="E677" s="29"/>
      <c r="F677" s="17" t="s">
        <v>162</v>
      </c>
      <c r="G677" s="27"/>
      <c r="H677" s="55">
        <f>SUM(H678:H679)</f>
        <v>0</v>
      </c>
    </row>
    <row r="678" spans="1:8" ht="22.5">
      <c r="A678" s="28"/>
      <c r="B678" s="28" t="s">
        <v>1409</v>
      </c>
      <c r="C678" s="81" t="s">
        <v>164</v>
      </c>
      <c r="D678" s="14" t="s">
        <v>1439</v>
      </c>
      <c r="E678" s="29" t="s">
        <v>1440</v>
      </c>
      <c r="F678" s="17">
        <v>1</v>
      </c>
      <c r="G678" s="258">
        <v>0</v>
      </c>
      <c r="H678" s="27">
        <f t="shared" si="21"/>
        <v>0</v>
      </c>
    </row>
    <row r="679" spans="1:8" ht="33.75">
      <c r="A679" s="28"/>
      <c r="B679" s="28" t="s">
        <v>1410</v>
      </c>
      <c r="C679" s="81" t="s">
        <v>165</v>
      </c>
      <c r="D679" s="14" t="s">
        <v>1441</v>
      </c>
      <c r="E679" s="29" t="s">
        <v>1442</v>
      </c>
      <c r="F679" s="17">
        <v>16</v>
      </c>
      <c r="G679" s="258">
        <v>0</v>
      </c>
      <c r="H679" s="27">
        <f t="shared" si="21"/>
        <v>0</v>
      </c>
    </row>
    <row r="680" spans="1:8">
      <c r="A680" s="265">
        <v>5</v>
      </c>
      <c r="B680" s="265"/>
      <c r="C680" s="275"/>
      <c r="D680" s="261" t="s">
        <v>515</v>
      </c>
      <c r="E680" s="29"/>
      <c r="F680" s="17" t="s">
        <v>162</v>
      </c>
      <c r="G680" s="27"/>
      <c r="H680" s="55">
        <f>SUM(H681:H684)</f>
        <v>0</v>
      </c>
    </row>
    <row r="681" spans="1:8" ht="22.5">
      <c r="A681" s="28"/>
      <c r="B681" s="28" t="s">
        <v>1474</v>
      </c>
      <c r="C681" s="81" t="s">
        <v>164</v>
      </c>
      <c r="D681" s="14" t="s">
        <v>18</v>
      </c>
      <c r="E681" s="29" t="s">
        <v>1448</v>
      </c>
      <c r="F681" s="17">
        <v>30</v>
      </c>
      <c r="G681" s="258">
        <v>0</v>
      </c>
      <c r="H681" s="27">
        <f t="shared" si="21"/>
        <v>0</v>
      </c>
    </row>
    <row r="682" spans="1:8" ht="22.5">
      <c r="A682" s="28"/>
      <c r="B682" s="28" t="s">
        <v>1476</v>
      </c>
      <c r="C682" s="81" t="s">
        <v>165</v>
      </c>
      <c r="D682" s="14" t="s">
        <v>1497</v>
      </c>
      <c r="E682" s="29" t="s">
        <v>1451</v>
      </c>
      <c r="F682" s="17">
        <v>9</v>
      </c>
      <c r="G682" s="258">
        <v>0</v>
      </c>
      <c r="H682" s="27">
        <f t="shared" si="21"/>
        <v>0</v>
      </c>
    </row>
    <row r="683" spans="1:8" ht="33.75">
      <c r="A683" s="28"/>
      <c r="B683" s="28" t="s">
        <v>1532</v>
      </c>
      <c r="C683" s="81" t="s">
        <v>166</v>
      </c>
      <c r="D683" s="14" t="s">
        <v>1539</v>
      </c>
      <c r="E683" s="29" t="s">
        <v>1451</v>
      </c>
      <c r="F683" s="17">
        <v>3</v>
      </c>
      <c r="G683" s="258">
        <v>0</v>
      </c>
      <c r="H683" s="27">
        <f t="shared" si="21"/>
        <v>0</v>
      </c>
    </row>
    <row r="684" spans="1:8" ht="22.5">
      <c r="A684" s="28"/>
      <c r="B684" s="28" t="s">
        <v>1477</v>
      </c>
      <c r="C684" s="81" t="s">
        <v>167</v>
      </c>
      <c r="D684" s="14" t="s">
        <v>1498</v>
      </c>
      <c r="E684" s="29" t="s">
        <v>1444</v>
      </c>
      <c r="F684" s="17">
        <v>28</v>
      </c>
      <c r="G684" s="258">
        <v>0</v>
      </c>
      <c r="H684" s="27">
        <f t="shared" si="21"/>
        <v>0</v>
      </c>
    </row>
    <row r="685" spans="1:8">
      <c r="A685" s="265">
        <v>5</v>
      </c>
      <c r="B685" s="265"/>
      <c r="C685" s="275"/>
      <c r="D685" s="261" t="s">
        <v>518</v>
      </c>
      <c r="E685" s="29"/>
      <c r="F685" s="17" t="s">
        <v>162</v>
      </c>
      <c r="G685" s="27"/>
      <c r="H685" s="55">
        <f>SUM(H686:H688)</f>
        <v>0</v>
      </c>
    </row>
    <row r="686" spans="1:8" ht="45">
      <c r="A686" s="28"/>
      <c r="B686" s="28" t="s">
        <v>1411</v>
      </c>
      <c r="C686" s="81" t="s">
        <v>164</v>
      </c>
      <c r="D686" s="14" t="s">
        <v>1443</v>
      </c>
      <c r="E686" s="29" t="s">
        <v>1444</v>
      </c>
      <c r="F686" s="17">
        <v>15</v>
      </c>
      <c r="G686" s="258">
        <v>0</v>
      </c>
      <c r="H686" s="27">
        <f t="shared" si="21"/>
        <v>0</v>
      </c>
    </row>
    <row r="687" spans="1:8" ht="33.75">
      <c r="A687" s="28"/>
      <c r="B687" s="28" t="s">
        <v>1412</v>
      </c>
      <c r="C687" s="81" t="s">
        <v>165</v>
      </c>
      <c r="D687" s="14" t="s">
        <v>1445</v>
      </c>
      <c r="E687" s="29" t="s">
        <v>1444</v>
      </c>
      <c r="F687" s="17">
        <v>14</v>
      </c>
      <c r="G687" s="258">
        <v>0</v>
      </c>
      <c r="H687" s="27">
        <f t="shared" si="21"/>
        <v>0</v>
      </c>
    </row>
    <row r="688" spans="1:8" ht="22.5">
      <c r="A688" s="28"/>
      <c r="B688" s="28" t="s">
        <v>1413</v>
      </c>
      <c r="C688" s="81" t="s">
        <v>166</v>
      </c>
      <c r="D688" s="14" t="s">
        <v>1446</v>
      </c>
      <c r="E688" s="29" t="s">
        <v>1444</v>
      </c>
      <c r="F688" s="17">
        <v>14</v>
      </c>
      <c r="G688" s="258">
        <v>0</v>
      </c>
      <c r="H688" s="27">
        <f t="shared" si="21"/>
        <v>0</v>
      </c>
    </row>
    <row r="689" spans="1:8">
      <c r="A689" s="265">
        <v>5</v>
      </c>
      <c r="B689" s="265"/>
      <c r="C689" s="275"/>
      <c r="D689" s="261" t="s">
        <v>519</v>
      </c>
      <c r="E689" s="29"/>
      <c r="F689" s="17" t="s">
        <v>162</v>
      </c>
      <c r="G689" s="27"/>
      <c r="H689" s="55">
        <f>SUM(H690:H693)</f>
        <v>0</v>
      </c>
    </row>
    <row r="690" spans="1:8" ht="22.5">
      <c r="A690" s="28"/>
      <c r="B690" s="28" t="s">
        <v>1478</v>
      </c>
      <c r="C690" s="81" t="s">
        <v>164</v>
      </c>
      <c r="D690" s="14" t="s">
        <v>1499</v>
      </c>
      <c r="E690" s="29" t="s">
        <v>1444</v>
      </c>
      <c r="F690" s="17">
        <v>28</v>
      </c>
      <c r="G690" s="258">
        <v>0</v>
      </c>
      <c r="H690" s="27">
        <f t="shared" si="21"/>
        <v>0</v>
      </c>
    </row>
    <row r="691" spans="1:8" ht="45">
      <c r="A691" s="28"/>
      <c r="B691" s="28" t="s">
        <v>1479</v>
      </c>
      <c r="C691" s="81" t="s">
        <v>165</v>
      </c>
      <c r="D691" s="14" t="s">
        <v>1500</v>
      </c>
      <c r="E691" s="29" t="s">
        <v>1448</v>
      </c>
      <c r="F691" s="17">
        <v>105</v>
      </c>
      <c r="G691" s="258">
        <v>0</v>
      </c>
      <c r="H691" s="27">
        <f t="shared" si="21"/>
        <v>0</v>
      </c>
    </row>
    <row r="692" spans="1:8" ht="45">
      <c r="A692" s="28"/>
      <c r="B692" s="28" t="s">
        <v>1480</v>
      </c>
      <c r="C692" s="81" t="s">
        <v>166</v>
      </c>
      <c r="D692" s="14" t="s">
        <v>1501</v>
      </c>
      <c r="E692" s="29" t="s">
        <v>1448</v>
      </c>
      <c r="F692" s="17">
        <v>6</v>
      </c>
      <c r="G692" s="258">
        <v>0</v>
      </c>
      <c r="H692" s="27">
        <f t="shared" si="21"/>
        <v>0</v>
      </c>
    </row>
    <row r="693" spans="1:8" ht="67.5">
      <c r="A693" s="28"/>
      <c r="B693" s="28" t="s">
        <v>1414</v>
      </c>
      <c r="C693" s="81" t="s">
        <v>167</v>
      </c>
      <c r="D693" s="14" t="s">
        <v>1447</v>
      </c>
      <c r="E693" s="29" t="s">
        <v>1448</v>
      </c>
      <c r="F693" s="17">
        <v>4</v>
      </c>
      <c r="G693" s="258">
        <v>0</v>
      </c>
      <c r="H693" s="27">
        <f t="shared" si="21"/>
        <v>0</v>
      </c>
    </row>
    <row r="694" spans="1:8">
      <c r="A694" s="263">
        <v>4</v>
      </c>
      <c r="B694" s="263"/>
      <c r="C694" s="274"/>
      <c r="D694" s="260" t="s">
        <v>19</v>
      </c>
      <c r="E694" s="20"/>
      <c r="F694" s="21" t="s">
        <v>162</v>
      </c>
      <c r="G694" s="22"/>
      <c r="H694" s="52">
        <f>H695+H698+H700+H702</f>
        <v>0</v>
      </c>
    </row>
    <row r="695" spans="1:8">
      <c r="A695" s="265">
        <v>5</v>
      </c>
      <c r="B695" s="265"/>
      <c r="C695" s="275"/>
      <c r="D695" s="261" t="s">
        <v>520</v>
      </c>
      <c r="E695" s="29"/>
      <c r="F695" s="17" t="s">
        <v>162</v>
      </c>
      <c r="G695" s="27"/>
      <c r="H695" s="55">
        <f>SUM(H696:H697)</f>
        <v>0</v>
      </c>
    </row>
    <row r="696" spans="1:8">
      <c r="A696" s="28"/>
      <c r="B696" s="28" t="s">
        <v>1481</v>
      </c>
      <c r="C696" s="81" t="s">
        <v>164</v>
      </c>
      <c r="D696" s="14" t="s">
        <v>1502</v>
      </c>
      <c r="E696" s="29" t="s">
        <v>1451</v>
      </c>
      <c r="F696" s="17">
        <v>10</v>
      </c>
      <c r="G696" s="258">
        <v>0</v>
      </c>
      <c r="H696" s="27">
        <f t="shared" si="21"/>
        <v>0</v>
      </c>
    </row>
    <row r="697" spans="1:8" ht="22.5">
      <c r="A697" s="28"/>
      <c r="B697" s="28" t="s">
        <v>1416</v>
      </c>
      <c r="C697" s="81" t="s">
        <v>165</v>
      </c>
      <c r="D697" s="14" t="s">
        <v>1450</v>
      </c>
      <c r="E697" s="29" t="s">
        <v>1451</v>
      </c>
      <c r="F697" s="17">
        <v>71</v>
      </c>
      <c r="G697" s="258">
        <v>0</v>
      </c>
      <c r="H697" s="27">
        <f t="shared" si="21"/>
        <v>0</v>
      </c>
    </row>
    <row r="698" spans="1:8">
      <c r="A698" s="265">
        <v>5</v>
      </c>
      <c r="B698" s="265"/>
      <c r="C698" s="275"/>
      <c r="D698" s="261" t="s">
        <v>522</v>
      </c>
      <c r="E698" s="29"/>
      <c r="F698" s="17" t="s">
        <v>162</v>
      </c>
      <c r="G698" s="27"/>
      <c r="H698" s="55">
        <f>SUM(H699)</f>
        <v>0</v>
      </c>
    </row>
    <row r="699" spans="1:8" ht="22.5">
      <c r="A699" s="28"/>
      <c r="B699" s="28" t="s">
        <v>1417</v>
      </c>
      <c r="C699" s="81" t="s">
        <v>164</v>
      </c>
      <c r="D699" s="14" t="s">
        <v>1452</v>
      </c>
      <c r="E699" s="29" t="s">
        <v>1448</v>
      </c>
      <c r="F699" s="17">
        <v>8</v>
      </c>
      <c r="G699" s="258">
        <v>0</v>
      </c>
      <c r="H699" s="27">
        <f t="shared" ref="H699:H731" si="22">IF(ISNUMBER(F699),ROUND(F699*G699,2),"")</f>
        <v>0</v>
      </c>
    </row>
    <row r="700" spans="1:8">
      <c r="A700" s="265">
        <v>5</v>
      </c>
      <c r="B700" s="265"/>
      <c r="C700" s="275"/>
      <c r="D700" s="261" t="s">
        <v>523</v>
      </c>
      <c r="E700" s="29"/>
      <c r="F700" s="17" t="s">
        <v>162</v>
      </c>
      <c r="G700" s="27"/>
      <c r="H700" s="55">
        <f>SUM(H701)</f>
        <v>0</v>
      </c>
    </row>
    <row r="701" spans="1:8" ht="22.5">
      <c r="A701" s="28"/>
      <c r="B701" s="28" t="s">
        <v>1418</v>
      </c>
      <c r="C701" s="81" t="s">
        <v>164</v>
      </c>
      <c r="D701" s="14" t="s">
        <v>1453</v>
      </c>
      <c r="E701" s="29" t="s">
        <v>1451</v>
      </c>
      <c r="F701" s="17">
        <v>20</v>
      </c>
      <c r="G701" s="258">
        <v>0</v>
      </c>
      <c r="H701" s="27">
        <f t="shared" si="22"/>
        <v>0</v>
      </c>
    </row>
    <row r="702" spans="1:8">
      <c r="A702" s="265">
        <v>5</v>
      </c>
      <c r="B702" s="265"/>
      <c r="C702" s="275"/>
      <c r="D702" s="261" t="s">
        <v>524</v>
      </c>
      <c r="E702" s="29"/>
      <c r="F702" s="17" t="s">
        <v>162</v>
      </c>
      <c r="G702" s="27"/>
      <c r="H702" s="55">
        <f>SUM(H703:H704)</f>
        <v>0</v>
      </c>
    </row>
    <row r="703" spans="1:8">
      <c r="A703" s="28"/>
      <c r="B703" s="28" t="s">
        <v>1483</v>
      </c>
      <c r="C703" s="81" t="s">
        <v>164</v>
      </c>
      <c r="D703" s="14" t="s">
        <v>21</v>
      </c>
      <c r="E703" s="29" t="s">
        <v>1448</v>
      </c>
      <c r="F703" s="17">
        <v>50</v>
      </c>
      <c r="G703" s="258">
        <v>0</v>
      </c>
      <c r="H703" s="27">
        <f t="shared" si="22"/>
        <v>0</v>
      </c>
    </row>
    <row r="704" spans="1:8">
      <c r="A704" s="28"/>
      <c r="B704" s="28" t="s">
        <v>1484</v>
      </c>
      <c r="C704" s="81" t="s">
        <v>165</v>
      </c>
      <c r="D704" s="14" t="s">
        <v>22</v>
      </c>
      <c r="E704" s="29" t="s">
        <v>1448</v>
      </c>
      <c r="F704" s="17">
        <v>50</v>
      </c>
      <c r="G704" s="258">
        <v>0</v>
      </c>
      <c r="H704" s="27">
        <f t="shared" si="22"/>
        <v>0</v>
      </c>
    </row>
    <row r="705" spans="1:8">
      <c r="A705" s="263">
        <v>4</v>
      </c>
      <c r="B705" s="263"/>
      <c r="C705" s="274"/>
      <c r="D705" s="260" t="s">
        <v>44</v>
      </c>
      <c r="E705" s="20"/>
      <c r="F705" s="21" t="s">
        <v>162</v>
      </c>
      <c r="G705" s="22"/>
      <c r="H705" s="52">
        <f>H706+H709</f>
        <v>0</v>
      </c>
    </row>
    <row r="706" spans="1:8">
      <c r="A706" s="265">
        <v>5</v>
      </c>
      <c r="B706" s="265"/>
      <c r="C706" s="275"/>
      <c r="D706" s="261" t="s">
        <v>527</v>
      </c>
      <c r="E706" s="29"/>
      <c r="F706" s="17" t="s">
        <v>162</v>
      </c>
      <c r="G706" s="27"/>
      <c r="H706" s="55">
        <f>SUM(H707:H708)</f>
        <v>0</v>
      </c>
    </row>
    <row r="707" spans="1:8" ht="33.75">
      <c r="A707" s="28"/>
      <c r="B707" s="28" t="s">
        <v>1419</v>
      </c>
      <c r="C707" s="81" t="s">
        <v>164</v>
      </c>
      <c r="D707" s="14" t="s">
        <v>1454</v>
      </c>
      <c r="E707" s="29" t="s">
        <v>1444</v>
      </c>
      <c r="F707" s="17">
        <v>20</v>
      </c>
      <c r="G707" s="258">
        <v>0</v>
      </c>
      <c r="H707" s="27">
        <f t="shared" si="22"/>
        <v>0</v>
      </c>
    </row>
    <row r="708" spans="1:8" ht="22.5">
      <c r="A708" s="28"/>
      <c r="B708" s="28" t="s">
        <v>1420</v>
      </c>
      <c r="C708" s="81" t="s">
        <v>165</v>
      </c>
      <c r="D708" s="14" t="s">
        <v>1455</v>
      </c>
      <c r="E708" s="29" t="s">
        <v>1440</v>
      </c>
      <c r="F708" s="17">
        <v>2</v>
      </c>
      <c r="G708" s="258">
        <v>0</v>
      </c>
      <c r="H708" s="27">
        <f t="shared" si="22"/>
        <v>0</v>
      </c>
    </row>
    <row r="709" spans="1:8">
      <c r="A709" s="265">
        <v>5</v>
      </c>
      <c r="B709" s="265"/>
      <c r="C709" s="275"/>
      <c r="D709" s="261" t="s">
        <v>528</v>
      </c>
      <c r="E709" s="29"/>
      <c r="F709" s="17" t="s">
        <v>162</v>
      </c>
      <c r="G709" s="27"/>
      <c r="H709" s="55">
        <f>SUM(H710)</f>
        <v>0</v>
      </c>
    </row>
    <row r="710" spans="1:8" ht="22.5">
      <c r="A710" s="28"/>
      <c r="B710" s="28" t="s">
        <v>1421</v>
      </c>
      <c r="C710" s="81" t="s">
        <v>164</v>
      </c>
      <c r="D710" s="14" t="s">
        <v>1456</v>
      </c>
      <c r="E710" s="29" t="s">
        <v>1440</v>
      </c>
      <c r="F710" s="17">
        <v>4</v>
      </c>
      <c r="G710" s="258">
        <v>0</v>
      </c>
      <c r="H710" s="27">
        <f t="shared" si="22"/>
        <v>0</v>
      </c>
    </row>
    <row r="711" spans="1:8">
      <c r="A711" s="263">
        <v>4</v>
      </c>
      <c r="B711" s="263"/>
      <c r="C711" s="274"/>
      <c r="D711" s="260" t="s">
        <v>45</v>
      </c>
      <c r="E711" s="20"/>
      <c r="F711" s="21" t="s">
        <v>162</v>
      </c>
      <c r="G711" s="22"/>
      <c r="H711" s="52">
        <f>H712+H716+H718+H723+H727+H732+H735+H738</f>
        <v>0</v>
      </c>
    </row>
    <row r="712" spans="1:8">
      <c r="A712" s="265">
        <v>5</v>
      </c>
      <c r="B712" s="265"/>
      <c r="C712" s="275"/>
      <c r="D712" s="261" t="s">
        <v>529</v>
      </c>
      <c r="E712" s="29"/>
      <c r="F712" s="17" t="s">
        <v>162</v>
      </c>
      <c r="G712" s="27"/>
      <c r="H712" s="55">
        <f>SUM(H713:H715)</f>
        <v>0</v>
      </c>
    </row>
    <row r="713" spans="1:8" ht="33.75">
      <c r="A713" s="28"/>
      <c r="B713" s="28" t="s">
        <v>1422</v>
      </c>
      <c r="C713" s="81" t="s">
        <v>164</v>
      </c>
      <c r="D713" s="14" t="s">
        <v>1457</v>
      </c>
      <c r="E713" s="29" t="s">
        <v>1440</v>
      </c>
      <c r="F713" s="17">
        <v>1</v>
      </c>
      <c r="G713" s="258">
        <v>0</v>
      </c>
      <c r="H713" s="27">
        <f t="shared" si="22"/>
        <v>0</v>
      </c>
    </row>
    <row r="714" spans="1:8" ht="33.75">
      <c r="A714" s="28"/>
      <c r="B714" s="28" t="s">
        <v>1485</v>
      </c>
      <c r="C714" s="81" t="s">
        <v>165</v>
      </c>
      <c r="D714" s="14" t="s">
        <v>1504</v>
      </c>
      <c r="E714" s="29" t="s">
        <v>1448</v>
      </c>
      <c r="F714" s="17">
        <v>32</v>
      </c>
      <c r="G714" s="258">
        <v>0</v>
      </c>
      <c r="H714" s="27">
        <f t="shared" si="22"/>
        <v>0</v>
      </c>
    </row>
    <row r="715" spans="1:8" ht="22.5">
      <c r="A715" s="28"/>
      <c r="B715" s="28" t="s">
        <v>1486</v>
      </c>
      <c r="C715" s="81" t="s">
        <v>166</v>
      </c>
      <c r="D715" s="14" t="s">
        <v>1505</v>
      </c>
      <c r="E715" s="29" t="s">
        <v>1448</v>
      </c>
      <c r="F715" s="17">
        <v>63</v>
      </c>
      <c r="G715" s="258">
        <v>0</v>
      </c>
      <c r="H715" s="27">
        <f t="shared" si="22"/>
        <v>0</v>
      </c>
    </row>
    <row r="716" spans="1:8">
      <c r="A716" s="265">
        <v>5</v>
      </c>
      <c r="B716" s="265"/>
      <c r="C716" s="275"/>
      <c r="D716" s="261" t="s">
        <v>530</v>
      </c>
      <c r="E716" s="29"/>
      <c r="F716" s="17" t="s">
        <v>162</v>
      </c>
      <c r="G716" s="27"/>
      <c r="H716" s="55">
        <f>SUM(H717)</f>
        <v>0</v>
      </c>
    </row>
    <row r="717" spans="1:8" ht="33.75">
      <c r="A717" s="28"/>
      <c r="B717" s="28" t="s">
        <v>1487</v>
      </c>
      <c r="C717" s="81" t="s">
        <v>164</v>
      </c>
      <c r="D717" s="14" t="s">
        <v>1506</v>
      </c>
      <c r="E717" s="29" t="s">
        <v>1507</v>
      </c>
      <c r="F717" s="17">
        <v>1845</v>
      </c>
      <c r="G717" s="258">
        <v>0</v>
      </c>
      <c r="H717" s="27">
        <f t="shared" si="22"/>
        <v>0</v>
      </c>
    </row>
    <row r="718" spans="1:8">
      <c r="A718" s="265">
        <v>5</v>
      </c>
      <c r="B718" s="265"/>
      <c r="C718" s="275"/>
      <c r="D718" s="261" t="s">
        <v>531</v>
      </c>
      <c r="E718" s="29"/>
      <c r="F718" s="17" t="s">
        <v>162</v>
      </c>
      <c r="G718" s="27"/>
      <c r="H718" s="55">
        <f>SUM(H719:H722)</f>
        <v>0</v>
      </c>
    </row>
    <row r="719" spans="1:8" ht="22.5">
      <c r="A719" s="28"/>
      <c r="B719" s="28" t="s">
        <v>1520</v>
      </c>
      <c r="C719" s="81" t="s">
        <v>164</v>
      </c>
      <c r="D719" s="14" t="s">
        <v>1523</v>
      </c>
      <c r="E719" s="29" t="s">
        <v>1451</v>
      </c>
      <c r="F719" s="17">
        <v>2</v>
      </c>
      <c r="G719" s="258">
        <v>0</v>
      </c>
      <c r="H719" s="27">
        <f t="shared" si="22"/>
        <v>0</v>
      </c>
    </row>
    <row r="720" spans="1:8" ht="22.5">
      <c r="A720" s="28"/>
      <c r="B720" s="28" t="s">
        <v>1489</v>
      </c>
      <c r="C720" s="81" t="s">
        <v>165</v>
      </c>
      <c r="D720" s="14" t="s">
        <v>1509</v>
      </c>
      <c r="E720" s="29" t="s">
        <v>1451</v>
      </c>
      <c r="F720" s="17">
        <v>29</v>
      </c>
      <c r="G720" s="258">
        <v>0</v>
      </c>
      <c r="H720" s="27">
        <f t="shared" si="22"/>
        <v>0</v>
      </c>
    </row>
    <row r="721" spans="1:8" ht="22.5">
      <c r="A721" s="28"/>
      <c r="B721" s="28" t="s">
        <v>1423</v>
      </c>
      <c r="C721" s="81" t="s">
        <v>166</v>
      </c>
      <c r="D721" s="14" t="s">
        <v>1458</v>
      </c>
      <c r="E721" s="29" t="s">
        <v>1444</v>
      </c>
      <c r="F721" s="17">
        <v>14</v>
      </c>
      <c r="G721" s="258">
        <v>0</v>
      </c>
      <c r="H721" s="27">
        <f t="shared" si="22"/>
        <v>0</v>
      </c>
    </row>
    <row r="722" spans="1:8">
      <c r="A722" s="28"/>
      <c r="B722" s="28" t="s">
        <v>1426</v>
      </c>
      <c r="C722" s="81" t="s">
        <v>167</v>
      </c>
      <c r="D722" s="14" t="s">
        <v>1524</v>
      </c>
      <c r="E722" s="29" t="s">
        <v>1448</v>
      </c>
      <c r="F722" s="17">
        <v>53</v>
      </c>
      <c r="G722" s="258">
        <v>0</v>
      </c>
      <c r="H722" s="27">
        <f t="shared" si="22"/>
        <v>0</v>
      </c>
    </row>
    <row r="723" spans="1:8">
      <c r="A723" s="265">
        <v>5</v>
      </c>
      <c r="B723" s="265"/>
      <c r="C723" s="275"/>
      <c r="D723" s="261" t="s">
        <v>923</v>
      </c>
      <c r="E723" s="29"/>
      <c r="F723" s="17" t="s">
        <v>162</v>
      </c>
      <c r="G723" s="27"/>
      <c r="H723" s="55">
        <f>SUM(H724:H726)</f>
        <v>0</v>
      </c>
    </row>
    <row r="724" spans="1:8">
      <c r="A724" s="28"/>
      <c r="B724" s="28" t="s">
        <v>1491</v>
      </c>
      <c r="C724" s="81" t="s">
        <v>164</v>
      </c>
      <c r="D724" s="14" t="s">
        <v>1029</v>
      </c>
      <c r="E724" s="29" t="s">
        <v>1448</v>
      </c>
      <c r="F724" s="17">
        <v>14</v>
      </c>
      <c r="G724" s="258">
        <v>0</v>
      </c>
      <c r="H724" s="27">
        <f t="shared" si="22"/>
        <v>0</v>
      </c>
    </row>
    <row r="725" spans="1:8" ht="45">
      <c r="A725" s="28"/>
      <c r="B725" s="28" t="s">
        <v>1533</v>
      </c>
      <c r="C725" s="81" t="s">
        <v>165</v>
      </c>
      <c r="D725" s="14" t="s">
        <v>1459</v>
      </c>
      <c r="E725" s="29" t="s">
        <v>1448</v>
      </c>
      <c r="F725" s="17">
        <v>2</v>
      </c>
      <c r="G725" s="258">
        <v>0</v>
      </c>
      <c r="H725" s="27">
        <f t="shared" si="22"/>
        <v>0</v>
      </c>
    </row>
    <row r="726" spans="1:8" ht="22.5">
      <c r="A726" s="28"/>
      <c r="B726" s="28" t="s">
        <v>1534</v>
      </c>
      <c r="C726" s="81" t="s">
        <v>166</v>
      </c>
      <c r="D726" s="14" t="s">
        <v>1460</v>
      </c>
      <c r="E726" s="29" t="s">
        <v>1451</v>
      </c>
      <c r="F726" s="17">
        <v>3</v>
      </c>
      <c r="G726" s="258">
        <v>0</v>
      </c>
      <c r="H726" s="27">
        <f t="shared" si="22"/>
        <v>0</v>
      </c>
    </row>
    <row r="727" spans="1:8">
      <c r="A727" s="265">
        <v>5</v>
      </c>
      <c r="B727" s="265"/>
      <c r="C727" s="275"/>
      <c r="D727" s="261" t="s">
        <v>1192</v>
      </c>
      <c r="E727" s="29"/>
      <c r="F727" s="17" t="s">
        <v>162</v>
      </c>
      <c r="G727" s="27"/>
      <c r="H727" s="55">
        <f>SUM(H728:H731)</f>
        <v>0</v>
      </c>
    </row>
    <row r="728" spans="1:8" ht="67.5">
      <c r="A728" s="28"/>
      <c r="B728" s="28" t="s">
        <v>1492</v>
      </c>
      <c r="C728" s="81" t="s">
        <v>164</v>
      </c>
      <c r="D728" s="14" t="s">
        <v>1461</v>
      </c>
      <c r="E728" s="29" t="s">
        <v>1462</v>
      </c>
      <c r="F728" s="17">
        <v>30</v>
      </c>
      <c r="G728" s="258">
        <v>0</v>
      </c>
      <c r="H728" s="27">
        <f t="shared" si="22"/>
        <v>0</v>
      </c>
    </row>
    <row r="729" spans="1:8" ht="45">
      <c r="A729" s="28"/>
      <c r="B729" s="28" t="s">
        <v>1535</v>
      </c>
      <c r="C729" s="81" t="s">
        <v>165</v>
      </c>
      <c r="D729" s="14" t="s">
        <v>1464</v>
      </c>
      <c r="E729" s="29" t="s">
        <v>1448</v>
      </c>
      <c r="F729" s="17">
        <v>105</v>
      </c>
      <c r="G729" s="258">
        <v>0</v>
      </c>
      <c r="H729" s="27">
        <f t="shared" si="22"/>
        <v>0</v>
      </c>
    </row>
    <row r="730" spans="1:8" ht="56.25">
      <c r="A730" s="28"/>
      <c r="B730" s="28" t="s">
        <v>1536</v>
      </c>
      <c r="C730" s="81" t="s">
        <v>166</v>
      </c>
      <c r="D730" s="14" t="s">
        <v>1465</v>
      </c>
      <c r="E730" s="29" t="s">
        <v>1448</v>
      </c>
      <c r="F730" s="17">
        <v>16</v>
      </c>
      <c r="G730" s="258">
        <v>0</v>
      </c>
      <c r="H730" s="27">
        <f t="shared" si="22"/>
        <v>0</v>
      </c>
    </row>
    <row r="731" spans="1:8" ht="56.25">
      <c r="A731" s="28"/>
      <c r="B731" s="28" t="s">
        <v>1537</v>
      </c>
      <c r="C731" s="81" t="s">
        <v>167</v>
      </c>
      <c r="D731" s="14" t="s">
        <v>1467</v>
      </c>
      <c r="E731" s="29" t="s">
        <v>1448</v>
      </c>
      <c r="F731" s="17">
        <v>7</v>
      </c>
      <c r="G731" s="258">
        <v>0</v>
      </c>
      <c r="H731" s="27">
        <f t="shared" si="22"/>
        <v>0</v>
      </c>
    </row>
    <row r="732" spans="1:8">
      <c r="A732" s="265">
        <v>5</v>
      </c>
      <c r="B732" s="265"/>
      <c r="C732" s="275"/>
      <c r="D732" s="261" t="s">
        <v>533</v>
      </c>
      <c r="E732" s="29"/>
      <c r="F732" s="17" t="s">
        <v>162</v>
      </c>
      <c r="G732" s="27"/>
      <c r="H732" s="55">
        <f>SUM(H733:H734)</f>
        <v>0</v>
      </c>
    </row>
    <row r="733" spans="1:8" ht="45">
      <c r="A733" s="28"/>
      <c r="B733" s="28" t="s">
        <v>1495</v>
      </c>
      <c r="C733" s="81" t="s">
        <v>164</v>
      </c>
      <c r="D733" s="14" t="s">
        <v>1540</v>
      </c>
      <c r="E733" s="29" t="s">
        <v>1440</v>
      </c>
      <c r="F733" s="17">
        <v>92</v>
      </c>
      <c r="G733" s="258">
        <v>0</v>
      </c>
      <c r="H733" s="27">
        <f t="shared" ref="H733:H769" si="23">IF(ISNUMBER(F733),ROUND(F733*G733,2),"")</f>
        <v>0</v>
      </c>
    </row>
    <row r="734" spans="1:8" ht="33.75">
      <c r="A734" s="28"/>
      <c r="B734" s="28" t="s">
        <v>1437</v>
      </c>
      <c r="C734" s="81" t="s">
        <v>165</v>
      </c>
      <c r="D734" s="14" t="s">
        <v>1541</v>
      </c>
      <c r="E734" s="29" t="s">
        <v>1440</v>
      </c>
      <c r="F734" s="17">
        <v>92</v>
      </c>
      <c r="G734" s="258">
        <v>0</v>
      </c>
      <c r="H734" s="27">
        <f t="shared" si="23"/>
        <v>0</v>
      </c>
    </row>
    <row r="735" spans="1:8">
      <c r="A735" s="265">
        <v>5</v>
      </c>
      <c r="B735" s="265"/>
      <c r="C735" s="275"/>
      <c r="D735" s="261" t="s">
        <v>993</v>
      </c>
      <c r="E735" s="29"/>
      <c r="F735" s="17" t="s">
        <v>162</v>
      </c>
      <c r="G735" s="27"/>
      <c r="H735" s="55">
        <f>SUM(H736:H737)</f>
        <v>0</v>
      </c>
    </row>
    <row r="736" spans="1:8" ht="22.5">
      <c r="A736" s="28"/>
      <c r="B736" s="28" t="s">
        <v>1432</v>
      </c>
      <c r="C736" s="81" t="s">
        <v>164</v>
      </c>
      <c r="D736" s="14" t="s">
        <v>47</v>
      </c>
      <c r="E736" s="29" t="s">
        <v>1440</v>
      </c>
      <c r="F736" s="17">
        <v>4</v>
      </c>
      <c r="G736" s="258">
        <v>0</v>
      </c>
      <c r="H736" s="27">
        <f t="shared" si="23"/>
        <v>0</v>
      </c>
    </row>
    <row r="737" spans="1:8" ht="45">
      <c r="A737" s="28"/>
      <c r="B737" s="28" t="s">
        <v>1494</v>
      </c>
      <c r="C737" s="81" t="s">
        <v>165</v>
      </c>
      <c r="D737" s="14" t="s">
        <v>1513</v>
      </c>
      <c r="E737" s="29" t="s">
        <v>1444</v>
      </c>
      <c r="F737" s="17">
        <v>26</v>
      </c>
      <c r="G737" s="258">
        <v>0</v>
      </c>
      <c r="H737" s="27">
        <f t="shared" si="23"/>
        <v>0</v>
      </c>
    </row>
    <row r="738" spans="1:8">
      <c r="A738" s="265">
        <v>5</v>
      </c>
      <c r="B738" s="265"/>
      <c r="C738" s="275"/>
      <c r="D738" s="261" t="s">
        <v>1063</v>
      </c>
      <c r="E738" s="29"/>
      <c r="F738" s="17" t="s">
        <v>162</v>
      </c>
      <c r="G738" s="27"/>
      <c r="H738" s="55">
        <f>SUM(H739:H743)</f>
        <v>0</v>
      </c>
    </row>
    <row r="739" spans="1:8" ht="33.75">
      <c r="A739" s="28"/>
      <c r="B739" s="28" t="s">
        <v>1434</v>
      </c>
      <c r="C739" s="81" t="s">
        <v>164</v>
      </c>
      <c r="D739" s="14" t="s">
        <v>1469</v>
      </c>
      <c r="E739" s="29" t="s">
        <v>1448</v>
      </c>
      <c r="F739" s="17">
        <v>55</v>
      </c>
      <c r="G739" s="258">
        <v>0</v>
      </c>
      <c r="H739" s="27">
        <f t="shared" si="23"/>
        <v>0</v>
      </c>
    </row>
    <row r="740" spans="1:8" ht="33.75">
      <c r="A740" s="28"/>
      <c r="B740" s="28" t="s">
        <v>1433</v>
      </c>
      <c r="C740" s="81" t="s">
        <v>165</v>
      </c>
      <c r="D740" s="14" t="s">
        <v>1468</v>
      </c>
      <c r="E740" s="29" t="s">
        <v>1448</v>
      </c>
      <c r="F740" s="17">
        <v>15</v>
      </c>
      <c r="G740" s="258">
        <v>0</v>
      </c>
      <c r="H740" s="27">
        <f t="shared" si="23"/>
        <v>0</v>
      </c>
    </row>
    <row r="741" spans="1:8" ht="22.5">
      <c r="A741" s="28"/>
      <c r="B741" s="28" t="s">
        <v>1435</v>
      </c>
      <c r="C741" s="81" t="s">
        <v>166</v>
      </c>
      <c r="D741" s="14" t="s">
        <v>1470</v>
      </c>
      <c r="E741" s="29" t="s">
        <v>1448</v>
      </c>
      <c r="F741" s="17">
        <v>71</v>
      </c>
      <c r="G741" s="258">
        <v>0</v>
      </c>
      <c r="H741" s="27">
        <f t="shared" si="23"/>
        <v>0</v>
      </c>
    </row>
    <row r="742" spans="1:8" ht="33.75">
      <c r="A742" s="28"/>
      <c r="B742" s="28" t="s">
        <v>1436</v>
      </c>
      <c r="C742" s="81" t="s">
        <v>167</v>
      </c>
      <c r="D742" s="14" t="s">
        <v>1471</v>
      </c>
      <c r="E742" s="29" t="s">
        <v>1448</v>
      </c>
      <c r="F742" s="17">
        <v>71</v>
      </c>
      <c r="G742" s="258">
        <v>0</v>
      </c>
      <c r="H742" s="27">
        <f t="shared" si="23"/>
        <v>0</v>
      </c>
    </row>
    <row r="743" spans="1:8" ht="22.5">
      <c r="A743" s="28"/>
      <c r="B743" s="28" t="s">
        <v>1538</v>
      </c>
      <c r="C743" s="81" t="s">
        <v>168</v>
      </c>
      <c r="D743" s="14" t="s">
        <v>1525</v>
      </c>
      <c r="E743" s="29" t="s">
        <v>1448</v>
      </c>
      <c r="F743" s="17">
        <v>53</v>
      </c>
      <c r="G743" s="258">
        <v>0</v>
      </c>
      <c r="H743" s="27">
        <f t="shared" si="23"/>
        <v>0</v>
      </c>
    </row>
    <row r="744" spans="1:8">
      <c r="A744" s="82">
        <v>2</v>
      </c>
      <c r="B744" s="82"/>
      <c r="C744" s="83"/>
      <c r="D744" s="116" t="s">
        <v>1542</v>
      </c>
      <c r="E744" s="84"/>
      <c r="F744" s="85" t="s">
        <v>162</v>
      </c>
      <c r="G744" s="86"/>
      <c r="H744" s="87">
        <f>H745+H763+H775+H780</f>
        <v>0</v>
      </c>
    </row>
    <row r="745" spans="1:8">
      <c r="A745" s="263">
        <v>4</v>
      </c>
      <c r="B745" s="263"/>
      <c r="C745" s="274"/>
      <c r="D745" s="260" t="s">
        <v>6</v>
      </c>
      <c r="E745" s="20"/>
      <c r="F745" s="21" t="s">
        <v>162</v>
      </c>
      <c r="G745" s="22"/>
      <c r="H745" s="52">
        <f>H746+H749+H755+H759</f>
        <v>0</v>
      </c>
    </row>
    <row r="746" spans="1:8">
      <c r="A746" s="265">
        <v>5</v>
      </c>
      <c r="B746" s="265"/>
      <c r="C746" s="275"/>
      <c r="D746" s="261" t="s">
        <v>514</v>
      </c>
      <c r="E746" s="29"/>
      <c r="F746" s="17" t="s">
        <v>162</v>
      </c>
      <c r="G746" s="27"/>
      <c r="H746" s="55">
        <f>SUM(H747:H748)</f>
        <v>0</v>
      </c>
    </row>
    <row r="747" spans="1:8" ht="22.5">
      <c r="A747" s="28"/>
      <c r="B747" s="28" t="s">
        <v>1409</v>
      </c>
      <c r="C747" s="81" t="s">
        <v>164</v>
      </c>
      <c r="D747" s="14" t="s">
        <v>1439</v>
      </c>
      <c r="E747" s="29" t="s">
        <v>1440</v>
      </c>
      <c r="F747" s="17">
        <v>1</v>
      </c>
      <c r="G747" s="258">
        <v>0</v>
      </c>
      <c r="H747" s="27">
        <f t="shared" si="23"/>
        <v>0</v>
      </c>
    </row>
    <row r="748" spans="1:8" ht="33.75">
      <c r="A748" s="28"/>
      <c r="B748" s="28" t="s">
        <v>1410</v>
      </c>
      <c r="C748" s="81" t="s">
        <v>165</v>
      </c>
      <c r="D748" s="14" t="s">
        <v>1441</v>
      </c>
      <c r="E748" s="29" t="s">
        <v>1442</v>
      </c>
      <c r="F748" s="17">
        <v>16</v>
      </c>
      <c r="G748" s="258">
        <v>0</v>
      </c>
      <c r="H748" s="27">
        <f t="shared" si="23"/>
        <v>0</v>
      </c>
    </row>
    <row r="749" spans="1:8">
      <c r="A749" s="265">
        <v>5</v>
      </c>
      <c r="B749" s="265"/>
      <c r="C749" s="275"/>
      <c r="D749" s="261" t="s">
        <v>515</v>
      </c>
      <c r="E749" s="29"/>
      <c r="F749" s="17" t="s">
        <v>162</v>
      </c>
      <c r="G749" s="27"/>
      <c r="H749" s="55">
        <f>SUM(H750:H754)</f>
        <v>0</v>
      </c>
    </row>
    <row r="750" spans="1:8" ht="22.5">
      <c r="A750" s="28"/>
      <c r="B750" s="28" t="s">
        <v>1474</v>
      </c>
      <c r="C750" s="81" t="s">
        <v>164</v>
      </c>
      <c r="D750" s="14" t="s">
        <v>18</v>
      </c>
      <c r="E750" s="29" t="s">
        <v>1448</v>
      </c>
      <c r="F750" s="17">
        <v>6</v>
      </c>
      <c r="G750" s="258">
        <v>0</v>
      </c>
      <c r="H750" s="27">
        <f t="shared" si="23"/>
        <v>0</v>
      </c>
    </row>
    <row r="751" spans="1:8" ht="22.5">
      <c r="A751" s="28"/>
      <c r="B751" s="28" t="s">
        <v>1477</v>
      </c>
      <c r="C751" s="81" t="s">
        <v>165</v>
      </c>
      <c r="D751" s="14" t="s">
        <v>1498</v>
      </c>
      <c r="E751" s="29" t="s">
        <v>1444</v>
      </c>
      <c r="F751" s="17">
        <v>10.199999999999999</v>
      </c>
      <c r="G751" s="258">
        <v>0</v>
      </c>
      <c r="H751" s="27">
        <f t="shared" si="23"/>
        <v>0</v>
      </c>
    </row>
    <row r="752" spans="1:8" ht="22.5">
      <c r="A752" s="28"/>
      <c r="B752" s="28" t="s">
        <v>1476</v>
      </c>
      <c r="C752" s="81" t="s">
        <v>166</v>
      </c>
      <c r="D752" s="14" t="s">
        <v>1497</v>
      </c>
      <c r="E752" s="29" t="s">
        <v>1451</v>
      </c>
      <c r="F752" s="17">
        <v>2</v>
      </c>
      <c r="G752" s="258">
        <v>0</v>
      </c>
      <c r="H752" s="27">
        <f t="shared" si="23"/>
        <v>0</v>
      </c>
    </row>
    <row r="753" spans="1:8" ht="33.75">
      <c r="A753" s="28"/>
      <c r="B753" s="28" t="s">
        <v>1532</v>
      </c>
      <c r="C753" s="81" t="s">
        <v>167</v>
      </c>
      <c r="D753" s="14" t="s">
        <v>1539</v>
      </c>
      <c r="E753" s="29" t="s">
        <v>1451</v>
      </c>
      <c r="F753" s="17">
        <v>2</v>
      </c>
      <c r="G753" s="258">
        <v>0</v>
      </c>
      <c r="H753" s="27">
        <f t="shared" si="23"/>
        <v>0</v>
      </c>
    </row>
    <row r="754" spans="1:8" ht="22.5">
      <c r="A754" s="28"/>
      <c r="B754" s="28" t="s">
        <v>1475</v>
      </c>
      <c r="C754" s="81" t="s">
        <v>168</v>
      </c>
      <c r="D754" s="14" t="s">
        <v>1496</v>
      </c>
      <c r="E754" s="29" t="s">
        <v>1451</v>
      </c>
      <c r="F754" s="17">
        <v>10</v>
      </c>
      <c r="G754" s="258">
        <v>0</v>
      </c>
      <c r="H754" s="27">
        <f t="shared" si="23"/>
        <v>0</v>
      </c>
    </row>
    <row r="755" spans="1:8">
      <c r="A755" s="265">
        <v>5</v>
      </c>
      <c r="B755" s="265"/>
      <c r="C755" s="275"/>
      <c r="D755" s="261" t="s">
        <v>518</v>
      </c>
      <c r="E755" s="29"/>
      <c r="F755" s="17" t="s">
        <v>162</v>
      </c>
      <c r="G755" s="27"/>
      <c r="H755" s="55">
        <f>SUM(H756:H758)</f>
        <v>0</v>
      </c>
    </row>
    <row r="756" spans="1:8" ht="45">
      <c r="A756" s="28"/>
      <c r="B756" s="28" t="s">
        <v>1411</v>
      </c>
      <c r="C756" s="81" t="s">
        <v>164</v>
      </c>
      <c r="D756" s="14" t="s">
        <v>1443</v>
      </c>
      <c r="E756" s="29" t="s">
        <v>1444</v>
      </c>
      <c r="F756" s="17">
        <v>15</v>
      </c>
      <c r="G756" s="258">
        <v>0</v>
      </c>
      <c r="H756" s="27">
        <f t="shared" si="23"/>
        <v>0</v>
      </c>
    </row>
    <row r="757" spans="1:8" ht="33.75">
      <c r="A757" s="28"/>
      <c r="B757" s="28" t="s">
        <v>1412</v>
      </c>
      <c r="C757" s="81" t="s">
        <v>165</v>
      </c>
      <c r="D757" s="14" t="s">
        <v>1445</v>
      </c>
      <c r="E757" s="29" t="s">
        <v>1444</v>
      </c>
      <c r="F757" s="17">
        <v>8</v>
      </c>
      <c r="G757" s="258">
        <v>0</v>
      </c>
      <c r="H757" s="27">
        <f t="shared" si="23"/>
        <v>0</v>
      </c>
    </row>
    <row r="758" spans="1:8" ht="22.5">
      <c r="A758" s="28"/>
      <c r="B758" s="28" t="s">
        <v>1413</v>
      </c>
      <c r="C758" s="81" t="s">
        <v>166</v>
      </c>
      <c r="D758" s="14" t="s">
        <v>1446</v>
      </c>
      <c r="E758" s="29" t="s">
        <v>1444</v>
      </c>
      <c r="F758" s="17">
        <v>8</v>
      </c>
      <c r="G758" s="258">
        <v>0</v>
      </c>
      <c r="H758" s="27">
        <f t="shared" si="23"/>
        <v>0</v>
      </c>
    </row>
    <row r="759" spans="1:8">
      <c r="A759" s="265">
        <v>5</v>
      </c>
      <c r="B759" s="265"/>
      <c r="C759" s="275"/>
      <c r="D759" s="261" t="s">
        <v>519</v>
      </c>
      <c r="E759" s="29"/>
      <c r="F759" s="17" t="s">
        <v>162</v>
      </c>
      <c r="G759" s="27"/>
      <c r="H759" s="55">
        <f>SUM(H760:H762)</f>
        <v>0</v>
      </c>
    </row>
    <row r="760" spans="1:8" ht="22.5">
      <c r="A760" s="28"/>
      <c r="B760" s="28" t="s">
        <v>1478</v>
      </c>
      <c r="C760" s="81" t="s">
        <v>164</v>
      </c>
      <c r="D760" s="14" t="s">
        <v>1499</v>
      </c>
      <c r="E760" s="29" t="s">
        <v>1444</v>
      </c>
      <c r="F760" s="17">
        <v>12</v>
      </c>
      <c r="G760" s="258">
        <v>0</v>
      </c>
      <c r="H760" s="27">
        <f t="shared" si="23"/>
        <v>0</v>
      </c>
    </row>
    <row r="761" spans="1:8" ht="67.5">
      <c r="A761" s="28"/>
      <c r="B761" s="28" t="s">
        <v>1414</v>
      </c>
      <c r="C761" s="81" t="s">
        <v>165</v>
      </c>
      <c r="D761" s="14" t="s">
        <v>1447</v>
      </c>
      <c r="E761" s="29" t="s">
        <v>1448</v>
      </c>
      <c r="F761" s="17">
        <v>40</v>
      </c>
      <c r="G761" s="258">
        <v>0</v>
      </c>
      <c r="H761" s="27">
        <f t="shared" si="23"/>
        <v>0</v>
      </c>
    </row>
    <row r="762" spans="1:8" ht="56.25">
      <c r="A762" s="28"/>
      <c r="B762" s="28" t="s">
        <v>1415</v>
      </c>
      <c r="C762" s="81" t="s">
        <v>166</v>
      </c>
      <c r="D762" s="14" t="s">
        <v>1449</v>
      </c>
      <c r="E762" s="29" t="s">
        <v>1448</v>
      </c>
      <c r="F762" s="17">
        <v>4</v>
      </c>
      <c r="G762" s="258">
        <v>0</v>
      </c>
      <c r="H762" s="27">
        <f t="shared" si="23"/>
        <v>0</v>
      </c>
    </row>
    <row r="763" spans="1:8">
      <c r="A763" s="263">
        <v>4</v>
      </c>
      <c r="B763" s="263"/>
      <c r="C763" s="274"/>
      <c r="D763" s="260" t="s">
        <v>19</v>
      </c>
      <c r="E763" s="20"/>
      <c r="F763" s="21" t="s">
        <v>162</v>
      </c>
      <c r="G763" s="22"/>
      <c r="H763" s="52">
        <f>H764+H767+H770+H772</f>
        <v>0</v>
      </c>
    </row>
    <row r="764" spans="1:8">
      <c r="A764" s="265">
        <v>5</v>
      </c>
      <c r="B764" s="265"/>
      <c r="C764" s="275"/>
      <c r="D764" s="261" t="s">
        <v>520</v>
      </c>
      <c r="E764" s="29"/>
      <c r="F764" s="17" t="s">
        <v>162</v>
      </c>
      <c r="G764" s="27"/>
      <c r="H764" s="55">
        <f>SUM(H765:H766)</f>
        <v>0</v>
      </c>
    </row>
    <row r="765" spans="1:8">
      <c r="A765" s="28"/>
      <c r="B765" s="28" t="s">
        <v>1481</v>
      </c>
      <c r="C765" s="81" t="s">
        <v>164</v>
      </c>
      <c r="D765" s="14" t="s">
        <v>1502</v>
      </c>
      <c r="E765" s="29" t="s">
        <v>1451</v>
      </c>
      <c r="F765" s="17">
        <v>5</v>
      </c>
      <c r="G765" s="258">
        <v>0</v>
      </c>
      <c r="H765" s="27">
        <f t="shared" si="23"/>
        <v>0</v>
      </c>
    </row>
    <row r="766" spans="1:8" ht="22.5">
      <c r="A766" s="28"/>
      <c r="B766" s="28" t="s">
        <v>1416</v>
      </c>
      <c r="C766" s="81" t="s">
        <v>165</v>
      </c>
      <c r="D766" s="14" t="s">
        <v>1450</v>
      </c>
      <c r="E766" s="29" t="s">
        <v>1451</v>
      </c>
      <c r="F766" s="17">
        <v>200</v>
      </c>
      <c r="G766" s="258">
        <v>0</v>
      </c>
      <c r="H766" s="27">
        <f t="shared" si="23"/>
        <v>0</v>
      </c>
    </row>
    <row r="767" spans="1:8">
      <c r="A767" s="265">
        <v>5</v>
      </c>
      <c r="B767" s="265"/>
      <c r="C767" s="275"/>
      <c r="D767" s="261" t="s">
        <v>522</v>
      </c>
      <c r="E767" s="29"/>
      <c r="F767" s="17" t="s">
        <v>162</v>
      </c>
      <c r="G767" s="27"/>
      <c r="H767" s="55">
        <f>SUM(H768:H769)</f>
        <v>0</v>
      </c>
    </row>
    <row r="768" spans="1:8">
      <c r="A768" s="28"/>
      <c r="B768" s="28" t="s">
        <v>1482</v>
      </c>
      <c r="C768" s="81" t="s">
        <v>164</v>
      </c>
      <c r="D768" s="14" t="s">
        <v>1503</v>
      </c>
      <c r="E768" s="29" t="s">
        <v>1448</v>
      </c>
      <c r="F768" s="17">
        <v>64</v>
      </c>
      <c r="G768" s="258">
        <v>0</v>
      </c>
      <c r="H768" s="27">
        <f t="shared" si="23"/>
        <v>0</v>
      </c>
    </row>
    <row r="769" spans="1:8" ht="22.5">
      <c r="A769" s="28"/>
      <c r="B769" s="28" t="s">
        <v>1417</v>
      </c>
      <c r="C769" s="81" t="s">
        <v>165</v>
      </c>
      <c r="D769" s="14" t="s">
        <v>1452</v>
      </c>
      <c r="E769" s="29" t="s">
        <v>1448</v>
      </c>
      <c r="F769" s="17">
        <v>7</v>
      </c>
      <c r="G769" s="258">
        <v>0</v>
      </c>
      <c r="H769" s="27">
        <f t="shared" si="23"/>
        <v>0</v>
      </c>
    </row>
    <row r="770" spans="1:8">
      <c r="A770" s="265">
        <v>5</v>
      </c>
      <c r="B770" s="265"/>
      <c r="C770" s="275"/>
      <c r="D770" s="261" t="s">
        <v>523</v>
      </c>
      <c r="E770" s="29"/>
      <c r="F770" s="17" t="s">
        <v>162</v>
      </c>
      <c r="G770" s="27"/>
      <c r="H770" s="55">
        <f>SUM(H771)</f>
        <v>0</v>
      </c>
    </row>
    <row r="771" spans="1:8" ht="22.5">
      <c r="A771" s="28"/>
      <c r="B771" s="28" t="s">
        <v>1418</v>
      </c>
      <c r="C771" s="81" t="s">
        <v>164</v>
      </c>
      <c r="D771" s="14" t="s">
        <v>1453</v>
      </c>
      <c r="E771" s="29" t="s">
        <v>1451</v>
      </c>
      <c r="F771" s="17">
        <v>85</v>
      </c>
      <c r="G771" s="258">
        <v>0</v>
      </c>
      <c r="H771" s="27">
        <f t="shared" ref="H771:H802" si="24">IF(ISNUMBER(F771),ROUND(F771*G771,2),"")</f>
        <v>0</v>
      </c>
    </row>
    <row r="772" spans="1:8">
      <c r="A772" s="265">
        <v>5</v>
      </c>
      <c r="B772" s="265"/>
      <c r="C772" s="275"/>
      <c r="D772" s="261" t="s">
        <v>524</v>
      </c>
      <c r="E772" s="29"/>
      <c r="F772" s="17" t="s">
        <v>162</v>
      </c>
      <c r="G772" s="27"/>
      <c r="H772" s="55">
        <f>SUM(H773:H774)</f>
        <v>0</v>
      </c>
    </row>
    <row r="773" spans="1:8">
      <c r="A773" s="28"/>
      <c r="B773" s="28" t="s">
        <v>1483</v>
      </c>
      <c r="C773" s="81" t="s">
        <v>164</v>
      </c>
      <c r="D773" s="14" t="s">
        <v>21</v>
      </c>
      <c r="E773" s="29" t="s">
        <v>1448</v>
      </c>
      <c r="F773" s="17">
        <v>25</v>
      </c>
      <c r="G773" s="258">
        <v>0</v>
      </c>
      <c r="H773" s="27">
        <f t="shared" si="24"/>
        <v>0</v>
      </c>
    </row>
    <row r="774" spans="1:8">
      <c r="A774" s="28"/>
      <c r="B774" s="28" t="s">
        <v>1484</v>
      </c>
      <c r="C774" s="81" t="s">
        <v>165</v>
      </c>
      <c r="D774" s="14" t="s">
        <v>22</v>
      </c>
      <c r="E774" s="29" t="s">
        <v>1448</v>
      </c>
      <c r="F774" s="17">
        <v>25</v>
      </c>
      <c r="G774" s="258">
        <v>0</v>
      </c>
      <c r="H774" s="27">
        <f t="shared" si="24"/>
        <v>0</v>
      </c>
    </row>
    <row r="775" spans="1:8">
      <c r="A775" s="263">
        <v>4</v>
      </c>
      <c r="B775" s="263"/>
      <c r="C775" s="274"/>
      <c r="D775" s="260" t="s">
        <v>44</v>
      </c>
      <c r="E775" s="20"/>
      <c r="F775" s="21" t="s">
        <v>162</v>
      </c>
      <c r="G775" s="22"/>
      <c r="H775" s="52">
        <f>H776+H778</f>
        <v>0</v>
      </c>
    </row>
    <row r="776" spans="1:8">
      <c r="A776" s="265">
        <v>5</v>
      </c>
      <c r="B776" s="265"/>
      <c r="C776" s="275"/>
      <c r="D776" s="261" t="s">
        <v>527</v>
      </c>
      <c r="E776" s="29"/>
      <c r="F776" s="17" t="s">
        <v>162</v>
      </c>
      <c r="G776" s="27"/>
      <c r="H776" s="55">
        <f>SUM(H777)</f>
        <v>0</v>
      </c>
    </row>
    <row r="777" spans="1:8" ht="33.75">
      <c r="A777" s="28"/>
      <c r="B777" s="28" t="s">
        <v>1419</v>
      </c>
      <c r="C777" s="81" t="s">
        <v>164</v>
      </c>
      <c r="D777" s="14" t="s">
        <v>1454</v>
      </c>
      <c r="E777" s="29" t="s">
        <v>1444</v>
      </c>
      <c r="F777" s="17">
        <v>35</v>
      </c>
      <c r="G777" s="258">
        <v>0</v>
      </c>
      <c r="H777" s="27">
        <f t="shared" si="24"/>
        <v>0</v>
      </c>
    </row>
    <row r="778" spans="1:8">
      <c r="A778" s="265">
        <v>5</v>
      </c>
      <c r="B778" s="265"/>
      <c r="C778" s="275"/>
      <c r="D778" s="261" t="s">
        <v>528</v>
      </c>
      <c r="E778" s="29"/>
      <c r="F778" s="17" t="s">
        <v>162</v>
      </c>
      <c r="G778" s="27"/>
      <c r="H778" s="55">
        <f>SUM(H779)</f>
        <v>0</v>
      </c>
    </row>
    <row r="779" spans="1:8" ht="22.5">
      <c r="A779" s="28"/>
      <c r="B779" s="28" t="s">
        <v>1421</v>
      </c>
      <c r="C779" s="81" t="s">
        <v>164</v>
      </c>
      <c r="D779" s="14" t="s">
        <v>1456</v>
      </c>
      <c r="E779" s="29" t="s">
        <v>1440</v>
      </c>
      <c r="F779" s="17">
        <v>4</v>
      </c>
      <c r="G779" s="258">
        <v>0</v>
      </c>
      <c r="H779" s="27">
        <f t="shared" si="24"/>
        <v>0</v>
      </c>
    </row>
    <row r="780" spans="1:8">
      <c r="A780" s="263">
        <v>4</v>
      </c>
      <c r="B780" s="263"/>
      <c r="C780" s="274"/>
      <c r="D780" s="260" t="s">
        <v>45</v>
      </c>
      <c r="E780" s="20"/>
      <c r="F780" s="21" t="s">
        <v>162</v>
      </c>
      <c r="G780" s="22"/>
      <c r="H780" s="52">
        <f>H781+H785+H788+H791+H795+H800+H803+H806</f>
        <v>0</v>
      </c>
    </row>
    <row r="781" spans="1:8">
      <c r="A781" s="265">
        <v>5</v>
      </c>
      <c r="B781" s="265"/>
      <c r="C781" s="275"/>
      <c r="D781" s="261" t="s">
        <v>529</v>
      </c>
      <c r="E781" s="29"/>
      <c r="F781" s="17" t="s">
        <v>162</v>
      </c>
      <c r="G781" s="27"/>
      <c r="H781" s="55">
        <f>SUM(H782:H784)</f>
        <v>0</v>
      </c>
    </row>
    <row r="782" spans="1:8" ht="33.75">
      <c r="A782" s="28"/>
      <c r="B782" s="28" t="s">
        <v>1422</v>
      </c>
      <c r="C782" s="81" t="s">
        <v>164</v>
      </c>
      <c r="D782" s="14" t="s">
        <v>1457</v>
      </c>
      <c r="E782" s="29" t="s">
        <v>1440</v>
      </c>
      <c r="F782" s="17">
        <v>1</v>
      </c>
      <c r="G782" s="258">
        <v>0</v>
      </c>
      <c r="H782" s="27">
        <f t="shared" si="24"/>
        <v>0</v>
      </c>
    </row>
    <row r="783" spans="1:8" ht="33.75">
      <c r="A783" s="28"/>
      <c r="B783" s="28" t="s">
        <v>1485</v>
      </c>
      <c r="C783" s="81" t="s">
        <v>165</v>
      </c>
      <c r="D783" s="14" t="s">
        <v>1504</v>
      </c>
      <c r="E783" s="29" t="s">
        <v>1448</v>
      </c>
      <c r="F783" s="17">
        <v>18</v>
      </c>
      <c r="G783" s="258">
        <v>0</v>
      </c>
      <c r="H783" s="27">
        <f t="shared" si="24"/>
        <v>0</v>
      </c>
    </row>
    <row r="784" spans="1:8" ht="22.5">
      <c r="A784" s="28"/>
      <c r="B784" s="28" t="s">
        <v>1486</v>
      </c>
      <c r="C784" s="81" t="s">
        <v>166</v>
      </c>
      <c r="D784" s="14" t="s">
        <v>1505</v>
      </c>
      <c r="E784" s="29" t="s">
        <v>1448</v>
      </c>
      <c r="F784" s="17">
        <v>22</v>
      </c>
      <c r="G784" s="258">
        <v>0</v>
      </c>
      <c r="H784" s="27">
        <f t="shared" si="24"/>
        <v>0</v>
      </c>
    </row>
    <row r="785" spans="1:8">
      <c r="A785" s="265">
        <v>5</v>
      </c>
      <c r="B785" s="265"/>
      <c r="C785" s="275"/>
      <c r="D785" s="261" t="s">
        <v>530</v>
      </c>
      <c r="E785" s="29"/>
      <c r="F785" s="17" t="s">
        <v>162</v>
      </c>
      <c r="G785" s="27"/>
      <c r="H785" s="55">
        <f>SUM(H786:H787)</f>
        <v>0</v>
      </c>
    </row>
    <row r="786" spans="1:8" ht="33.75">
      <c r="A786" s="28"/>
      <c r="B786" s="28" t="s">
        <v>1487</v>
      </c>
      <c r="C786" s="81" t="s">
        <v>164</v>
      </c>
      <c r="D786" s="14" t="s">
        <v>1506</v>
      </c>
      <c r="E786" s="29" t="s">
        <v>1507</v>
      </c>
      <c r="F786" s="17">
        <v>588</v>
      </c>
      <c r="G786" s="258">
        <v>0</v>
      </c>
      <c r="H786" s="27">
        <f t="shared" si="24"/>
        <v>0</v>
      </c>
    </row>
    <row r="787" spans="1:8" ht="22.5">
      <c r="A787" s="28"/>
      <c r="B787" s="28" t="s">
        <v>1488</v>
      </c>
      <c r="C787" s="81" t="s">
        <v>165</v>
      </c>
      <c r="D787" s="14" t="s">
        <v>1508</v>
      </c>
      <c r="E787" s="29" t="s">
        <v>1507</v>
      </c>
      <c r="F787" s="17">
        <v>140</v>
      </c>
      <c r="G787" s="258">
        <v>0</v>
      </c>
      <c r="H787" s="27">
        <f t="shared" si="24"/>
        <v>0</v>
      </c>
    </row>
    <row r="788" spans="1:8">
      <c r="A788" s="265">
        <v>5</v>
      </c>
      <c r="B788" s="265"/>
      <c r="C788" s="275"/>
      <c r="D788" s="261" t="s">
        <v>531</v>
      </c>
      <c r="E788" s="29"/>
      <c r="F788" s="17" t="s">
        <v>162</v>
      </c>
      <c r="G788" s="27"/>
      <c r="H788" s="55">
        <f>SUM(H789:H790)</f>
        <v>0</v>
      </c>
    </row>
    <row r="789" spans="1:8" ht="22.5">
      <c r="A789" s="28"/>
      <c r="B789" s="28" t="s">
        <v>1489</v>
      </c>
      <c r="C789" s="81" t="s">
        <v>164</v>
      </c>
      <c r="D789" s="14" t="s">
        <v>1509</v>
      </c>
      <c r="E789" s="29" t="s">
        <v>1451</v>
      </c>
      <c r="F789" s="17">
        <v>7</v>
      </c>
      <c r="G789" s="258">
        <v>0</v>
      </c>
      <c r="H789" s="27">
        <f t="shared" si="24"/>
        <v>0</v>
      </c>
    </row>
    <row r="790" spans="1:8" ht="22.5">
      <c r="A790" s="28"/>
      <c r="B790" s="28" t="s">
        <v>1490</v>
      </c>
      <c r="C790" s="81" t="s">
        <v>165</v>
      </c>
      <c r="D790" s="14" t="s">
        <v>1510</v>
      </c>
      <c r="E790" s="29" t="s">
        <v>1451</v>
      </c>
      <c r="F790" s="17">
        <v>3</v>
      </c>
      <c r="G790" s="258">
        <v>0</v>
      </c>
      <c r="H790" s="27">
        <f t="shared" si="24"/>
        <v>0</v>
      </c>
    </row>
    <row r="791" spans="1:8">
      <c r="A791" s="265">
        <v>5</v>
      </c>
      <c r="B791" s="265"/>
      <c r="C791" s="275"/>
      <c r="D791" s="261" t="s">
        <v>923</v>
      </c>
      <c r="E791" s="29"/>
      <c r="F791" s="17" t="s">
        <v>162</v>
      </c>
      <c r="G791" s="27"/>
      <c r="H791" s="55">
        <f>SUM(H792:H794)</f>
        <v>0</v>
      </c>
    </row>
    <row r="792" spans="1:8" ht="45">
      <c r="A792" s="28"/>
      <c r="B792" s="28" t="s">
        <v>1424</v>
      </c>
      <c r="C792" s="81" t="s">
        <v>164</v>
      </c>
      <c r="D792" s="14" t="s">
        <v>1543</v>
      </c>
      <c r="E792" s="29" t="s">
        <v>1448</v>
      </c>
      <c r="F792" s="17">
        <v>6</v>
      </c>
      <c r="G792" s="258">
        <v>0</v>
      </c>
      <c r="H792" s="27">
        <f t="shared" si="24"/>
        <v>0</v>
      </c>
    </row>
    <row r="793" spans="1:8">
      <c r="A793" s="28"/>
      <c r="B793" s="28" t="s">
        <v>1491</v>
      </c>
      <c r="C793" s="81" t="s">
        <v>165</v>
      </c>
      <c r="D793" s="14" t="s">
        <v>1029</v>
      </c>
      <c r="E793" s="29" t="s">
        <v>1448</v>
      </c>
      <c r="F793" s="17">
        <v>6</v>
      </c>
      <c r="G793" s="258">
        <v>0</v>
      </c>
      <c r="H793" s="27">
        <f t="shared" si="24"/>
        <v>0</v>
      </c>
    </row>
    <row r="794" spans="1:8" ht="22.5">
      <c r="A794" s="28"/>
      <c r="B794" s="28" t="s">
        <v>1425</v>
      </c>
      <c r="C794" s="81" t="s">
        <v>166</v>
      </c>
      <c r="D794" s="14" t="s">
        <v>1460</v>
      </c>
      <c r="E794" s="29" t="s">
        <v>1451</v>
      </c>
      <c r="F794" s="17">
        <v>2</v>
      </c>
      <c r="G794" s="258">
        <v>0</v>
      </c>
      <c r="H794" s="27">
        <f t="shared" si="24"/>
        <v>0</v>
      </c>
    </row>
    <row r="795" spans="1:8">
      <c r="A795" s="265">
        <v>5</v>
      </c>
      <c r="B795" s="265"/>
      <c r="C795" s="275"/>
      <c r="D795" s="261" t="s">
        <v>1192</v>
      </c>
      <c r="E795" s="29"/>
      <c r="F795" s="17" t="s">
        <v>162</v>
      </c>
      <c r="G795" s="27"/>
      <c r="H795" s="55">
        <f>SUM(H796:H799)</f>
        <v>0</v>
      </c>
    </row>
    <row r="796" spans="1:8" ht="67.5">
      <c r="A796" s="28"/>
      <c r="B796" s="28" t="s">
        <v>1426</v>
      </c>
      <c r="C796" s="81" t="s">
        <v>164</v>
      </c>
      <c r="D796" s="14" t="s">
        <v>1461</v>
      </c>
      <c r="E796" s="29" t="s">
        <v>1462</v>
      </c>
      <c r="F796" s="17">
        <v>15</v>
      </c>
      <c r="G796" s="258">
        <v>0</v>
      </c>
      <c r="H796" s="27">
        <f t="shared" si="24"/>
        <v>0</v>
      </c>
    </row>
    <row r="797" spans="1:8" ht="78.75">
      <c r="A797" s="28"/>
      <c r="B797" s="28" t="s">
        <v>1427</v>
      </c>
      <c r="C797" s="81" t="s">
        <v>165</v>
      </c>
      <c r="D797" s="14" t="s">
        <v>1463</v>
      </c>
      <c r="E797" s="29" t="s">
        <v>1462</v>
      </c>
      <c r="F797" s="17">
        <v>15</v>
      </c>
      <c r="G797" s="258">
        <v>0</v>
      </c>
      <c r="H797" s="27">
        <f t="shared" si="24"/>
        <v>0</v>
      </c>
    </row>
    <row r="798" spans="1:8" ht="45">
      <c r="A798" s="28"/>
      <c r="B798" s="28" t="s">
        <v>1430</v>
      </c>
      <c r="C798" s="81" t="s">
        <v>166</v>
      </c>
      <c r="D798" s="14" t="s">
        <v>1466</v>
      </c>
      <c r="E798" s="29" t="s">
        <v>1448</v>
      </c>
      <c r="F798" s="17">
        <v>40</v>
      </c>
      <c r="G798" s="258">
        <v>0</v>
      </c>
      <c r="H798" s="27">
        <f t="shared" si="24"/>
        <v>0</v>
      </c>
    </row>
    <row r="799" spans="1:8" ht="56.25">
      <c r="A799" s="28"/>
      <c r="B799" s="28" t="s">
        <v>1431</v>
      </c>
      <c r="C799" s="81" t="s">
        <v>167</v>
      </c>
      <c r="D799" s="14" t="s">
        <v>1467</v>
      </c>
      <c r="E799" s="29" t="s">
        <v>1448</v>
      </c>
      <c r="F799" s="17">
        <v>5</v>
      </c>
      <c r="G799" s="258">
        <v>0</v>
      </c>
      <c r="H799" s="27">
        <f t="shared" si="24"/>
        <v>0</v>
      </c>
    </row>
    <row r="800" spans="1:8">
      <c r="A800" s="265">
        <v>5</v>
      </c>
      <c r="B800" s="265"/>
      <c r="C800" s="275"/>
      <c r="D800" s="261" t="s">
        <v>533</v>
      </c>
      <c r="E800" s="29"/>
      <c r="F800" s="17" t="s">
        <v>162</v>
      </c>
      <c r="G800" s="27"/>
      <c r="H800" s="55">
        <f>SUM(H801:H802)</f>
        <v>0</v>
      </c>
    </row>
    <row r="801" spans="1:8" ht="45">
      <c r="A801" s="28"/>
      <c r="B801" s="28" t="s">
        <v>1492</v>
      </c>
      <c r="C801" s="81" t="s">
        <v>164</v>
      </c>
      <c r="D801" s="14" t="s">
        <v>1511</v>
      </c>
      <c r="E801" s="29" t="s">
        <v>1440</v>
      </c>
      <c r="F801" s="17">
        <v>55</v>
      </c>
      <c r="G801" s="258">
        <v>0</v>
      </c>
      <c r="H801" s="27">
        <f t="shared" si="24"/>
        <v>0</v>
      </c>
    </row>
    <row r="802" spans="1:8" ht="22.5">
      <c r="A802" s="28"/>
      <c r="B802" s="28" t="s">
        <v>1493</v>
      </c>
      <c r="C802" s="81" t="s">
        <v>165</v>
      </c>
      <c r="D802" s="14" t="s">
        <v>1512</v>
      </c>
      <c r="E802" s="29" t="s">
        <v>1440</v>
      </c>
      <c r="F802" s="17">
        <v>55</v>
      </c>
      <c r="G802" s="258">
        <v>0</v>
      </c>
      <c r="H802" s="27">
        <f t="shared" si="24"/>
        <v>0</v>
      </c>
    </row>
    <row r="803" spans="1:8">
      <c r="A803" s="265">
        <v>5</v>
      </c>
      <c r="B803" s="265"/>
      <c r="C803" s="275"/>
      <c r="D803" s="261" t="s">
        <v>993</v>
      </c>
      <c r="E803" s="29"/>
      <c r="F803" s="17" t="s">
        <v>162</v>
      </c>
      <c r="G803" s="27"/>
      <c r="H803" s="55">
        <f>SUM(H804:H805)</f>
        <v>0</v>
      </c>
    </row>
    <row r="804" spans="1:8" ht="22.5">
      <c r="A804" s="28"/>
      <c r="B804" s="28" t="s">
        <v>1432</v>
      </c>
      <c r="C804" s="81" t="s">
        <v>164</v>
      </c>
      <c r="D804" s="14" t="s">
        <v>47</v>
      </c>
      <c r="E804" s="29" t="s">
        <v>1440</v>
      </c>
      <c r="F804" s="17">
        <v>4</v>
      </c>
      <c r="G804" s="258">
        <v>0</v>
      </c>
      <c r="H804" s="27">
        <f t="shared" ref="H804:H807" si="25">IF(ISNUMBER(F804),ROUND(F804*G804,2),"")</f>
        <v>0</v>
      </c>
    </row>
    <row r="805" spans="1:8" ht="45">
      <c r="A805" s="28"/>
      <c r="B805" s="28" t="s">
        <v>1494</v>
      </c>
      <c r="C805" s="81" t="s">
        <v>165</v>
      </c>
      <c r="D805" s="14" t="s">
        <v>1513</v>
      </c>
      <c r="E805" s="29" t="s">
        <v>1444</v>
      </c>
      <c r="F805" s="17">
        <v>12</v>
      </c>
      <c r="G805" s="258">
        <v>0</v>
      </c>
      <c r="H805" s="27">
        <f t="shared" si="25"/>
        <v>0</v>
      </c>
    </row>
    <row r="806" spans="1:8">
      <c r="A806" s="265">
        <v>5</v>
      </c>
      <c r="B806" s="265"/>
      <c r="C806" s="275"/>
      <c r="D806" s="261" t="s">
        <v>1063</v>
      </c>
      <c r="E806" s="29"/>
      <c r="F806" s="17" t="s">
        <v>162</v>
      </c>
      <c r="G806" s="27"/>
      <c r="H806" s="55">
        <f>SUM(H807)</f>
        <v>0</v>
      </c>
    </row>
    <row r="807" spans="1:8" ht="22.5">
      <c r="A807" s="28"/>
      <c r="B807" s="28" t="s">
        <v>1495</v>
      </c>
      <c r="C807" s="81" t="s">
        <v>164</v>
      </c>
      <c r="D807" s="14" t="s">
        <v>1514</v>
      </c>
      <c r="E807" s="29" t="s">
        <v>1448</v>
      </c>
      <c r="F807" s="17">
        <v>36</v>
      </c>
      <c r="G807" s="258">
        <v>0</v>
      </c>
      <c r="H807" s="27">
        <f t="shared" si="25"/>
        <v>0</v>
      </c>
    </row>
    <row r="808" spans="1:8">
      <c r="A808" s="82">
        <v>2</v>
      </c>
      <c r="B808" s="82"/>
      <c r="C808" s="83"/>
      <c r="D808" s="116" t="s">
        <v>1544</v>
      </c>
      <c r="E808" s="84"/>
      <c r="F808" s="85" t="s">
        <v>162</v>
      </c>
      <c r="G808" s="86"/>
      <c r="H808" s="87">
        <f>H809+H827+H838+H843</f>
        <v>0</v>
      </c>
    </row>
    <row r="809" spans="1:8">
      <c r="A809" s="263">
        <v>4</v>
      </c>
      <c r="B809" s="263"/>
      <c r="C809" s="274"/>
      <c r="D809" s="260" t="s">
        <v>6</v>
      </c>
      <c r="E809" s="20"/>
      <c r="F809" s="21" t="s">
        <v>162</v>
      </c>
      <c r="G809" s="22"/>
      <c r="H809" s="52">
        <f>H810+H813+H819+H823</f>
        <v>0</v>
      </c>
    </row>
    <row r="810" spans="1:8">
      <c r="A810" s="265">
        <v>5</v>
      </c>
      <c r="B810" s="265"/>
      <c r="C810" s="275"/>
      <c r="D810" s="261" t="s">
        <v>514</v>
      </c>
      <c r="E810" s="29"/>
      <c r="F810" s="17" t="s">
        <v>162</v>
      </c>
      <c r="G810" s="27"/>
      <c r="H810" s="55">
        <f>SUM(H811:H812)</f>
        <v>0</v>
      </c>
    </row>
    <row r="811" spans="1:8" ht="22.5">
      <c r="A811" s="28"/>
      <c r="B811" s="28" t="s">
        <v>1409</v>
      </c>
      <c r="C811" s="81" t="s">
        <v>164</v>
      </c>
      <c r="D811" s="14" t="s">
        <v>1439</v>
      </c>
      <c r="E811" s="29" t="s">
        <v>1440</v>
      </c>
      <c r="F811" s="17">
        <v>1</v>
      </c>
      <c r="G811" s="258">
        <v>0</v>
      </c>
      <c r="H811" s="27">
        <f t="shared" ref="H811:H842" si="26">IF(ISNUMBER(F811),ROUND(F811*G811,2),"")</f>
        <v>0</v>
      </c>
    </row>
    <row r="812" spans="1:8" ht="33.75">
      <c r="A812" s="28"/>
      <c r="B812" s="28" t="s">
        <v>1410</v>
      </c>
      <c r="C812" s="81" t="s">
        <v>165</v>
      </c>
      <c r="D812" s="14" t="s">
        <v>1441</v>
      </c>
      <c r="E812" s="29" t="s">
        <v>1442</v>
      </c>
      <c r="F812" s="17">
        <v>16</v>
      </c>
      <c r="G812" s="258">
        <v>0</v>
      </c>
      <c r="H812" s="27">
        <f t="shared" si="26"/>
        <v>0</v>
      </c>
    </row>
    <row r="813" spans="1:8">
      <c r="A813" s="265">
        <v>5</v>
      </c>
      <c r="B813" s="265"/>
      <c r="C813" s="275"/>
      <c r="D813" s="261" t="s">
        <v>515</v>
      </c>
      <c r="E813" s="29"/>
      <c r="F813" s="17" t="s">
        <v>162</v>
      </c>
      <c r="G813" s="27"/>
      <c r="H813" s="55">
        <f>SUM(H814:H818)</f>
        <v>0</v>
      </c>
    </row>
    <row r="814" spans="1:8" ht="22.5">
      <c r="A814" s="28"/>
      <c r="B814" s="28" t="s">
        <v>1474</v>
      </c>
      <c r="C814" s="81" t="s">
        <v>164</v>
      </c>
      <c r="D814" s="14" t="s">
        <v>18</v>
      </c>
      <c r="E814" s="29" t="s">
        <v>1448</v>
      </c>
      <c r="F814" s="17">
        <v>18</v>
      </c>
      <c r="G814" s="258">
        <v>0</v>
      </c>
      <c r="H814" s="27">
        <f t="shared" si="26"/>
        <v>0</v>
      </c>
    </row>
    <row r="815" spans="1:8" ht="22.5">
      <c r="A815" s="28"/>
      <c r="B815" s="28" t="s">
        <v>1477</v>
      </c>
      <c r="C815" s="81" t="s">
        <v>165</v>
      </c>
      <c r="D815" s="14" t="s">
        <v>1498</v>
      </c>
      <c r="E815" s="29" t="s">
        <v>1444</v>
      </c>
      <c r="F815" s="17">
        <v>4</v>
      </c>
      <c r="G815" s="258">
        <v>0</v>
      </c>
      <c r="H815" s="27">
        <f t="shared" si="26"/>
        <v>0</v>
      </c>
    </row>
    <row r="816" spans="1:8" ht="22.5">
      <c r="A816" s="28"/>
      <c r="B816" s="28" t="s">
        <v>1476</v>
      </c>
      <c r="C816" s="81" t="s">
        <v>166</v>
      </c>
      <c r="D816" s="14" t="s">
        <v>1497</v>
      </c>
      <c r="E816" s="29" t="s">
        <v>1451</v>
      </c>
      <c r="F816" s="17">
        <v>1</v>
      </c>
      <c r="G816" s="258">
        <v>0</v>
      </c>
      <c r="H816" s="27">
        <f t="shared" si="26"/>
        <v>0</v>
      </c>
    </row>
    <row r="817" spans="1:8" ht="33.75">
      <c r="A817" s="28"/>
      <c r="B817" s="28" t="s">
        <v>1532</v>
      </c>
      <c r="C817" s="81" t="s">
        <v>167</v>
      </c>
      <c r="D817" s="14" t="s">
        <v>1539</v>
      </c>
      <c r="E817" s="29" t="s">
        <v>1451</v>
      </c>
      <c r="F817" s="17">
        <v>2</v>
      </c>
      <c r="G817" s="258">
        <v>0</v>
      </c>
      <c r="H817" s="27">
        <f t="shared" si="26"/>
        <v>0</v>
      </c>
    </row>
    <row r="818" spans="1:8" ht="22.5">
      <c r="A818" s="28"/>
      <c r="B818" s="28" t="s">
        <v>1475</v>
      </c>
      <c r="C818" s="81" t="s">
        <v>168</v>
      </c>
      <c r="D818" s="14" t="s">
        <v>1496</v>
      </c>
      <c r="E818" s="29" t="s">
        <v>1451</v>
      </c>
      <c r="F818" s="17">
        <v>10</v>
      </c>
      <c r="G818" s="258">
        <v>0</v>
      </c>
      <c r="H818" s="27">
        <f t="shared" si="26"/>
        <v>0</v>
      </c>
    </row>
    <row r="819" spans="1:8">
      <c r="A819" s="265">
        <v>5</v>
      </c>
      <c r="B819" s="265"/>
      <c r="C819" s="275"/>
      <c r="D819" s="261" t="s">
        <v>518</v>
      </c>
      <c r="E819" s="29"/>
      <c r="F819" s="17" t="s">
        <v>162</v>
      </c>
      <c r="G819" s="27"/>
      <c r="H819" s="55">
        <f>SUM(H820:H822)</f>
        <v>0</v>
      </c>
    </row>
    <row r="820" spans="1:8" ht="45">
      <c r="A820" s="28"/>
      <c r="B820" s="28" t="s">
        <v>1411</v>
      </c>
      <c r="C820" s="81" t="s">
        <v>164</v>
      </c>
      <c r="D820" s="14" t="s">
        <v>1443</v>
      </c>
      <c r="E820" s="29" t="s">
        <v>1444</v>
      </c>
      <c r="F820" s="17">
        <v>10</v>
      </c>
      <c r="G820" s="258">
        <v>0</v>
      </c>
      <c r="H820" s="27">
        <f t="shared" si="26"/>
        <v>0</v>
      </c>
    </row>
    <row r="821" spans="1:8" ht="33.75">
      <c r="A821" s="28"/>
      <c r="B821" s="28" t="s">
        <v>1412</v>
      </c>
      <c r="C821" s="81" t="s">
        <v>165</v>
      </c>
      <c r="D821" s="14" t="s">
        <v>1445</v>
      </c>
      <c r="E821" s="29" t="s">
        <v>1444</v>
      </c>
      <c r="F821" s="17">
        <v>5</v>
      </c>
      <c r="G821" s="258">
        <v>0</v>
      </c>
      <c r="H821" s="27">
        <f t="shared" si="26"/>
        <v>0</v>
      </c>
    </row>
    <row r="822" spans="1:8" ht="22.5">
      <c r="A822" s="28"/>
      <c r="B822" s="28" t="s">
        <v>1413</v>
      </c>
      <c r="C822" s="81" t="s">
        <v>166</v>
      </c>
      <c r="D822" s="14" t="s">
        <v>1446</v>
      </c>
      <c r="E822" s="29" t="s">
        <v>1444</v>
      </c>
      <c r="F822" s="17">
        <v>5</v>
      </c>
      <c r="G822" s="258">
        <v>0</v>
      </c>
      <c r="H822" s="27">
        <f t="shared" si="26"/>
        <v>0</v>
      </c>
    </row>
    <row r="823" spans="1:8">
      <c r="A823" s="265">
        <v>5</v>
      </c>
      <c r="B823" s="265"/>
      <c r="C823" s="275"/>
      <c r="D823" s="261" t="s">
        <v>519</v>
      </c>
      <c r="E823" s="29"/>
      <c r="F823" s="17" t="s">
        <v>162</v>
      </c>
      <c r="G823" s="27"/>
      <c r="H823" s="55">
        <f>SUM(H824:H826)</f>
        <v>0</v>
      </c>
    </row>
    <row r="824" spans="1:8" ht="22.5">
      <c r="A824" s="28"/>
      <c r="B824" s="28" t="s">
        <v>1478</v>
      </c>
      <c r="C824" s="81" t="s">
        <v>164</v>
      </c>
      <c r="D824" s="14" t="s">
        <v>1499</v>
      </c>
      <c r="E824" s="29" t="s">
        <v>1444</v>
      </c>
      <c r="F824" s="17">
        <v>8</v>
      </c>
      <c r="G824" s="258">
        <v>0</v>
      </c>
      <c r="H824" s="27">
        <f t="shared" si="26"/>
        <v>0</v>
      </c>
    </row>
    <row r="825" spans="1:8" ht="67.5">
      <c r="A825" s="28"/>
      <c r="B825" s="28" t="s">
        <v>1414</v>
      </c>
      <c r="C825" s="81" t="s">
        <v>165</v>
      </c>
      <c r="D825" s="14" t="s">
        <v>1447</v>
      </c>
      <c r="E825" s="29" t="s">
        <v>1448</v>
      </c>
      <c r="F825" s="17">
        <v>50</v>
      </c>
      <c r="G825" s="258">
        <v>0</v>
      </c>
      <c r="H825" s="27">
        <f t="shared" si="26"/>
        <v>0</v>
      </c>
    </row>
    <row r="826" spans="1:8" ht="56.25">
      <c r="A826" s="28"/>
      <c r="B826" s="28" t="s">
        <v>1415</v>
      </c>
      <c r="C826" s="81" t="s">
        <v>166</v>
      </c>
      <c r="D826" s="14" t="s">
        <v>1449</v>
      </c>
      <c r="E826" s="29" t="s">
        <v>1448</v>
      </c>
      <c r="F826" s="17">
        <v>10</v>
      </c>
      <c r="G826" s="258">
        <v>0</v>
      </c>
      <c r="H826" s="27">
        <f t="shared" si="26"/>
        <v>0</v>
      </c>
    </row>
    <row r="827" spans="1:8">
      <c r="A827" s="263">
        <v>4</v>
      </c>
      <c r="B827" s="263"/>
      <c r="C827" s="274"/>
      <c r="D827" s="260" t="s">
        <v>19</v>
      </c>
      <c r="E827" s="20"/>
      <c r="F827" s="21" t="s">
        <v>162</v>
      </c>
      <c r="G827" s="22"/>
      <c r="H827" s="52">
        <f>H828+H831+H833+H835</f>
        <v>0</v>
      </c>
    </row>
    <row r="828" spans="1:8">
      <c r="A828" s="265">
        <v>5</v>
      </c>
      <c r="B828" s="265"/>
      <c r="C828" s="275"/>
      <c r="D828" s="261" t="s">
        <v>520</v>
      </c>
      <c r="E828" s="29"/>
      <c r="F828" s="17" t="s">
        <v>162</v>
      </c>
      <c r="G828" s="27"/>
      <c r="H828" s="55">
        <f>SUM(H829:H830)</f>
        <v>0</v>
      </c>
    </row>
    <row r="829" spans="1:8">
      <c r="A829" s="28"/>
      <c r="B829" s="28" t="s">
        <v>1481</v>
      </c>
      <c r="C829" s="81" t="s">
        <v>164</v>
      </c>
      <c r="D829" s="14" t="s">
        <v>1502</v>
      </c>
      <c r="E829" s="29" t="s">
        <v>1451</v>
      </c>
      <c r="F829" s="17">
        <v>5</v>
      </c>
      <c r="G829" s="258">
        <v>0</v>
      </c>
      <c r="H829" s="27">
        <f t="shared" si="26"/>
        <v>0</v>
      </c>
    </row>
    <row r="830" spans="1:8" ht="22.5">
      <c r="A830" s="28"/>
      <c r="B830" s="28" t="s">
        <v>1416</v>
      </c>
      <c r="C830" s="81" t="s">
        <v>165</v>
      </c>
      <c r="D830" s="14" t="s">
        <v>1450</v>
      </c>
      <c r="E830" s="29" t="s">
        <v>1451</v>
      </c>
      <c r="F830" s="17">
        <v>90</v>
      </c>
      <c r="G830" s="258">
        <v>0</v>
      </c>
      <c r="H830" s="27">
        <f t="shared" si="26"/>
        <v>0</v>
      </c>
    </row>
    <row r="831" spans="1:8">
      <c r="A831" s="265">
        <v>5</v>
      </c>
      <c r="B831" s="265"/>
      <c r="C831" s="275"/>
      <c r="D831" s="261" t="s">
        <v>522</v>
      </c>
      <c r="E831" s="29"/>
      <c r="F831" s="17" t="s">
        <v>162</v>
      </c>
      <c r="G831" s="27"/>
      <c r="H831" s="55">
        <f>SUM(H832)</f>
        <v>0</v>
      </c>
    </row>
    <row r="832" spans="1:8">
      <c r="A832" s="28"/>
      <c r="B832" s="28" t="s">
        <v>1482</v>
      </c>
      <c r="C832" s="81" t="s">
        <v>164</v>
      </c>
      <c r="D832" s="14" t="s">
        <v>1503</v>
      </c>
      <c r="E832" s="29" t="s">
        <v>1448</v>
      </c>
      <c r="F832" s="17">
        <v>34</v>
      </c>
      <c r="G832" s="258">
        <v>0</v>
      </c>
      <c r="H832" s="27">
        <f t="shared" si="26"/>
        <v>0</v>
      </c>
    </row>
    <row r="833" spans="1:8">
      <c r="A833" s="265">
        <v>5</v>
      </c>
      <c r="B833" s="265"/>
      <c r="C833" s="275"/>
      <c r="D833" s="261" t="s">
        <v>523</v>
      </c>
      <c r="E833" s="29"/>
      <c r="F833" s="17" t="s">
        <v>162</v>
      </c>
      <c r="G833" s="27"/>
      <c r="H833" s="55">
        <f>SUM(H834)</f>
        <v>0</v>
      </c>
    </row>
    <row r="834" spans="1:8" ht="22.5">
      <c r="A834" s="28"/>
      <c r="B834" s="28" t="s">
        <v>1418</v>
      </c>
      <c r="C834" s="81" t="s">
        <v>164</v>
      </c>
      <c r="D834" s="14" t="s">
        <v>1453</v>
      </c>
      <c r="E834" s="29" t="s">
        <v>1451</v>
      </c>
      <c r="F834" s="17">
        <v>46</v>
      </c>
      <c r="G834" s="258">
        <v>0</v>
      </c>
      <c r="H834" s="27">
        <f t="shared" si="26"/>
        <v>0</v>
      </c>
    </row>
    <row r="835" spans="1:8">
      <c r="A835" s="265">
        <v>5</v>
      </c>
      <c r="B835" s="265"/>
      <c r="C835" s="275"/>
      <c r="D835" s="261" t="s">
        <v>524</v>
      </c>
      <c r="E835" s="29"/>
      <c r="F835" s="17" t="s">
        <v>162</v>
      </c>
      <c r="G835" s="27"/>
      <c r="H835" s="55">
        <f>SUM(H836:H837)</f>
        <v>0</v>
      </c>
    </row>
    <row r="836" spans="1:8">
      <c r="A836" s="28"/>
      <c r="B836" s="28" t="s">
        <v>1483</v>
      </c>
      <c r="C836" s="81" t="s">
        <v>164</v>
      </c>
      <c r="D836" s="14" t="s">
        <v>21</v>
      </c>
      <c r="E836" s="29" t="s">
        <v>1448</v>
      </c>
      <c r="F836" s="17">
        <v>15</v>
      </c>
      <c r="G836" s="258">
        <v>0</v>
      </c>
      <c r="H836" s="27">
        <f t="shared" si="26"/>
        <v>0</v>
      </c>
    </row>
    <row r="837" spans="1:8">
      <c r="A837" s="28"/>
      <c r="B837" s="28" t="s">
        <v>1484</v>
      </c>
      <c r="C837" s="81" t="s">
        <v>165</v>
      </c>
      <c r="D837" s="14" t="s">
        <v>22</v>
      </c>
      <c r="E837" s="29" t="s">
        <v>1448</v>
      </c>
      <c r="F837" s="17">
        <v>15</v>
      </c>
      <c r="G837" s="258">
        <v>0</v>
      </c>
      <c r="H837" s="27">
        <f t="shared" si="26"/>
        <v>0</v>
      </c>
    </row>
    <row r="838" spans="1:8">
      <c r="A838" s="263">
        <v>4</v>
      </c>
      <c r="B838" s="263"/>
      <c r="C838" s="274"/>
      <c r="D838" s="260" t="s">
        <v>44</v>
      </c>
      <c r="E838" s="20"/>
      <c r="F838" s="21" t="s">
        <v>162</v>
      </c>
      <c r="G838" s="22"/>
      <c r="H838" s="52">
        <f>H839+H841</f>
        <v>0</v>
      </c>
    </row>
    <row r="839" spans="1:8">
      <c r="A839" s="265">
        <v>5</v>
      </c>
      <c r="B839" s="265"/>
      <c r="C839" s="275"/>
      <c r="D839" s="261" t="s">
        <v>527</v>
      </c>
      <c r="E839" s="29"/>
      <c r="F839" s="17" t="s">
        <v>162</v>
      </c>
      <c r="G839" s="27"/>
      <c r="H839" s="55">
        <f>SUM(H840)</f>
        <v>0</v>
      </c>
    </row>
    <row r="840" spans="1:8" ht="33.75">
      <c r="A840" s="28"/>
      <c r="B840" s="28" t="s">
        <v>1419</v>
      </c>
      <c r="C840" s="81" t="s">
        <v>164</v>
      </c>
      <c r="D840" s="14" t="s">
        <v>1454</v>
      </c>
      <c r="E840" s="29" t="s">
        <v>1444</v>
      </c>
      <c r="F840" s="17">
        <v>21</v>
      </c>
      <c r="G840" s="258">
        <v>0</v>
      </c>
      <c r="H840" s="27">
        <f t="shared" si="26"/>
        <v>0</v>
      </c>
    </row>
    <row r="841" spans="1:8">
      <c r="A841" s="265">
        <v>5</v>
      </c>
      <c r="B841" s="265"/>
      <c r="C841" s="275"/>
      <c r="D841" s="261" t="s">
        <v>528</v>
      </c>
      <c r="E841" s="29"/>
      <c r="F841" s="17" t="s">
        <v>162</v>
      </c>
      <c r="G841" s="27"/>
      <c r="H841" s="55">
        <f>SUM(H842)</f>
        <v>0</v>
      </c>
    </row>
    <row r="842" spans="1:8" ht="22.5">
      <c r="A842" s="28"/>
      <c r="B842" s="28" t="s">
        <v>1421</v>
      </c>
      <c r="C842" s="81" t="s">
        <v>164</v>
      </c>
      <c r="D842" s="14" t="s">
        <v>1456</v>
      </c>
      <c r="E842" s="29" t="s">
        <v>1440</v>
      </c>
      <c r="F842" s="17">
        <v>2</v>
      </c>
      <c r="G842" s="258">
        <v>0</v>
      </c>
      <c r="H842" s="27">
        <f t="shared" si="26"/>
        <v>0</v>
      </c>
    </row>
    <row r="843" spans="1:8">
      <c r="A843" s="263">
        <v>4</v>
      </c>
      <c r="B843" s="263"/>
      <c r="C843" s="274"/>
      <c r="D843" s="260" t="s">
        <v>45</v>
      </c>
      <c r="E843" s="20"/>
      <c r="F843" s="21" t="s">
        <v>162</v>
      </c>
      <c r="G843" s="22"/>
      <c r="H843" s="52">
        <f>H844+H848+H851+H854+H857+H862+H865+H868</f>
        <v>0</v>
      </c>
    </row>
    <row r="844" spans="1:8">
      <c r="A844" s="265">
        <v>5</v>
      </c>
      <c r="B844" s="265"/>
      <c r="C844" s="275"/>
      <c r="D844" s="261" t="s">
        <v>529</v>
      </c>
      <c r="E844" s="29"/>
      <c r="F844" s="17" t="s">
        <v>162</v>
      </c>
      <c r="G844" s="27"/>
      <c r="H844" s="55">
        <f>SUM(H845:H847)</f>
        <v>0</v>
      </c>
    </row>
    <row r="845" spans="1:8" ht="33.75">
      <c r="A845" s="28"/>
      <c r="B845" s="28" t="s">
        <v>1422</v>
      </c>
      <c r="C845" s="81" t="s">
        <v>164</v>
      </c>
      <c r="D845" s="14" t="s">
        <v>1457</v>
      </c>
      <c r="E845" s="29" t="s">
        <v>1440</v>
      </c>
      <c r="F845" s="17">
        <v>1</v>
      </c>
      <c r="G845" s="258">
        <v>0</v>
      </c>
      <c r="H845" s="27">
        <f t="shared" ref="H845:H869" si="27">IF(ISNUMBER(F845),ROUND(F845*G845,2),"")</f>
        <v>0</v>
      </c>
    </row>
    <row r="846" spans="1:8" ht="33.75">
      <c r="A846" s="28"/>
      <c r="B846" s="28" t="s">
        <v>1485</v>
      </c>
      <c r="C846" s="81" t="s">
        <v>165</v>
      </c>
      <c r="D846" s="14" t="s">
        <v>1504</v>
      </c>
      <c r="E846" s="29" t="s">
        <v>1448</v>
      </c>
      <c r="F846" s="17">
        <v>19</v>
      </c>
      <c r="G846" s="258">
        <v>0</v>
      </c>
      <c r="H846" s="27">
        <f t="shared" si="27"/>
        <v>0</v>
      </c>
    </row>
    <row r="847" spans="1:8" ht="22.5">
      <c r="A847" s="28"/>
      <c r="B847" s="28" t="s">
        <v>1486</v>
      </c>
      <c r="C847" s="81" t="s">
        <v>166</v>
      </c>
      <c r="D847" s="14" t="s">
        <v>1505</v>
      </c>
      <c r="E847" s="29" t="s">
        <v>1448</v>
      </c>
      <c r="F847" s="17">
        <v>19</v>
      </c>
      <c r="G847" s="258">
        <v>0</v>
      </c>
      <c r="H847" s="27">
        <f t="shared" si="27"/>
        <v>0</v>
      </c>
    </row>
    <row r="848" spans="1:8">
      <c r="A848" s="265">
        <v>5</v>
      </c>
      <c r="B848" s="265"/>
      <c r="C848" s="275"/>
      <c r="D848" s="261" t="s">
        <v>530</v>
      </c>
      <c r="E848" s="29"/>
      <c r="F848" s="17" t="s">
        <v>162</v>
      </c>
      <c r="G848" s="27"/>
      <c r="H848" s="55">
        <f>SUM(H849:H850)</f>
        <v>0</v>
      </c>
    </row>
    <row r="849" spans="1:8" ht="33.75">
      <c r="A849" s="28"/>
      <c r="B849" s="28" t="s">
        <v>1487</v>
      </c>
      <c r="C849" s="81" t="s">
        <v>164</v>
      </c>
      <c r="D849" s="14" t="s">
        <v>1506</v>
      </c>
      <c r="E849" s="29" t="s">
        <v>1507</v>
      </c>
      <c r="F849" s="17">
        <v>550</v>
      </c>
      <c r="G849" s="258">
        <v>0</v>
      </c>
      <c r="H849" s="27">
        <f t="shared" si="27"/>
        <v>0</v>
      </c>
    </row>
    <row r="850" spans="1:8" ht="22.5">
      <c r="A850" s="28"/>
      <c r="B850" s="28" t="s">
        <v>1488</v>
      </c>
      <c r="C850" s="81" t="s">
        <v>165</v>
      </c>
      <c r="D850" s="14" t="s">
        <v>1508</v>
      </c>
      <c r="E850" s="29" t="s">
        <v>1507</v>
      </c>
      <c r="F850" s="17">
        <v>150</v>
      </c>
      <c r="G850" s="258">
        <v>0</v>
      </c>
      <c r="H850" s="27">
        <f t="shared" si="27"/>
        <v>0</v>
      </c>
    </row>
    <row r="851" spans="1:8">
      <c r="A851" s="265">
        <v>5</v>
      </c>
      <c r="B851" s="265"/>
      <c r="C851" s="275"/>
      <c r="D851" s="261" t="s">
        <v>531</v>
      </c>
      <c r="E851" s="29"/>
      <c r="F851" s="17" t="s">
        <v>162</v>
      </c>
      <c r="G851" s="27"/>
      <c r="H851" s="55">
        <f>SUM(H852:H853)</f>
        <v>0</v>
      </c>
    </row>
    <row r="852" spans="1:8" ht="22.5">
      <c r="A852" s="28"/>
      <c r="B852" s="28" t="s">
        <v>1489</v>
      </c>
      <c r="C852" s="81" t="s">
        <v>164</v>
      </c>
      <c r="D852" s="14" t="s">
        <v>1509</v>
      </c>
      <c r="E852" s="29" t="s">
        <v>1451</v>
      </c>
      <c r="F852" s="17">
        <v>6</v>
      </c>
      <c r="G852" s="258">
        <v>0</v>
      </c>
      <c r="H852" s="27">
        <f t="shared" si="27"/>
        <v>0</v>
      </c>
    </row>
    <row r="853" spans="1:8" ht="22.5">
      <c r="A853" s="28"/>
      <c r="B853" s="28" t="s">
        <v>1490</v>
      </c>
      <c r="C853" s="81" t="s">
        <v>165</v>
      </c>
      <c r="D853" s="14" t="s">
        <v>1510</v>
      </c>
      <c r="E853" s="29" t="s">
        <v>1451</v>
      </c>
      <c r="F853" s="17">
        <v>3</v>
      </c>
      <c r="G853" s="258">
        <v>0</v>
      </c>
      <c r="H853" s="27">
        <f t="shared" si="27"/>
        <v>0</v>
      </c>
    </row>
    <row r="854" spans="1:8">
      <c r="A854" s="265">
        <v>5</v>
      </c>
      <c r="B854" s="265"/>
      <c r="C854" s="275"/>
      <c r="D854" s="261" t="s">
        <v>923</v>
      </c>
      <c r="E854" s="29"/>
      <c r="F854" s="17" t="s">
        <v>162</v>
      </c>
      <c r="G854" s="27"/>
      <c r="H854" s="55">
        <f>SUM(H855:H856)</f>
        <v>0</v>
      </c>
    </row>
    <row r="855" spans="1:8" ht="45">
      <c r="A855" s="28"/>
      <c r="B855" s="28" t="s">
        <v>1424</v>
      </c>
      <c r="C855" s="81" t="s">
        <v>164</v>
      </c>
      <c r="D855" s="14" t="s">
        <v>1543</v>
      </c>
      <c r="E855" s="29" t="s">
        <v>1448</v>
      </c>
      <c r="F855" s="17">
        <v>8</v>
      </c>
      <c r="G855" s="258">
        <v>0</v>
      </c>
      <c r="H855" s="27">
        <f t="shared" si="27"/>
        <v>0</v>
      </c>
    </row>
    <row r="856" spans="1:8" ht="22.5">
      <c r="A856" s="28"/>
      <c r="B856" s="28" t="s">
        <v>1425</v>
      </c>
      <c r="C856" s="81" t="s">
        <v>165</v>
      </c>
      <c r="D856" s="14" t="s">
        <v>1460</v>
      </c>
      <c r="E856" s="29" t="s">
        <v>1451</v>
      </c>
      <c r="F856" s="17">
        <v>5</v>
      </c>
      <c r="G856" s="258">
        <v>0</v>
      </c>
      <c r="H856" s="27">
        <f t="shared" si="27"/>
        <v>0</v>
      </c>
    </row>
    <row r="857" spans="1:8">
      <c r="A857" s="265">
        <v>5</v>
      </c>
      <c r="B857" s="265"/>
      <c r="C857" s="275"/>
      <c r="D857" s="261" t="s">
        <v>1192</v>
      </c>
      <c r="E857" s="29"/>
      <c r="F857" s="17" t="s">
        <v>162</v>
      </c>
      <c r="G857" s="27"/>
      <c r="H857" s="55">
        <f>SUM(H858:H861)</f>
        <v>0</v>
      </c>
    </row>
    <row r="858" spans="1:8" ht="67.5">
      <c r="A858" s="28"/>
      <c r="B858" s="28" t="s">
        <v>1426</v>
      </c>
      <c r="C858" s="81" t="s">
        <v>164</v>
      </c>
      <c r="D858" s="14" t="s">
        <v>1461</v>
      </c>
      <c r="E858" s="29" t="s">
        <v>1462</v>
      </c>
      <c r="F858" s="17">
        <v>5</v>
      </c>
      <c r="G858" s="258">
        <v>0</v>
      </c>
      <c r="H858" s="27">
        <f t="shared" si="27"/>
        <v>0</v>
      </c>
    </row>
    <row r="859" spans="1:8" ht="78.75">
      <c r="A859" s="28"/>
      <c r="B859" s="28" t="s">
        <v>1427</v>
      </c>
      <c r="C859" s="81" t="s">
        <v>165</v>
      </c>
      <c r="D859" s="14" t="s">
        <v>1463</v>
      </c>
      <c r="E859" s="29" t="s">
        <v>1462</v>
      </c>
      <c r="F859" s="17">
        <v>5</v>
      </c>
      <c r="G859" s="258">
        <v>0</v>
      </c>
      <c r="H859" s="27">
        <f t="shared" si="27"/>
        <v>0</v>
      </c>
    </row>
    <row r="860" spans="1:8" ht="45">
      <c r="A860" s="28"/>
      <c r="B860" s="28" t="s">
        <v>1430</v>
      </c>
      <c r="C860" s="81" t="s">
        <v>166</v>
      </c>
      <c r="D860" s="14" t="s">
        <v>1466</v>
      </c>
      <c r="E860" s="29" t="s">
        <v>1448</v>
      </c>
      <c r="F860" s="17">
        <v>60</v>
      </c>
      <c r="G860" s="258">
        <v>0</v>
      </c>
      <c r="H860" s="27">
        <f t="shared" si="27"/>
        <v>0</v>
      </c>
    </row>
    <row r="861" spans="1:8" ht="56.25">
      <c r="A861" s="28"/>
      <c r="B861" s="28" t="s">
        <v>1431</v>
      </c>
      <c r="C861" s="81" t="s">
        <v>167</v>
      </c>
      <c r="D861" s="14" t="s">
        <v>1467</v>
      </c>
      <c r="E861" s="29" t="s">
        <v>1448</v>
      </c>
      <c r="F861" s="17">
        <v>10</v>
      </c>
      <c r="G861" s="258">
        <v>0</v>
      </c>
      <c r="H861" s="27">
        <f t="shared" si="27"/>
        <v>0</v>
      </c>
    </row>
    <row r="862" spans="1:8">
      <c r="A862" s="265">
        <v>5</v>
      </c>
      <c r="B862" s="265"/>
      <c r="C862" s="275"/>
      <c r="D862" s="261" t="s">
        <v>533</v>
      </c>
      <c r="E862" s="29"/>
      <c r="F862" s="17" t="s">
        <v>162</v>
      </c>
      <c r="G862" s="27"/>
      <c r="H862" s="55">
        <f>SUM(H863:H864)</f>
        <v>0</v>
      </c>
    </row>
    <row r="863" spans="1:8" ht="45">
      <c r="A863" s="28"/>
      <c r="B863" s="28" t="s">
        <v>1492</v>
      </c>
      <c r="C863" s="81" t="s">
        <v>164</v>
      </c>
      <c r="D863" s="14" t="s">
        <v>1511</v>
      </c>
      <c r="E863" s="29" t="s">
        <v>1440</v>
      </c>
      <c r="F863" s="17">
        <v>46</v>
      </c>
      <c r="G863" s="258">
        <v>0</v>
      </c>
      <c r="H863" s="27">
        <f t="shared" si="27"/>
        <v>0</v>
      </c>
    </row>
    <row r="864" spans="1:8" ht="22.5">
      <c r="A864" s="28"/>
      <c r="B864" s="28" t="s">
        <v>1493</v>
      </c>
      <c r="C864" s="81" t="s">
        <v>165</v>
      </c>
      <c r="D864" s="14" t="s">
        <v>1512</v>
      </c>
      <c r="E864" s="29" t="s">
        <v>1440</v>
      </c>
      <c r="F864" s="17">
        <v>46</v>
      </c>
      <c r="G864" s="258">
        <v>0</v>
      </c>
      <c r="H864" s="27">
        <f t="shared" si="27"/>
        <v>0</v>
      </c>
    </row>
    <row r="865" spans="1:8">
      <c r="A865" s="265">
        <v>5</v>
      </c>
      <c r="B865" s="265"/>
      <c r="C865" s="275"/>
      <c r="D865" s="261" t="s">
        <v>993</v>
      </c>
      <c r="E865" s="29"/>
      <c r="F865" s="17" t="s">
        <v>162</v>
      </c>
      <c r="G865" s="27"/>
      <c r="H865" s="55">
        <f>SUM(H866:H867)</f>
        <v>0</v>
      </c>
    </row>
    <row r="866" spans="1:8" ht="22.5">
      <c r="A866" s="28"/>
      <c r="B866" s="28" t="s">
        <v>1432</v>
      </c>
      <c r="C866" s="81" t="s">
        <v>164</v>
      </c>
      <c r="D866" s="14" t="s">
        <v>47</v>
      </c>
      <c r="E866" s="29" t="s">
        <v>1440</v>
      </c>
      <c r="F866" s="17">
        <v>4</v>
      </c>
      <c r="G866" s="258">
        <v>0</v>
      </c>
      <c r="H866" s="27">
        <f t="shared" si="27"/>
        <v>0</v>
      </c>
    </row>
    <row r="867" spans="1:8" ht="45">
      <c r="A867" s="28"/>
      <c r="B867" s="28" t="s">
        <v>1494</v>
      </c>
      <c r="C867" s="81" t="s">
        <v>165</v>
      </c>
      <c r="D867" s="14" t="s">
        <v>1513</v>
      </c>
      <c r="E867" s="29" t="s">
        <v>1444</v>
      </c>
      <c r="F867" s="17">
        <v>10</v>
      </c>
      <c r="G867" s="258">
        <v>0</v>
      </c>
      <c r="H867" s="27">
        <f t="shared" si="27"/>
        <v>0</v>
      </c>
    </row>
    <row r="868" spans="1:8">
      <c r="A868" s="265">
        <v>5</v>
      </c>
      <c r="B868" s="265"/>
      <c r="C868" s="275"/>
      <c r="D868" s="261" t="s">
        <v>1063</v>
      </c>
      <c r="E868" s="29"/>
      <c r="F868" s="17" t="s">
        <v>162</v>
      </c>
      <c r="G868" s="27"/>
      <c r="H868" s="55">
        <f>SUM(H869)</f>
        <v>0</v>
      </c>
    </row>
    <row r="869" spans="1:8" ht="22.5">
      <c r="A869" s="28"/>
      <c r="B869" s="28" t="s">
        <v>1495</v>
      </c>
      <c r="C869" s="81" t="s">
        <v>164</v>
      </c>
      <c r="D869" s="14" t="s">
        <v>1514</v>
      </c>
      <c r="E869" s="29" t="s">
        <v>1448</v>
      </c>
      <c r="F869" s="17">
        <v>31</v>
      </c>
      <c r="G869" s="258">
        <v>0</v>
      </c>
      <c r="H869" s="27">
        <f t="shared" si="27"/>
        <v>0</v>
      </c>
    </row>
    <row r="870" spans="1:8">
      <c r="A870" s="82">
        <v>2</v>
      </c>
      <c r="B870" s="82"/>
      <c r="C870" s="83"/>
      <c r="D870" s="116" t="s">
        <v>1545</v>
      </c>
      <c r="E870" s="84"/>
      <c r="F870" s="85" t="s">
        <v>162</v>
      </c>
      <c r="G870" s="86"/>
      <c r="H870" s="87">
        <f>H871+H882+H888</f>
        <v>0</v>
      </c>
    </row>
    <row r="871" spans="1:8">
      <c r="A871" s="263">
        <v>4</v>
      </c>
      <c r="B871" s="263"/>
      <c r="C871" s="274"/>
      <c r="D871" s="260" t="s">
        <v>6</v>
      </c>
      <c r="E871" s="20"/>
      <c r="F871" s="21" t="s">
        <v>162</v>
      </c>
      <c r="G871" s="22"/>
      <c r="H871" s="52">
        <f>H872+H875+H878+H880</f>
        <v>0</v>
      </c>
    </row>
    <row r="872" spans="1:8">
      <c r="A872" s="265">
        <v>5</v>
      </c>
      <c r="B872" s="265"/>
      <c r="C872" s="275"/>
      <c r="D872" s="261" t="s">
        <v>514</v>
      </c>
      <c r="E872" s="29"/>
      <c r="F872" s="17" t="s">
        <v>162</v>
      </c>
      <c r="G872" s="27"/>
      <c r="H872" s="55">
        <f>SUM(H873:H874)</f>
        <v>0</v>
      </c>
    </row>
    <row r="873" spans="1:8" ht="22.5">
      <c r="A873" s="28"/>
      <c r="B873" s="28" t="s">
        <v>1409</v>
      </c>
      <c r="C873" s="81" t="s">
        <v>164</v>
      </c>
      <c r="D873" s="14" t="s">
        <v>1439</v>
      </c>
      <c r="E873" s="29" t="s">
        <v>1440</v>
      </c>
      <c r="F873" s="17">
        <v>1</v>
      </c>
      <c r="G873" s="258">
        <v>0</v>
      </c>
      <c r="H873" s="27">
        <f t="shared" ref="H873:H890" si="28">IF(ISNUMBER(F873),ROUND(F873*G873,2),"")</f>
        <v>0</v>
      </c>
    </row>
    <row r="874" spans="1:8" ht="33.75">
      <c r="A874" s="28"/>
      <c r="B874" s="28" t="s">
        <v>1410</v>
      </c>
      <c r="C874" s="81" t="s">
        <v>165</v>
      </c>
      <c r="D874" s="14" t="s">
        <v>1441</v>
      </c>
      <c r="E874" s="29" t="s">
        <v>1442</v>
      </c>
      <c r="F874" s="17">
        <v>8</v>
      </c>
      <c r="G874" s="258">
        <v>0</v>
      </c>
      <c r="H874" s="27">
        <f t="shared" si="28"/>
        <v>0</v>
      </c>
    </row>
    <row r="875" spans="1:8">
      <c r="A875" s="265">
        <v>5</v>
      </c>
      <c r="B875" s="265"/>
      <c r="C875" s="275"/>
      <c r="D875" s="261" t="s">
        <v>515</v>
      </c>
      <c r="E875" s="29"/>
      <c r="F875" s="17" t="s">
        <v>162</v>
      </c>
      <c r="G875" s="27"/>
      <c r="H875" s="55">
        <f>SUM(H876:H877)</f>
        <v>0</v>
      </c>
    </row>
    <row r="876" spans="1:8" ht="22.5">
      <c r="A876" s="28"/>
      <c r="B876" s="28" t="s">
        <v>1474</v>
      </c>
      <c r="C876" s="81" t="s">
        <v>164</v>
      </c>
      <c r="D876" s="14" t="s">
        <v>18</v>
      </c>
      <c r="E876" s="29" t="s">
        <v>1448</v>
      </c>
      <c r="F876" s="17">
        <v>20</v>
      </c>
      <c r="G876" s="258">
        <v>0</v>
      </c>
      <c r="H876" s="27">
        <f t="shared" si="28"/>
        <v>0</v>
      </c>
    </row>
    <row r="877" spans="1:8" ht="22.5">
      <c r="A877" s="28"/>
      <c r="B877" s="28" t="s">
        <v>1475</v>
      </c>
      <c r="C877" s="81" t="s">
        <v>165</v>
      </c>
      <c r="D877" s="14" t="s">
        <v>1496</v>
      </c>
      <c r="E877" s="29" t="s">
        <v>1451</v>
      </c>
      <c r="F877" s="17">
        <v>2</v>
      </c>
      <c r="G877" s="258">
        <v>0</v>
      </c>
      <c r="H877" s="27">
        <f t="shared" si="28"/>
        <v>0</v>
      </c>
    </row>
    <row r="878" spans="1:8">
      <c r="A878" s="265">
        <v>5</v>
      </c>
      <c r="B878" s="265"/>
      <c r="C878" s="275"/>
      <c r="D878" s="261" t="s">
        <v>518</v>
      </c>
      <c r="E878" s="29"/>
      <c r="F878" s="17" t="s">
        <v>162</v>
      </c>
      <c r="G878" s="27"/>
      <c r="H878" s="55">
        <f>SUM(H879:H879)</f>
        <v>0</v>
      </c>
    </row>
    <row r="879" spans="1:8" ht="45">
      <c r="A879" s="28"/>
      <c r="B879" s="28" t="s">
        <v>1411</v>
      </c>
      <c r="C879" s="81" t="s">
        <v>164</v>
      </c>
      <c r="D879" s="14" t="s">
        <v>1443</v>
      </c>
      <c r="E879" s="29" t="s">
        <v>1444</v>
      </c>
      <c r="F879" s="17">
        <v>5</v>
      </c>
      <c r="G879" s="258">
        <v>0</v>
      </c>
      <c r="H879" s="27">
        <f t="shared" si="28"/>
        <v>0</v>
      </c>
    </row>
    <row r="880" spans="1:8">
      <c r="A880" s="265">
        <v>5</v>
      </c>
      <c r="B880" s="265"/>
      <c r="C880" s="275"/>
      <c r="D880" s="261" t="s">
        <v>519</v>
      </c>
      <c r="E880" s="29"/>
      <c r="F880" s="17" t="s">
        <v>162</v>
      </c>
      <c r="G880" s="27"/>
      <c r="H880" s="55">
        <f>SUM(H881)</f>
        <v>0</v>
      </c>
    </row>
    <row r="881" spans="1:8" ht="67.5">
      <c r="A881" s="28"/>
      <c r="B881" s="28" t="s">
        <v>1414</v>
      </c>
      <c r="C881" s="81" t="s">
        <v>164</v>
      </c>
      <c r="D881" s="14" t="s">
        <v>1447</v>
      </c>
      <c r="E881" s="29" t="s">
        <v>1448</v>
      </c>
      <c r="F881" s="17">
        <v>15</v>
      </c>
      <c r="G881" s="258">
        <v>0</v>
      </c>
      <c r="H881" s="27">
        <f t="shared" si="28"/>
        <v>0</v>
      </c>
    </row>
    <row r="882" spans="1:8">
      <c r="A882" s="263">
        <v>4</v>
      </c>
      <c r="B882" s="263"/>
      <c r="C882" s="274"/>
      <c r="D882" s="260" t="s">
        <v>19</v>
      </c>
      <c r="E882" s="20"/>
      <c r="F882" s="21" t="s">
        <v>162</v>
      </c>
      <c r="G882" s="22"/>
      <c r="H882" s="52">
        <f>H883+H885</f>
        <v>0</v>
      </c>
    </row>
    <row r="883" spans="1:8">
      <c r="A883" s="265">
        <v>5</v>
      </c>
      <c r="B883" s="265"/>
      <c r="C883" s="275"/>
      <c r="D883" s="261" t="s">
        <v>520</v>
      </c>
      <c r="E883" s="29"/>
      <c r="F883" s="17" t="s">
        <v>162</v>
      </c>
      <c r="G883" s="27"/>
      <c r="H883" s="55">
        <f>SUM(H884)</f>
        <v>0</v>
      </c>
    </row>
    <row r="884" spans="1:8">
      <c r="A884" s="28"/>
      <c r="B884" s="28" t="s">
        <v>1481</v>
      </c>
      <c r="C884" s="81" t="s">
        <v>164</v>
      </c>
      <c r="D884" s="14" t="s">
        <v>1502</v>
      </c>
      <c r="E884" s="29" t="s">
        <v>1451</v>
      </c>
      <c r="F884" s="17">
        <v>5</v>
      </c>
      <c r="G884" s="258">
        <v>0</v>
      </c>
      <c r="H884" s="27">
        <f t="shared" si="28"/>
        <v>0</v>
      </c>
    </row>
    <row r="885" spans="1:8">
      <c r="A885" s="265">
        <v>5</v>
      </c>
      <c r="B885" s="265"/>
      <c r="C885" s="275"/>
      <c r="D885" s="261" t="s">
        <v>524</v>
      </c>
      <c r="E885" s="29"/>
      <c r="F885" s="17" t="s">
        <v>162</v>
      </c>
      <c r="G885" s="27"/>
      <c r="H885" s="55">
        <f>SUM(H886:H887)</f>
        <v>0</v>
      </c>
    </row>
    <row r="886" spans="1:8">
      <c r="A886" s="28"/>
      <c r="B886" s="28" t="s">
        <v>1483</v>
      </c>
      <c r="C886" s="81" t="s">
        <v>164</v>
      </c>
      <c r="D886" s="14" t="s">
        <v>21</v>
      </c>
      <c r="E886" s="29" t="s">
        <v>1448</v>
      </c>
      <c r="F886" s="17">
        <v>20</v>
      </c>
      <c r="G886" s="258">
        <v>0</v>
      </c>
      <c r="H886" s="27">
        <f t="shared" si="28"/>
        <v>0</v>
      </c>
    </row>
    <row r="887" spans="1:8">
      <c r="A887" s="28"/>
      <c r="B887" s="28" t="s">
        <v>1484</v>
      </c>
      <c r="C887" s="81" t="s">
        <v>165</v>
      </c>
      <c r="D887" s="14" t="s">
        <v>22</v>
      </c>
      <c r="E887" s="29" t="s">
        <v>1448</v>
      </c>
      <c r="F887" s="17">
        <v>20</v>
      </c>
      <c r="G887" s="258">
        <v>0</v>
      </c>
      <c r="H887" s="27">
        <f t="shared" si="28"/>
        <v>0</v>
      </c>
    </row>
    <row r="888" spans="1:8">
      <c r="A888" s="263">
        <v>4</v>
      </c>
      <c r="B888" s="263"/>
      <c r="C888" s="274"/>
      <c r="D888" s="260" t="s">
        <v>45</v>
      </c>
      <c r="E888" s="20"/>
      <c r="F888" s="21" t="s">
        <v>162</v>
      </c>
      <c r="G888" s="22"/>
      <c r="H888" s="52">
        <f>H889</f>
        <v>0</v>
      </c>
    </row>
    <row r="889" spans="1:8">
      <c r="A889" s="265">
        <v>5</v>
      </c>
      <c r="B889" s="265"/>
      <c r="C889" s="275"/>
      <c r="D889" s="261" t="s">
        <v>1192</v>
      </c>
      <c r="E889" s="29"/>
      <c r="F889" s="17" t="s">
        <v>162</v>
      </c>
      <c r="G889" s="27"/>
      <c r="H889" s="55">
        <f>SUM(H890)</f>
        <v>0</v>
      </c>
    </row>
    <row r="890" spans="1:8" ht="33.75">
      <c r="A890" s="28"/>
      <c r="B890" s="28" t="s">
        <v>1546</v>
      </c>
      <c r="C890" s="81" t="s">
        <v>164</v>
      </c>
      <c r="D890" s="14" t="s">
        <v>1548</v>
      </c>
      <c r="E890" s="29" t="s">
        <v>1444</v>
      </c>
      <c r="F890" s="17">
        <v>1</v>
      </c>
      <c r="G890" s="258">
        <v>0</v>
      </c>
      <c r="H890" s="27">
        <f t="shared" si="28"/>
        <v>0</v>
      </c>
    </row>
    <row r="891" spans="1:8">
      <c r="A891" s="82">
        <v>2</v>
      </c>
      <c r="B891" s="82"/>
      <c r="C891" s="83"/>
      <c r="D891" s="116" t="s">
        <v>1549</v>
      </c>
      <c r="E891" s="84"/>
      <c r="F891" s="85" t="s">
        <v>162</v>
      </c>
      <c r="G891" s="86"/>
      <c r="H891" s="87">
        <f>H892+H906+H917+H923</f>
        <v>0</v>
      </c>
    </row>
    <row r="892" spans="1:8">
      <c r="A892" s="54">
        <v>4</v>
      </c>
      <c r="B892" s="54"/>
      <c r="C892" s="79"/>
      <c r="D892" s="97" t="s">
        <v>6</v>
      </c>
      <c r="E892" s="20"/>
      <c r="F892" s="21" t="s">
        <v>162</v>
      </c>
      <c r="G892" s="22"/>
      <c r="H892" s="52">
        <f>H893+H896+H900+H904</f>
        <v>0</v>
      </c>
    </row>
    <row r="893" spans="1:8">
      <c r="A893" s="28">
        <v>5</v>
      </c>
      <c r="B893" s="28"/>
      <c r="C893" s="81"/>
      <c r="D893" s="191" t="s">
        <v>1547</v>
      </c>
      <c r="E893" s="29"/>
      <c r="F893" s="17" t="s">
        <v>162</v>
      </c>
      <c r="G893" s="27"/>
      <c r="H893" s="55">
        <f>SUM(H894:H895)</f>
        <v>0</v>
      </c>
    </row>
    <row r="894" spans="1:8" ht="22.5">
      <c r="A894" s="28"/>
      <c r="B894" s="28" t="s">
        <v>1409</v>
      </c>
      <c r="C894" s="81" t="s">
        <v>164</v>
      </c>
      <c r="D894" s="14" t="s">
        <v>1439</v>
      </c>
      <c r="E894" s="29" t="s">
        <v>1440</v>
      </c>
      <c r="F894" s="17">
        <v>1</v>
      </c>
      <c r="G894" s="258">
        <v>0</v>
      </c>
      <c r="H894" s="27">
        <f t="shared" ref="H894:H925" si="29">IF(ISNUMBER(F894),ROUND(F894*G894,2),"")</f>
        <v>0</v>
      </c>
    </row>
    <row r="895" spans="1:8" ht="33.75">
      <c r="A895" s="28"/>
      <c r="B895" s="28" t="s">
        <v>1410</v>
      </c>
      <c r="C895" s="81" t="s">
        <v>165</v>
      </c>
      <c r="D895" s="14" t="s">
        <v>1441</v>
      </c>
      <c r="E895" s="29" t="s">
        <v>1442</v>
      </c>
      <c r="F895" s="17">
        <v>16</v>
      </c>
      <c r="G895" s="258">
        <v>0</v>
      </c>
      <c r="H895" s="27">
        <f t="shared" si="29"/>
        <v>0</v>
      </c>
    </row>
    <row r="896" spans="1:8">
      <c r="A896" s="28">
        <v>5</v>
      </c>
      <c r="B896" s="28"/>
      <c r="C896" s="81"/>
      <c r="D896" s="191" t="s">
        <v>515</v>
      </c>
      <c r="E896" s="29"/>
      <c r="F896" s="17" t="s">
        <v>162</v>
      </c>
      <c r="G896" s="27"/>
      <c r="H896" s="55">
        <f>SUM(H897:H899)</f>
        <v>0</v>
      </c>
    </row>
    <row r="897" spans="1:8" ht="22.5">
      <c r="A897" s="28"/>
      <c r="B897" s="28" t="s">
        <v>1474</v>
      </c>
      <c r="C897" s="81" t="s">
        <v>164</v>
      </c>
      <c r="D897" s="14" t="s">
        <v>18</v>
      </c>
      <c r="E897" s="29" t="s">
        <v>1448</v>
      </c>
      <c r="F897" s="17">
        <v>15</v>
      </c>
      <c r="G897" s="258">
        <v>0</v>
      </c>
      <c r="H897" s="27">
        <f t="shared" si="29"/>
        <v>0</v>
      </c>
    </row>
    <row r="898" spans="1:8" ht="22.5">
      <c r="A898" s="28"/>
      <c r="B898" s="28" t="s">
        <v>1475</v>
      </c>
      <c r="C898" s="81" t="s">
        <v>165</v>
      </c>
      <c r="D898" s="14" t="s">
        <v>1496</v>
      </c>
      <c r="E898" s="29" t="s">
        <v>1451</v>
      </c>
      <c r="F898" s="17">
        <v>1</v>
      </c>
      <c r="G898" s="258">
        <v>0</v>
      </c>
      <c r="H898" s="27">
        <f t="shared" si="29"/>
        <v>0</v>
      </c>
    </row>
    <row r="899" spans="1:8" ht="22.5">
      <c r="A899" s="28"/>
      <c r="B899" s="28" t="s">
        <v>1477</v>
      </c>
      <c r="C899" s="81" t="s">
        <v>166</v>
      </c>
      <c r="D899" s="14" t="s">
        <v>1498</v>
      </c>
      <c r="E899" s="29" t="s">
        <v>1444</v>
      </c>
      <c r="F899" s="17">
        <v>7.6</v>
      </c>
      <c r="G899" s="258">
        <v>0</v>
      </c>
      <c r="H899" s="27">
        <f t="shared" si="29"/>
        <v>0</v>
      </c>
    </row>
    <row r="900" spans="1:8">
      <c r="A900" s="28">
        <v>5</v>
      </c>
      <c r="B900" s="28"/>
      <c r="C900" s="81"/>
      <c r="D900" s="191" t="s">
        <v>518</v>
      </c>
      <c r="E900" s="29"/>
      <c r="F900" s="17" t="s">
        <v>162</v>
      </c>
      <c r="G900" s="27"/>
      <c r="H900" s="55">
        <f>SUM(H901:H903)</f>
        <v>0</v>
      </c>
    </row>
    <row r="901" spans="1:8" ht="45">
      <c r="A901" s="28"/>
      <c r="B901" s="28" t="s">
        <v>1411</v>
      </c>
      <c r="C901" s="81" t="s">
        <v>164</v>
      </c>
      <c r="D901" s="14" t="s">
        <v>1443</v>
      </c>
      <c r="E901" s="29" t="s">
        <v>1444</v>
      </c>
      <c r="F901" s="17">
        <v>10</v>
      </c>
      <c r="G901" s="258">
        <v>0</v>
      </c>
      <c r="H901" s="27">
        <f t="shared" si="29"/>
        <v>0</v>
      </c>
    </row>
    <row r="902" spans="1:8" ht="33.75">
      <c r="A902" s="28"/>
      <c r="B902" s="28" t="s">
        <v>1412</v>
      </c>
      <c r="C902" s="81" t="s">
        <v>165</v>
      </c>
      <c r="D902" s="14" t="s">
        <v>1445</v>
      </c>
      <c r="E902" s="29" t="s">
        <v>1444</v>
      </c>
      <c r="F902" s="17">
        <v>8</v>
      </c>
      <c r="G902" s="258">
        <v>0</v>
      </c>
      <c r="H902" s="27">
        <f t="shared" si="29"/>
        <v>0</v>
      </c>
    </row>
    <row r="903" spans="1:8" ht="22.5">
      <c r="A903" s="28"/>
      <c r="B903" s="28" t="s">
        <v>1413</v>
      </c>
      <c r="C903" s="81" t="s">
        <v>166</v>
      </c>
      <c r="D903" s="14" t="s">
        <v>1446</v>
      </c>
      <c r="E903" s="29" t="s">
        <v>1444</v>
      </c>
      <c r="F903" s="17">
        <v>8</v>
      </c>
      <c r="G903" s="258">
        <v>0</v>
      </c>
      <c r="H903" s="27">
        <f t="shared" si="29"/>
        <v>0</v>
      </c>
    </row>
    <row r="904" spans="1:8">
      <c r="A904" s="28">
        <v>5</v>
      </c>
      <c r="B904" s="28"/>
      <c r="C904" s="81"/>
      <c r="D904" s="191" t="s">
        <v>519</v>
      </c>
      <c r="E904" s="29"/>
      <c r="F904" s="17" t="s">
        <v>162</v>
      </c>
      <c r="G904" s="27"/>
      <c r="H904" s="55">
        <f>SUM(H905)</f>
        <v>0</v>
      </c>
    </row>
    <row r="905" spans="1:8" ht="45">
      <c r="A905" s="28"/>
      <c r="B905" s="28" t="s">
        <v>1479</v>
      </c>
      <c r="C905" s="81" t="s">
        <v>164</v>
      </c>
      <c r="D905" s="14" t="s">
        <v>1500</v>
      </c>
      <c r="E905" s="29" t="s">
        <v>1448</v>
      </c>
      <c r="F905" s="17">
        <v>65</v>
      </c>
      <c r="G905" s="258">
        <v>0</v>
      </c>
      <c r="H905" s="27">
        <f t="shared" si="29"/>
        <v>0</v>
      </c>
    </row>
    <row r="906" spans="1:8">
      <c r="A906" s="54">
        <v>4</v>
      </c>
      <c r="B906" s="54"/>
      <c r="C906" s="79"/>
      <c r="D906" s="97" t="s">
        <v>19</v>
      </c>
      <c r="E906" s="20"/>
      <c r="F906" s="21" t="s">
        <v>162</v>
      </c>
      <c r="G906" s="22"/>
      <c r="H906" s="52">
        <f>H907+H910+H912+H914</f>
        <v>0</v>
      </c>
    </row>
    <row r="907" spans="1:8">
      <c r="A907" s="28">
        <v>5</v>
      </c>
      <c r="B907" s="28"/>
      <c r="C907" s="81"/>
      <c r="D907" s="191" t="s">
        <v>520</v>
      </c>
      <c r="E907" s="29"/>
      <c r="F907" s="17" t="s">
        <v>162</v>
      </c>
      <c r="G907" s="27"/>
      <c r="H907" s="55">
        <f>SUM(H908:H909)</f>
        <v>0</v>
      </c>
    </row>
    <row r="908" spans="1:8">
      <c r="A908" s="28"/>
      <c r="B908" s="28" t="s">
        <v>1481</v>
      </c>
      <c r="C908" s="81" t="s">
        <v>164</v>
      </c>
      <c r="D908" s="14" t="s">
        <v>1502</v>
      </c>
      <c r="E908" s="29" t="s">
        <v>1451</v>
      </c>
      <c r="F908" s="17">
        <v>3</v>
      </c>
      <c r="G908" s="258">
        <v>0</v>
      </c>
      <c r="H908" s="27">
        <f t="shared" si="29"/>
        <v>0</v>
      </c>
    </row>
    <row r="909" spans="1:8" ht="22.5">
      <c r="A909" s="28"/>
      <c r="B909" s="28" t="s">
        <v>1416</v>
      </c>
      <c r="C909" s="81" t="s">
        <v>165</v>
      </c>
      <c r="D909" s="14" t="s">
        <v>1450</v>
      </c>
      <c r="E909" s="29" t="s">
        <v>1451</v>
      </c>
      <c r="F909" s="17">
        <v>65</v>
      </c>
      <c r="G909" s="258">
        <v>0</v>
      </c>
      <c r="H909" s="27">
        <f t="shared" si="29"/>
        <v>0</v>
      </c>
    </row>
    <row r="910" spans="1:8">
      <c r="A910" s="28">
        <v>5</v>
      </c>
      <c r="B910" s="28"/>
      <c r="C910" s="81"/>
      <c r="D910" s="191" t="s">
        <v>522</v>
      </c>
      <c r="E910" s="29"/>
      <c r="F910" s="17" t="s">
        <v>162</v>
      </c>
      <c r="G910" s="27"/>
      <c r="H910" s="55">
        <f>SUM(H911)</f>
        <v>0</v>
      </c>
    </row>
    <row r="911" spans="1:8">
      <c r="A911" s="28"/>
      <c r="B911" s="28" t="s">
        <v>1482</v>
      </c>
      <c r="C911" s="81" t="s">
        <v>164</v>
      </c>
      <c r="D911" s="14" t="s">
        <v>1503</v>
      </c>
      <c r="E911" s="29" t="s">
        <v>1448</v>
      </c>
      <c r="F911" s="17">
        <v>55</v>
      </c>
      <c r="G911" s="258">
        <v>0</v>
      </c>
      <c r="H911" s="27">
        <f t="shared" si="29"/>
        <v>0</v>
      </c>
    </row>
    <row r="912" spans="1:8">
      <c r="A912" s="28">
        <v>5</v>
      </c>
      <c r="B912" s="28"/>
      <c r="C912" s="81"/>
      <c r="D912" s="191" t="s">
        <v>523</v>
      </c>
      <c r="E912" s="29"/>
      <c r="F912" s="17" t="s">
        <v>162</v>
      </c>
      <c r="G912" s="27"/>
      <c r="H912" s="55">
        <f>SUM(H913)</f>
        <v>0</v>
      </c>
    </row>
    <row r="913" spans="1:8" ht="22.5">
      <c r="A913" s="28"/>
      <c r="B913" s="28" t="s">
        <v>1418</v>
      </c>
      <c r="C913" s="81" t="s">
        <v>164</v>
      </c>
      <c r="D913" s="14" t="s">
        <v>1453</v>
      </c>
      <c r="E913" s="29" t="s">
        <v>1451</v>
      </c>
      <c r="F913" s="17">
        <v>46</v>
      </c>
      <c r="G913" s="258">
        <v>0</v>
      </c>
      <c r="H913" s="27">
        <f t="shared" si="29"/>
        <v>0</v>
      </c>
    </row>
    <row r="914" spans="1:8">
      <c r="A914" s="28">
        <v>5</v>
      </c>
      <c r="B914" s="28"/>
      <c r="C914" s="81"/>
      <c r="D914" s="191" t="s">
        <v>524</v>
      </c>
      <c r="E914" s="29"/>
      <c r="F914" s="17" t="s">
        <v>162</v>
      </c>
      <c r="G914" s="27"/>
      <c r="H914" s="55">
        <f>SUM(H915:H916)</f>
        <v>0</v>
      </c>
    </row>
    <row r="915" spans="1:8">
      <c r="A915" s="28"/>
      <c r="B915" s="28" t="s">
        <v>1483</v>
      </c>
      <c r="C915" s="81" t="s">
        <v>164</v>
      </c>
      <c r="D915" s="14" t="s">
        <v>21</v>
      </c>
      <c r="E915" s="29" t="s">
        <v>1448</v>
      </c>
      <c r="F915" s="17">
        <v>15</v>
      </c>
      <c r="G915" s="258">
        <v>0</v>
      </c>
      <c r="H915" s="27">
        <f t="shared" si="29"/>
        <v>0</v>
      </c>
    </row>
    <row r="916" spans="1:8">
      <c r="A916" s="28"/>
      <c r="B916" s="28" t="s">
        <v>1484</v>
      </c>
      <c r="C916" s="81" t="s">
        <v>165</v>
      </c>
      <c r="D916" s="14" t="s">
        <v>22</v>
      </c>
      <c r="E916" s="29" t="s">
        <v>1448</v>
      </c>
      <c r="F916" s="17">
        <v>15</v>
      </c>
      <c r="G916" s="258">
        <v>0</v>
      </c>
      <c r="H916" s="27">
        <f t="shared" si="29"/>
        <v>0</v>
      </c>
    </row>
    <row r="917" spans="1:8">
      <c r="A917" s="54">
        <v>4</v>
      </c>
      <c r="B917" s="54"/>
      <c r="C917" s="79"/>
      <c r="D917" s="97" t="s">
        <v>44</v>
      </c>
      <c r="E917" s="20"/>
      <c r="F917" s="21" t="s">
        <v>162</v>
      </c>
      <c r="G917" s="22"/>
      <c r="H917" s="52">
        <f>H918+H921</f>
        <v>0</v>
      </c>
    </row>
    <row r="918" spans="1:8">
      <c r="A918" s="28">
        <v>5</v>
      </c>
      <c r="B918" s="28"/>
      <c r="C918" s="81"/>
      <c r="D918" s="191" t="s">
        <v>527</v>
      </c>
      <c r="E918" s="29"/>
      <c r="F918" s="17" t="s">
        <v>162</v>
      </c>
      <c r="G918" s="27"/>
      <c r="H918" s="55">
        <f>SUM(H919:H920)</f>
        <v>0</v>
      </c>
    </row>
    <row r="919" spans="1:8" ht="33.75">
      <c r="A919" s="28"/>
      <c r="B919" s="28" t="s">
        <v>1419</v>
      </c>
      <c r="C919" s="81" t="s">
        <v>164</v>
      </c>
      <c r="D919" s="14" t="s">
        <v>1454</v>
      </c>
      <c r="E919" s="29" t="s">
        <v>1444</v>
      </c>
      <c r="F919" s="17">
        <v>28</v>
      </c>
      <c r="G919" s="258">
        <v>0</v>
      </c>
      <c r="H919" s="27">
        <f t="shared" si="29"/>
        <v>0</v>
      </c>
    </row>
    <row r="920" spans="1:8" ht="22.5">
      <c r="A920" s="28"/>
      <c r="B920" s="28" t="s">
        <v>1420</v>
      </c>
      <c r="C920" s="81" t="s">
        <v>165</v>
      </c>
      <c r="D920" s="14" t="s">
        <v>1455</v>
      </c>
      <c r="E920" s="29" t="s">
        <v>1440</v>
      </c>
      <c r="F920" s="17">
        <v>2</v>
      </c>
      <c r="G920" s="258">
        <v>0</v>
      </c>
      <c r="H920" s="27">
        <f t="shared" si="29"/>
        <v>0</v>
      </c>
    </row>
    <row r="921" spans="1:8">
      <c r="A921" s="28">
        <v>5</v>
      </c>
      <c r="B921" s="28"/>
      <c r="C921" s="81"/>
      <c r="D921" s="191" t="s">
        <v>528</v>
      </c>
      <c r="E921" s="29"/>
      <c r="F921" s="17" t="s">
        <v>162</v>
      </c>
      <c r="G921" s="27"/>
      <c r="H921" s="55">
        <f>SUM(H922)</f>
        <v>0</v>
      </c>
    </row>
    <row r="922" spans="1:8" ht="22.5">
      <c r="A922" s="28"/>
      <c r="B922" s="28" t="s">
        <v>1421</v>
      </c>
      <c r="C922" s="81" t="s">
        <v>164</v>
      </c>
      <c r="D922" s="14" t="s">
        <v>1456</v>
      </c>
      <c r="E922" s="29" t="s">
        <v>1440</v>
      </c>
      <c r="F922" s="17">
        <v>2</v>
      </c>
      <c r="G922" s="258">
        <v>0</v>
      </c>
      <c r="H922" s="27">
        <f t="shared" si="29"/>
        <v>0</v>
      </c>
    </row>
    <row r="923" spans="1:8">
      <c r="A923" s="54">
        <v>4</v>
      </c>
      <c r="B923" s="54"/>
      <c r="C923" s="79"/>
      <c r="D923" s="97" t="s">
        <v>45</v>
      </c>
      <c r="E923" s="20"/>
      <c r="F923" s="21" t="s">
        <v>162</v>
      </c>
      <c r="G923" s="22"/>
      <c r="H923" s="52">
        <f>H924+H928+H931+H934+H936+H939+H942+H945</f>
        <v>0</v>
      </c>
    </row>
    <row r="924" spans="1:8">
      <c r="A924" s="28">
        <v>5</v>
      </c>
      <c r="B924" s="28"/>
      <c r="C924" s="81"/>
      <c r="D924" s="191" t="s">
        <v>529</v>
      </c>
      <c r="E924" s="29"/>
      <c r="F924" s="17" t="s">
        <v>162</v>
      </c>
      <c r="G924" s="27"/>
      <c r="H924" s="55">
        <f>SUM(H925:H927)</f>
        <v>0</v>
      </c>
    </row>
    <row r="925" spans="1:8" ht="33.75">
      <c r="A925" s="28"/>
      <c r="B925" s="28" t="s">
        <v>1422</v>
      </c>
      <c r="C925" s="81" t="s">
        <v>164</v>
      </c>
      <c r="D925" s="14" t="s">
        <v>1457</v>
      </c>
      <c r="E925" s="29" t="s">
        <v>1440</v>
      </c>
      <c r="F925" s="17">
        <v>1</v>
      </c>
      <c r="G925" s="258">
        <v>0</v>
      </c>
      <c r="H925" s="27">
        <f t="shared" si="29"/>
        <v>0</v>
      </c>
    </row>
    <row r="926" spans="1:8" ht="33.75">
      <c r="A926" s="28"/>
      <c r="B926" s="28" t="s">
        <v>1485</v>
      </c>
      <c r="C926" s="81" t="s">
        <v>165</v>
      </c>
      <c r="D926" s="14" t="s">
        <v>1504</v>
      </c>
      <c r="E926" s="29" t="s">
        <v>1448</v>
      </c>
      <c r="F926" s="17">
        <v>24</v>
      </c>
      <c r="G926" s="258">
        <v>0</v>
      </c>
      <c r="H926" s="27">
        <f t="shared" ref="H926:H946" si="30">IF(ISNUMBER(F926),ROUND(F926*G926,2),"")</f>
        <v>0</v>
      </c>
    </row>
    <row r="927" spans="1:8" ht="22.5">
      <c r="A927" s="28"/>
      <c r="B927" s="28" t="s">
        <v>1486</v>
      </c>
      <c r="C927" s="81" t="s">
        <v>166</v>
      </c>
      <c r="D927" s="14" t="s">
        <v>1505</v>
      </c>
      <c r="E927" s="29" t="s">
        <v>1448</v>
      </c>
      <c r="F927" s="17">
        <v>14</v>
      </c>
      <c r="G927" s="258">
        <v>0</v>
      </c>
      <c r="H927" s="27">
        <f t="shared" si="30"/>
        <v>0</v>
      </c>
    </row>
    <row r="928" spans="1:8">
      <c r="A928" s="28">
        <v>5</v>
      </c>
      <c r="B928" s="28"/>
      <c r="C928" s="81"/>
      <c r="D928" s="191" t="s">
        <v>530</v>
      </c>
      <c r="E928" s="29"/>
      <c r="F928" s="17" t="s">
        <v>162</v>
      </c>
      <c r="G928" s="27"/>
      <c r="H928" s="55">
        <f>SUM(H929:H930)</f>
        <v>0</v>
      </c>
    </row>
    <row r="929" spans="1:8" ht="33.75">
      <c r="A929" s="28"/>
      <c r="B929" s="28" t="s">
        <v>1487</v>
      </c>
      <c r="C929" s="81" t="s">
        <v>164</v>
      </c>
      <c r="D929" s="14" t="s">
        <v>1506</v>
      </c>
      <c r="E929" s="29" t="s">
        <v>1507</v>
      </c>
      <c r="F929" s="17">
        <v>629</v>
      </c>
      <c r="G929" s="258">
        <v>0</v>
      </c>
      <c r="H929" s="27">
        <f t="shared" si="30"/>
        <v>0</v>
      </c>
    </row>
    <row r="930" spans="1:8" ht="22.5">
      <c r="A930" s="28"/>
      <c r="B930" s="28" t="s">
        <v>1488</v>
      </c>
      <c r="C930" s="81" t="s">
        <v>165</v>
      </c>
      <c r="D930" s="14" t="s">
        <v>1508</v>
      </c>
      <c r="E930" s="29" t="s">
        <v>1507</v>
      </c>
      <c r="F930" s="17">
        <v>150</v>
      </c>
      <c r="G930" s="258">
        <v>0</v>
      </c>
      <c r="H930" s="27">
        <f t="shared" si="30"/>
        <v>0</v>
      </c>
    </row>
    <row r="931" spans="1:8">
      <c r="A931" s="28">
        <v>5</v>
      </c>
      <c r="B931" s="28"/>
      <c r="C931" s="81"/>
      <c r="D931" s="191" t="s">
        <v>531</v>
      </c>
      <c r="E931" s="29"/>
      <c r="F931" s="17" t="s">
        <v>162</v>
      </c>
      <c r="G931" s="27"/>
      <c r="H931" s="55">
        <f>SUM(H932:H933)</f>
        <v>0</v>
      </c>
    </row>
    <row r="932" spans="1:8" ht="22.5">
      <c r="A932" s="28"/>
      <c r="B932" s="28" t="s">
        <v>1489</v>
      </c>
      <c r="C932" s="81" t="s">
        <v>164</v>
      </c>
      <c r="D932" s="14" t="s">
        <v>1509</v>
      </c>
      <c r="E932" s="29" t="s">
        <v>1451</v>
      </c>
      <c r="F932" s="17">
        <v>6</v>
      </c>
      <c r="G932" s="258">
        <v>0</v>
      </c>
      <c r="H932" s="27">
        <f t="shared" si="30"/>
        <v>0</v>
      </c>
    </row>
    <row r="933" spans="1:8" ht="22.5">
      <c r="A933" s="28"/>
      <c r="B933" s="28" t="s">
        <v>1490</v>
      </c>
      <c r="C933" s="81" t="s">
        <v>165</v>
      </c>
      <c r="D933" s="14" t="s">
        <v>1510</v>
      </c>
      <c r="E933" s="29" t="s">
        <v>1451</v>
      </c>
      <c r="F933" s="17">
        <v>3</v>
      </c>
      <c r="G933" s="258">
        <v>0</v>
      </c>
      <c r="H933" s="27">
        <f t="shared" si="30"/>
        <v>0</v>
      </c>
    </row>
    <row r="934" spans="1:8">
      <c r="A934" s="28">
        <v>5</v>
      </c>
      <c r="B934" s="28"/>
      <c r="C934" s="81"/>
      <c r="D934" s="191" t="s">
        <v>923</v>
      </c>
      <c r="E934" s="29"/>
      <c r="F934" s="17" t="s">
        <v>162</v>
      </c>
      <c r="G934" s="27"/>
      <c r="H934" s="55">
        <f>SUM(H935)</f>
        <v>0</v>
      </c>
    </row>
    <row r="935" spans="1:8">
      <c r="A935" s="28"/>
      <c r="B935" s="28" t="s">
        <v>1491</v>
      </c>
      <c r="C935" s="81" t="s">
        <v>164</v>
      </c>
      <c r="D935" s="14" t="s">
        <v>1029</v>
      </c>
      <c r="E935" s="29" t="s">
        <v>1448</v>
      </c>
      <c r="F935" s="17">
        <v>8</v>
      </c>
      <c r="G935" s="258">
        <v>0</v>
      </c>
      <c r="H935" s="27">
        <f t="shared" si="30"/>
        <v>0</v>
      </c>
    </row>
    <row r="936" spans="1:8">
      <c r="A936" s="28">
        <v>5</v>
      </c>
      <c r="B936" s="28"/>
      <c r="C936" s="81"/>
      <c r="D936" s="191" t="s">
        <v>1192</v>
      </c>
      <c r="E936" s="29"/>
      <c r="F936" s="17" t="s">
        <v>162</v>
      </c>
      <c r="G936" s="27"/>
      <c r="H936" s="55">
        <f>SUM(H937:H938)</f>
        <v>0</v>
      </c>
    </row>
    <row r="937" spans="1:8" ht="67.5">
      <c r="A937" s="28"/>
      <c r="B937" s="28" t="s">
        <v>1426</v>
      </c>
      <c r="C937" s="81" t="s">
        <v>164</v>
      </c>
      <c r="D937" s="14" t="s">
        <v>1461</v>
      </c>
      <c r="E937" s="29" t="s">
        <v>1462</v>
      </c>
      <c r="F937" s="17">
        <v>10</v>
      </c>
      <c r="G937" s="258">
        <v>0</v>
      </c>
      <c r="H937" s="27">
        <f t="shared" si="30"/>
        <v>0</v>
      </c>
    </row>
    <row r="938" spans="1:8" ht="78.75">
      <c r="A938" s="28"/>
      <c r="B938" s="28" t="s">
        <v>1427</v>
      </c>
      <c r="C938" s="81" t="s">
        <v>165</v>
      </c>
      <c r="D938" s="14" t="s">
        <v>1463</v>
      </c>
      <c r="E938" s="29" t="s">
        <v>1462</v>
      </c>
      <c r="F938" s="17">
        <v>10</v>
      </c>
      <c r="G938" s="258">
        <v>0</v>
      </c>
      <c r="H938" s="27">
        <f t="shared" si="30"/>
        <v>0</v>
      </c>
    </row>
    <row r="939" spans="1:8">
      <c r="A939" s="28">
        <v>5</v>
      </c>
      <c r="B939" s="28"/>
      <c r="C939" s="81"/>
      <c r="D939" s="191" t="s">
        <v>533</v>
      </c>
      <c r="E939" s="29"/>
      <c r="F939" s="17" t="s">
        <v>162</v>
      </c>
      <c r="G939" s="27"/>
      <c r="H939" s="55">
        <f>SUM(H940:H941)</f>
        <v>0</v>
      </c>
    </row>
    <row r="940" spans="1:8" ht="45">
      <c r="A940" s="28"/>
      <c r="B940" s="28" t="s">
        <v>1492</v>
      </c>
      <c r="C940" s="81" t="s">
        <v>164</v>
      </c>
      <c r="D940" s="14" t="s">
        <v>1540</v>
      </c>
      <c r="E940" s="29" t="s">
        <v>1440</v>
      </c>
      <c r="F940" s="17">
        <v>50</v>
      </c>
      <c r="G940" s="258">
        <v>0</v>
      </c>
      <c r="H940" s="27">
        <f t="shared" si="30"/>
        <v>0</v>
      </c>
    </row>
    <row r="941" spans="1:8" ht="33.75">
      <c r="A941" s="28"/>
      <c r="B941" s="28" t="s">
        <v>1493</v>
      </c>
      <c r="C941" s="81" t="s">
        <v>165</v>
      </c>
      <c r="D941" s="14" t="s">
        <v>1541</v>
      </c>
      <c r="E941" s="29" t="s">
        <v>1440</v>
      </c>
      <c r="F941" s="17">
        <v>50</v>
      </c>
      <c r="G941" s="258">
        <v>0</v>
      </c>
      <c r="H941" s="27">
        <f t="shared" si="30"/>
        <v>0</v>
      </c>
    </row>
    <row r="942" spans="1:8">
      <c r="A942" s="28">
        <v>5</v>
      </c>
      <c r="B942" s="28"/>
      <c r="C942" s="81"/>
      <c r="D942" s="191" t="s">
        <v>993</v>
      </c>
      <c r="E942" s="29"/>
      <c r="F942" s="17" t="s">
        <v>162</v>
      </c>
      <c r="G942" s="27"/>
      <c r="H942" s="55">
        <f>SUM(H943:H944)</f>
        <v>0</v>
      </c>
    </row>
    <row r="943" spans="1:8" ht="22.5">
      <c r="A943" s="28"/>
      <c r="B943" s="28" t="s">
        <v>1432</v>
      </c>
      <c r="C943" s="81" t="s">
        <v>164</v>
      </c>
      <c r="D943" s="14" t="s">
        <v>47</v>
      </c>
      <c r="E943" s="29" t="s">
        <v>1440</v>
      </c>
      <c r="F943" s="17">
        <v>4</v>
      </c>
      <c r="G943" s="258">
        <v>0</v>
      </c>
      <c r="H943" s="27">
        <f t="shared" si="30"/>
        <v>0</v>
      </c>
    </row>
    <row r="944" spans="1:8" ht="45">
      <c r="A944" s="28"/>
      <c r="B944" s="28" t="s">
        <v>1494</v>
      </c>
      <c r="C944" s="81" t="s">
        <v>165</v>
      </c>
      <c r="D944" s="14" t="s">
        <v>1513</v>
      </c>
      <c r="E944" s="29" t="s">
        <v>1444</v>
      </c>
      <c r="F944" s="17">
        <v>12</v>
      </c>
      <c r="G944" s="258">
        <v>0</v>
      </c>
      <c r="H944" s="27">
        <f t="shared" si="30"/>
        <v>0</v>
      </c>
    </row>
    <row r="945" spans="1:8">
      <c r="A945" s="28">
        <v>5</v>
      </c>
      <c r="B945" s="28"/>
      <c r="C945" s="81"/>
      <c r="D945" s="191" t="s">
        <v>1063</v>
      </c>
      <c r="E945" s="29"/>
      <c r="F945" s="17" t="s">
        <v>162</v>
      </c>
      <c r="G945" s="27"/>
      <c r="H945" s="55">
        <f>SUM(H946)</f>
        <v>0</v>
      </c>
    </row>
    <row r="946" spans="1:8" ht="22.5">
      <c r="A946" s="28"/>
      <c r="B946" s="28" t="s">
        <v>1495</v>
      </c>
      <c r="C946" s="81" t="s">
        <v>164</v>
      </c>
      <c r="D946" s="14" t="s">
        <v>1514</v>
      </c>
      <c r="E946" s="29" t="s">
        <v>1448</v>
      </c>
      <c r="F946" s="17">
        <v>31</v>
      </c>
      <c r="G946" s="258">
        <v>0</v>
      </c>
      <c r="H946" s="27">
        <f t="shared" si="30"/>
        <v>0</v>
      </c>
    </row>
    <row r="947" spans="1:8">
      <c r="A947" s="82">
        <v>2</v>
      </c>
      <c r="B947" s="82"/>
      <c r="C947" s="83"/>
      <c r="D947" s="116" t="s">
        <v>1550</v>
      </c>
      <c r="E947" s="84"/>
      <c r="F947" s="85" t="s">
        <v>162</v>
      </c>
      <c r="G947" s="86"/>
      <c r="H947" s="87">
        <f>H948+H966+H977+H983</f>
        <v>0</v>
      </c>
    </row>
    <row r="948" spans="1:8">
      <c r="A948" s="263">
        <v>4</v>
      </c>
      <c r="B948" s="263"/>
      <c r="C948" s="274"/>
      <c r="D948" s="260" t="s">
        <v>6</v>
      </c>
      <c r="E948" s="20"/>
      <c r="F948" s="21" t="s">
        <v>162</v>
      </c>
      <c r="G948" s="22"/>
      <c r="H948" s="52">
        <f>H949+H952+H957+H961</f>
        <v>0</v>
      </c>
    </row>
    <row r="949" spans="1:8">
      <c r="A949" s="265">
        <v>5</v>
      </c>
      <c r="B949" s="265"/>
      <c r="C949" s="275"/>
      <c r="D949" s="261" t="s">
        <v>514</v>
      </c>
      <c r="E949" s="29"/>
      <c r="F949" s="17" t="s">
        <v>162</v>
      </c>
      <c r="G949" s="27"/>
      <c r="H949" s="55">
        <f>SUM(H950:H951)</f>
        <v>0</v>
      </c>
    </row>
    <row r="950" spans="1:8" ht="22.5">
      <c r="A950" s="28"/>
      <c r="B950" s="28" t="s">
        <v>1409</v>
      </c>
      <c r="C950" s="81" t="s">
        <v>164</v>
      </c>
      <c r="D950" s="14" t="s">
        <v>1439</v>
      </c>
      <c r="E950" s="29" t="s">
        <v>1440</v>
      </c>
      <c r="F950" s="17">
        <v>1</v>
      </c>
      <c r="G950" s="258">
        <v>0</v>
      </c>
      <c r="H950" s="27">
        <f t="shared" ref="H950:H982" si="31">IF(ISNUMBER(F950),ROUND(F950*G950,2),"")</f>
        <v>0</v>
      </c>
    </row>
    <row r="951" spans="1:8" ht="33.75">
      <c r="A951" s="28"/>
      <c r="B951" s="28" t="s">
        <v>1410</v>
      </c>
      <c r="C951" s="81" t="s">
        <v>165</v>
      </c>
      <c r="D951" s="14" t="s">
        <v>1441</v>
      </c>
      <c r="E951" s="29" t="s">
        <v>1442</v>
      </c>
      <c r="F951" s="17">
        <v>16</v>
      </c>
      <c r="G951" s="258">
        <v>0</v>
      </c>
      <c r="H951" s="27">
        <f t="shared" si="31"/>
        <v>0</v>
      </c>
    </row>
    <row r="952" spans="1:8">
      <c r="A952" s="265">
        <v>5</v>
      </c>
      <c r="B952" s="265"/>
      <c r="C952" s="275"/>
      <c r="D952" s="261" t="s">
        <v>515</v>
      </c>
      <c r="E952" s="29"/>
      <c r="F952" s="17" t="s">
        <v>162</v>
      </c>
      <c r="G952" s="27"/>
      <c r="H952" s="55">
        <f>SUM(H953:H956)</f>
        <v>0</v>
      </c>
    </row>
    <row r="953" spans="1:8" ht="22.5">
      <c r="A953" s="28"/>
      <c r="B953" s="28" t="s">
        <v>1474</v>
      </c>
      <c r="C953" s="81" t="s">
        <v>164</v>
      </c>
      <c r="D953" s="14" t="s">
        <v>18</v>
      </c>
      <c r="E953" s="29" t="s">
        <v>1448</v>
      </c>
      <c r="F953" s="17">
        <v>100</v>
      </c>
      <c r="G953" s="258">
        <v>0</v>
      </c>
      <c r="H953" s="27">
        <f t="shared" si="31"/>
        <v>0</v>
      </c>
    </row>
    <row r="954" spans="1:8" ht="22.5">
      <c r="A954" s="28"/>
      <c r="B954" s="28" t="s">
        <v>1476</v>
      </c>
      <c r="C954" s="81" t="s">
        <v>165</v>
      </c>
      <c r="D954" s="14" t="s">
        <v>1497</v>
      </c>
      <c r="E954" s="29" t="s">
        <v>1451</v>
      </c>
      <c r="F954" s="17">
        <v>2</v>
      </c>
      <c r="G954" s="258">
        <v>0</v>
      </c>
      <c r="H954" s="27">
        <f t="shared" si="31"/>
        <v>0</v>
      </c>
    </row>
    <row r="955" spans="1:8" ht="33.75">
      <c r="A955" s="28"/>
      <c r="B955" s="28" t="s">
        <v>1532</v>
      </c>
      <c r="C955" s="81" t="s">
        <v>166</v>
      </c>
      <c r="D955" s="14" t="s">
        <v>1539</v>
      </c>
      <c r="E955" s="29" t="s">
        <v>1451</v>
      </c>
      <c r="F955" s="17">
        <v>4</v>
      </c>
      <c r="G955" s="258">
        <v>0</v>
      </c>
      <c r="H955" s="27">
        <f t="shared" si="31"/>
        <v>0</v>
      </c>
    </row>
    <row r="956" spans="1:8" ht="22.5">
      <c r="A956" s="28"/>
      <c r="B956" s="28" t="s">
        <v>1477</v>
      </c>
      <c r="C956" s="81" t="s">
        <v>167</v>
      </c>
      <c r="D956" s="14" t="s">
        <v>1498</v>
      </c>
      <c r="E956" s="29" t="s">
        <v>1444</v>
      </c>
      <c r="F956" s="17">
        <v>14.6</v>
      </c>
      <c r="G956" s="258">
        <v>0</v>
      </c>
      <c r="H956" s="27">
        <f t="shared" si="31"/>
        <v>0</v>
      </c>
    </row>
    <row r="957" spans="1:8">
      <c r="A957" s="265">
        <v>5</v>
      </c>
      <c r="B957" s="265"/>
      <c r="C957" s="275"/>
      <c r="D957" s="261" t="s">
        <v>518</v>
      </c>
      <c r="E957" s="29"/>
      <c r="F957" s="17" t="s">
        <v>162</v>
      </c>
      <c r="G957" s="27"/>
      <c r="H957" s="55">
        <f>SUM(H958:H960)</f>
        <v>0</v>
      </c>
    </row>
    <row r="958" spans="1:8" ht="45">
      <c r="A958" s="28"/>
      <c r="B958" s="28" t="s">
        <v>1411</v>
      </c>
      <c r="C958" s="81" t="s">
        <v>164</v>
      </c>
      <c r="D958" s="14" t="s">
        <v>1443</v>
      </c>
      <c r="E958" s="29" t="s">
        <v>1444</v>
      </c>
      <c r="F958" s="17">
        <v>15</v>
      </c>
      <c r="G958" s="258">
        <v>0</v>
      </c>
      <c r="H958" s="27">
        <f t="shared" si="31"/>
        <v>0</v>
      </c>
    </row>
    <row r="959" spans="1:8" ht="33.75">
      <c r="A959" s="28"/>
      <c r="B959" s="28" t="s">
        <v>1412</v>
      </c>
      <c r="C959" s="81" t="s">
        <v>165</v>
      </c>
      <c r="D959" s="14" t="s">
        <v>1445</v>
      </c>
      <c r="E959" s="29" t="s">
        <v>1444</v>
      </c>
      <c r="F959" s="17">
        <v>10</v>
      </c>
      <c r="G959" s="258">
        <v>0</v>
      </c>
      <c r="H959" s="27">
        <f t="shared" si="31"/>
        <v>0</v>
      </c>
    </row>
    <row r="960" spans="1:8" ht="22.5">
      <c r="A960" s="28"/>
      <c r="B960" s="28" t="s">
        <v>1413</v>
      </c>
      <c r="C960" s="81" t="s">
        <v>166</v>
      </c>
      <c r="D960" s="14" t="s">
        <v>1446</v>
      </c>
      <c r="E960" s="29" t="s">
        <v>1444</v>
      </c>
      <c r="F960" s="17">
        <v>10</v>
      </c>
      <c r="G960" s="258">
        <v>0</v>
      </c>
      <c r="H960" s="27">
        <f t="shared" si="31"/>
        <v>0</v>
      </c>
    </row>
    <row r="961" spans="1:8">
      <c r="A961" s="265">
        <v>5</v>
      </c>
      <c r="B961" s="265"/>
      <c r="C961" s="275"/>
      <c r="D961" s="261" t="s">
        <v>519</v>
      </c>
      <c r="E961" s="29"/>
      <c r="F961" s="17" t="s">
        <v>162</v>
      </c>
      <c r="G961" s="27"/>
      <c r="H961" s="55">
        <f>SUM(H962:H965)</f>
        <v>0</v>
      </c>
    </row>
    <row r="962" spans="1:8" ht="22.5">
      <c r="A962" s="28"/>
      <c r="B962" s="28" t="s">
        <v>1551</v>
      </c>
      <c r="C962" s="81" t="s">
        <v>164</v>
      </c>
      <c r="D962" s="14" t="s">
        <v>1552</v>
      </c>
      <c r="E962" s="29" t="s">
        <v>1444</v>
      </c>
      <c r="F962" s="17">
        <v>28</v>
      </c>
      <c r="G962" s="258">
        <v>0</v>
      </c>
      <c r="H962" s="27">
        <f t="shared" si="31"/>
        <v>0</v>
      </c>
    </row>
    <row r="963" spans="1:8" ht="22.5">
      <c r="A963" s="28"/>
      <c r="B963" s="28" t="s">
        <v>1478</v>
      </c>
      <c r="C963" s="81" t="s">
        <v>165</v>
      </c>
      <c r="D963" s="14" t="s">
        <v>1499</v>
      </c>
      <c r="E963" s="29" t="s">
        <v>1444</v>
      </c>
      <c r="F963" s="17">
        <v>14</v>
      </c>
      <c r="G963" s="258">
        <v>0</v>
      </c>
      <c r="H963" s="27">
        <f t="shared" si="31"/>
        <v>0</v>
      </c>
    </row>
    <row r="964" spans="1:8" ht="67.5">
      <c r="A964" s="28"/>
      <c r="B964" s="28" t="s">
        <v>1414</v>
      </c>
      <c r="C964" s="81" t="s">
        <v>166</v>
      </c>
      <c r="D964" s="14" t="s">
        <v>1447</v>
      </c>
      <c r="E964" s="29" t="s">
        <v>1448</v>
      </c>
      <c r="F964" s="17">
        <v>100</v>
      </c>
      <c r="G964" s="258">
        <v>0</v>
      </c>
      <c r="H964" s="27">
        <f t="shared" si="31"/>
        <v>0</v>
      </c>
    </row>
    <row r="965" spans="1:8" ht="56.25">
      <c r="A965" s="28"/>
      <c r="B965" s="28" t="s">
        <v>1415</v>
      </c>
      <c r="C965" s="81" t="s">
        <v>167</v>
      </c>
      <c r="D965" s="14" t="s">
        <v>1449</v>
      </c>
      <c r="E965" s="29" t="s">
        <v>1448</v>
      </c>
      <c r="F965" s="17">
        <v>50</v>
      </c>
      <c r="G965" s="258">
        <v>0</v>
      </c>
      <c r="H965" s="27">
        <f t="shared" si="31"/>
        <v>0</v>
      </c>
    </row>
    <row r="966" spans="1:8">
      <c r="A966" s="263">
        <v>4</v>
      </c>
      <c r="B966" s="263"/>
      <c r="C966" s="274"/>
      <c r="D966" s="260" t="s">
        <v>19</v>
      </c>
      <c r="E966" s="20"/>
      <c r="F966" s="21" t="s">
        <v>162</v>
      </c>
      <c r="G966" s="22"/>
      <c r="H966" s="52">
        <f>H967+H970+H972+H974</f>
        <v>0</v>
      </c>
    </row>
    <row r="967" spans="1:8">
      <c r="A967" s="265">
        <v>5</v>
      </c>
      <c r="B967" s="265"/>
      <c r="C967" s="275"/>
      <c r="D967" s="261" t="s">
        <v>520</v>
      </c>
      <c r="E967" s="29"/>
      <c r="F967" s="17" t="s">
        <v>162</v>
      </c>
      <c r="G967" s="27"/>
      <c r="H967" s="55">
        <f>SUM(H968:H969)</f>
        <v>0</v>
      </c>
    </row>
    <row r="968" spans="1:8">
      <c r="A968" s="28"/>
      <c r="B968" s="28" t="s">
        <v>1481</v>
      </c>
      <c r="C968" s="81" t="s">
        <v>164</v>
      </c>
      <c r="D968" s="14" t="s">
        <v>1502</v>
      </c>
      <c r="E968" s="29" t="s">
        <v>1451</v>
      </c>
      <c r="F968" s="17">
        <v>10</v>
      </c>
      <c r="G968" s="258">
        <v>0</v>
      </c>
      <c r="H968" s="27">
        <f t="shared" si="31"/>
        <v>0</v>
      </c>
    </row>
    <row r="969" spans="1:8" ht="22.5">
      <c r="A969" s="28"/>
      <c r="B969" s="28" t="s">
        <v>1416</v>
      </c>
      <c r="C969" s="81" t="s">
        <v>165</v>
      </c>
      <c r="D969" s="14" t="s">
        <v>1450</v>
      </c>
      <c r="E969" s="29" t="s">
        <v>1451</v>
      </c>
      <c r="F969" s="17">
        <v>170</v>
      </c>
      <c r="G969" s="258">
        <v>0</v>
      </c>
      <c r="H969" s="27">
        <f t="shared" si="31"/>
        <v>0</v>
      </c>
    </row>
    <row r="970" spans="1:8">
      <c r="A970" s="265">
        <v>5</v>
      </c>
      <c r="B970" s="265"/>
      <c r="C970" s="275"/>
      <c r="D970" s="261" t="s">
        <v>522</v>
      </c>
      <c r="E970" s="29"/>
      <c r="F970" s="17" t="s">
        <v>162</v>
      </c>
      <c r="G970" s="27"/>
      <c r="H970" s="55">
        <f>SUM(H971)</f>
        <v>0</v>
      </c>
    </row>
    <row r="971" spans="1:8">
      <c r="A971" s="28"/>
      <c r="B971" s="28" t="s">
        <v>1482</v>
      </c>
      <c r="C971" s="81" t="s">
        <v>164</v>
      </c>
      <c r="D971" s="14" t="s">
        <v>1503</v>
      </c>
      <c r="E971" s="29" t="s">
        <v>1448</v>
      </c>
      <c r="F971" s="17">
        <v>85</v>
      </c>
      <c r="G971" s="258">
        <v>0</v>
      </c>
      <c r="H971" s="27">
        <f t="shared" si="31"/>
        <v>0</v>
      </c>
    </row>
    <row r="972" spans="1:8">
      <c r="A972" s="265">
        <v>5</v>
      </c>
      <c r="B972" s="265"/>
      <c r="C972" s="275"/>
      <c r="D972" s="261" t="s">
        <v>523</v>
      </c>
      <c r="E972" s="29"/>
      <c r="F972" s="17" t="s">
        <v>162</v>
      </c>
      <c r="G972" s="27"/>
      <c r="H972" s="55">
        <f>SUM(H973)</f>
        <v>0</v>
      </c>
    </row>
    <row r="973" spans="1:8" ht="22.5">
      <c r="A973" s="28"/>
      <c r="B973" s="28" t="s">
        <v>1418</v>
      </c>
      <c r="C973" s="81" t="s">
        <v>164</v>
      </c>
      <c r="D973" s="14" t="s">
        <v>1453</v>
      </c>
      <c r="E973" s="29" t="s">
        <v>1451</v>
      </c>
      <c r="F973" s="17">
        <v>101</v>
      </c>
      <c r="G973" s="258">
        <v>0</v>
      </c>
      <c r="H973" s="27">
        <f t="shared" si="31"/>
        <v>0</v>
      </c>
    </row>
    <row r="974" spans="1:8">
      <c r="A974" s="265">
        <v>5</v>
      </c>
      <c r="B974" s="265"/>
      <c r="C974" s="275"/>
      <c r="D974" s="261" t="s">
        <v>524</v>
      </c>
      <c r="E974" s="29"/>
      <c r="F974" s="17" t="s">
        <v>162</v>
      </c>
      <c r="G974" s="27"/>
      <c r="H974" s="55">
        <f>SUM(H975:H976)</f>
        <v>0</v>
      </c>
    </row>
    <row r="975" spans="1:8">
      <c r="A975" s="28"/>
      <c r="B975" s="28" t="s">
        <v>1483</v>
      </c>
      <c r="C975" s="81" t="s">
        <v>164</v>
      </c>
      <c r="D975" s="14" t="s">
        <v>21</v>
      </c>
      <c r="E975" s="29" t="s">
        <v>1448</v>
      </c>
      <c r="F975" s="17">
        <v>100</v>
      </c>
      <c r="G975" s="258">
        <v>0</v>
      </c>
      <c r="H975" s="27">
        <f t="shared" si="31"/>
        <v>0</v>
      </c>
    </row>
    <row r="976" spans="1:8">
      <c r="A976" s="28"/>
      <c r="B976" s="28" t="s">
        <v>1484</v>
      </c>
      <c r="C976" s="81" t="s">
        <v>165</v>
      </c>
      <c r="D976" s="14" t="s">
        <v>22</v>
      </c>
      <c r="E976" s="29" t="s">
        <v>1448</v>
      </c>
      <c r="F976" s="17">
        <v>100</v>
      </c>
      <c r="G976" s="258">
        <v>0</v>
      </c>
      <c r="H976" s="27">
        <f t="shared" si="31"/>
        <v>0</v>
      </c>
    </row>
    <row r="977" spans="1:8">
      <c r="A977" s="263">
        <v>4</v>
      </c>
      <c r="B977" s="263"/>
      <c r="C977" s="274"/>
      <c r="D977" s="260" t="s">
        <v>44</v>
      </c>
      <c r="E977" s="20"/>
      <c r="F977" s="21" t="s">
        <v>162</v>
      </c>
      <c r="G977" s="22"/>
      <c r="H977" s="52">
        <f>H978+H981</f>
        <v>0</v>
      </c>
    </row>
    <row r="978" spans="1:8">
      <c r="A978" s="265">
        <v>5</v>
      </c>
      <c r="B978" s="265"/>
      <c r="C978" s="275"/>
      <c r="D978" s="261" t="s">
        <v>527</v>
      </c>
      <c r="E978" s="29"/>
      <c r="F978" s="17" t="s">
        <v>162</v>
      </c>
      <c r="G978" s="27"/>
      <c r="H978" s="55">
        <f>SUM(H979:H980)</f>
        <v>0</v>
      </c>
    </row>
    <row r="979" spans="1:8" ht="33.75">
      <c r="A979" s="28"/>
      <c r="B979" s="28" t="s">
        <v>1419</v>
      </c>
      <c r="C979" s="81" t="s">
        <v>164</v>
      </c>
      <c r="D979" s="14" t="s">
        <v>1454</v>
      </c>
      <c r="E979" s="29" t="s">
        <v>1444</v>
      </c>
      <c r="F979" s="17">
        <v>18</v>
      </c>
      <c r="G979" s="258">
        <v>0</v>
      </c>
      <c r="H979" s="27">
        <f t="shared" si="31"/>
        <v>0</v>
      </c>
    </row>
    <row r="980" spans="1:8" ht="22.5">
      <c r="A980" s="28"/>
      <c r="B980" s="28" t="s">
        <v>1420</v>
      </c>
      <c r="C980" s="81" t="s">
        <v>165</v>
      </c>
      <c r="D980" s="14" t="s">
        <v>1455</v>
      </c>
      <c r="E980" s="29" t="s">
        <v>1440</v>
      </c>
      <c r="F980" s="17">
        <v>2</v>
      </c>
      <c r="G980" s="258">
        <v>0</v>
      </c>
      <c r="H980" s="27">
        <f t="shared" si="31"/>
        <v>0</v>
      </c>
    </row>
    <row r="981" spans="1:8">
      <c r="A981" s="265">
        <v>5</v>
      </c>
      <c r="B981" s="265"/>
      <c r="C981" s="275"/>
      <c r="D981" s="261" t="s">
        <v>528</v>
      </c>
      <c r="E981" s="29"/>
      <c r="F981" s="17" t="s">
        <v>162</v>
      </c>
      <c r="G981" s="27"/>
      <c r="H981" s="55">
        <f>SUM(H982)</f>
        <v>0</v>
      </c>
    </row>
    <row r="982" spans="1:8" ht="22.5">
      <c r="A982" s="28"/>
      <c r="B982" s="28" t="s">
        <v>1421</v>
      </c>
      <c r="C982" s="81" t="s">
        <v>164</v>
      </c>
      <c r="D982" s="14" t="s">
        <v>1456</v>
      </c>
      <c r="E982" s="29" t="s">
        <v>1440</v>
      </c>
      <c r="F982" s="17">
        <v>4</v>
      </c>
      <c r="G982" s="258">
        <v>0</v>
      </c>
      <c r="H982" s="27">
        <f t="shared" si="31"/>
        <v>0</v>
      </c>
    </row>
    <row r="983" spans="1:8">
      <c r="A983" s="263">
        <v>4</v>
      </c>
      <c r="B983" s="263"/>
      <c r="C983" s="274"/>
      <c r="D983" s="260" t="s">
        <v>45</v>
      </c>
      <c r="E983" s="20"/>
      <c r="F983" s="21" t="s">
        <v>162</v>
      </c>
      <c r="G983" s="22"/>
      <c r="H983" s="52">
        <f>H984+H988+H991+H995+H999+H1004+H1007+H1010</f>
        <v>0</v>
      </c>
    </row>
    <row r="984" spans="1:8">
      <c r="A984" s="265">
        <v>5</v>
      </c>
      <c r="B984" s="265"/>
      <c r="C984" s="275"/>
      <c r="D984" s="261" t="s">
        <v>529</v>
      </c>
      <c r="E984" s="29"/>
      <c r="F984" s="17" t="s">
        <v>162</v>
      </c>
      <c r="G984" s="27"/>
      <c r="H984" s="55">
        <f>SUM(H985:H987)</f>
        <v>0</v>
      </c>
    </row>
    <row r="985" spans="1:8" ht="33.75">
      <c r="A985" s="28"/>
      <c r="B985" s="28" t="s">
        <v>1422</v>
      </c>
      <c r="C985" s="81" t="s">
        <v>164</v>
      </c>
      <c r="D985" s="14" t="s">
        <v>1457</v>
      </c>
      <c r="E985" s="29" t="s">
        <v>1440</v>
      </c>
      <c r="F985" s="17">
        <v>1</v>
      </c>
      <c r="G985" s="258">
        <v>0</v>
      </c>
      <c r="H985" s="27">
        <f t="shared" ref="H985:H1011" si="32">IF(ISNUMBER(F985),ROUND(F985*G985,2),"")</f>
        <v>0</v>
      </c>
    </row>
    <row r="986" spans="1:8" ht="33.75">
      <c r="A986" s="28"/>
      <c r="B986" s="28" t="s">
        <v>1485</v>
      </c>
      <c r="C986" s="81" t="s">
        <v>165</v>
      </c>
      <c r="D986" s="14" t="s">
        <v>1504</v>
      </c>
      <c r="E986" s="29" t="s">
        <v>1448</v>
      </c>
      <c r="F986" s="17">
        <v>37</v>
      </c>
      <c r="G986" s="258">
        <v>0</v>
      </c>
      <c r="H986" s="27">
        <f t="shared" si="32"/>
        <v>0</v>
      </c>
    </row>
    <row r="987" spans="1:8" ht="22.5">
      <c r="A987" s="28"/>
      <c r="B987" s="28" t="s">
        <v>1486</v>
      </c>
      <c r="C987" s="81" t="s">
        <v>166</v>
      </c>
      <c r="D987" s="14" t="s">
        <v>1505</v>
      </c>
      <c r="E987" s="29" t="s">
        <v>1448</v>
      </c>
      <c r="F987" s="17">
        <v>41</v>
      </c>
      <c r="G987" s="258">
        <v>0</v>
      </c>
      <c r="H987" s="27">
        <f t="shared" si="32"/>
        <v>0</v>
      </c>
    </row>
    <row r="988" spans="1:8">
      <c r="A988" s="265">
        <v>5</v>
      </c>
      <c r="B988" s="265"/>
      <c r="C988" s="275"/>
      <c r="D988" s="261" t="s">
        <v>530</v>
      </c>
      <c r="E988" s="29"/>
      <c r="F988" s="17" t="s">
        <v>162</v>
      </c>
      <c r="G988" s="27"/>
      <c r="H988" s="55">
        <f>SUM(H989:H990)</f>
        <v>0</v>
      </c>
    </row>
    <row r="989" spans="1:8" ht="33.75">
      <c r="A989" s="28"/>
      <c r="B989" s="28" t="s">
        <v>1487</v>
      </c>
      <c r="C989" s="81" t="s">
        <v>164</v>
      </c>
      <c r="D989" s="14" t="s">
        <v>1506</v>
      </c>
      <c r="E989" s="29" t="s">
        <v>1507</v>
      </c>
      <c r="F989" s="17">
        <v>1922</v>
      </c>
      <c r="G989" s="258">
        <v>0</v>
      </c>
      <c r="H989" s="27">
        <f t="shared" si="32"/>
        <v>0</v>
      </c>
    </row>
    <row r="990" spans="1:8" ht="22.5">
      <c r="A990" s="28"/>
      <c r="B990" s="28" t="s">
        <v>1488</v>
      </c>
      <c r="C990" s="81" t="s">
        <v>165</v>
      </c>
      <c r="D990" s="14" t="s">
        <v>1508</v>
      </c>
      <c r="E990" s="29" t="s">
        <v>1507</v>
      </c>
      <c r="F990" s="17">
        <v>200</v>
      </c>
      <c r="G990" s="258">
        <v>0</v>
      </c>
      <c r="H990" s="27">
        <f t="shared" si="32"/>
        <v>0</v>
      </c>
    </row>
    <row r="991" spans="1:8">
      <c r="A991" s="265">
        <v>5</v>
      </c>
      <c r="B991" s="265"/>
      <c r="C991" s="275"/>
      <c r="D991" s="261" t="s">
        <v>531</v>
      </c>
      <c r="E991" s="29"/>
      <c r="F991" s="17" t="s">
        <v>162</v>
      </c>
      <c r="G991" s="27"/>
      <c r="H991" s="55">
        <f>SUM(H992:H994)</f>
        <v>0</v>
      </c>
    </row>
    <row r="992" spans="1:8" ht="22.5">
      <c r="A992" s="28"/>
      <c r="B992" s="28" t="s">
        <v>1489</v>
      </c>
      <c r="C992" s="81" t="s">
        <v>164</v>
      </c>
      <c r="D992" s="14" t="s">
        <v>1509</v>
      </c>
      <c r="E992" s="29" t="s">
        <v>1451</v>
      </c>
      <c r="F992" s="17">
        <v>24</v>
      </c>
      <c r="G992" s="258">
        <v>0</v>
      </c>
      <c r="H992" s="27">
        <f t="shared" si="32"/>
        <v>0</v>
      </c>
    </row>
    <row r="993" spans="1:8" ht="22.5">
      <c r="A993" s="28"/>
      <c r="B993" s="28" t="s">
        <v>1520</v>
      </c>
      <c r="C993" s="81" t="s">
        <v>165</v>
      </c>
      <c r="D993" s="14" t="s">
        <v>1523</v>
      </c>
      <c r="E993" s="29" t="s">
        <v>1451</v>
      </c>
      <c r="F993" s="17">
        <v>1</v>
      </c>
      <c r="G993" s="258">
        <v>0</v>
      </c>
      <c r="H993" s="27">
        <f t="shared" si="32"/>
        <v>0</v>
      </c>
    </row>
    <row r="994" spans="1:8" ht="22.5">
      <c r="A994" s="28"/>
      <c r="B994" s="28" t="s">
        <v>1490</v>
      </c>
      <c r="C994" s="81" t="s">
        <v>166</v>
      </c>
      <c r="D994" s="14" t="s">
        <v>1510</v>
      </c>
      <c r="E994" s="29" t="s">
        <v>1451</v>
      </c>
      <c r="F994" s="17">
        <v>4</v>
      </c>
      <c r="G994" s="258">
        <v>0</v>
      </c>
      <c r="H994" s="27">
        <f t="shared" si="32"/>
        <v>0</v>
      </c>
    </row>
    <row r="995" spans="1:8">
      <c r="A995" s="265">
        <v>5</v>
      </c>
      <c r="B995" s="265"/>
      <c r="C995" s="275"/>
      <c r="D995" s="261" t="s">
        <v>923</v>
      </c>
      <c r="E995" s="29"/>
      <c r="F995" s="17" t="s">
        <v>162</v>
      </c>
      <c r="G995" s="27"/>
      <c r="H995" s="55">
        <f>SUM(H996:H998)</f>
        <v>0</v>
      </c>
    </row>
    <row r="996" spans="1:8" ht="45">
      <c r="A996" s="28"/>
      <c r="B996" s="28" t="s">
        <v>1424</v>
      </c>
      <c r="C996" s="81" t="s">
        <v>164</v>
      </c>
      <c r="D996" s="14" t="s">
        <v>1543</v>
      </c>
      <c r="E996" s="29" t="s">
        <v>1448</v>
      </c>
      <c r="F996" s="17">
        <v>31</v>
      </c>
      <c r="G996" s="258">
        <v>0</v>
      </c>
      <c r="H996" s="27">
        <f t="shared" si="32"/>
        <v>0</v>
      </c>
    </row>
    <row r="997" spans="1:8">
      <c r="A997" s="28"/>
      <c r="B997" s="28" t="s">
        <v>1491</v>
      </c>
      <c r="C997" s="81" t="s">
        <v>165</v>
      </c>
      <c r="D997" s="14" t="s">
        <v>1029</v>
      </c>
      <c r="E997" s="29" t="s">
        <v>1448</v>
      </c>
      <c r="F997" s="17">
        <v>10</v>
      </c>
      <c r="G997" s="258">
        <v>0</v>
      </c>
      <c r="H997" s="27">
        <f t="shared" si="32"/>
        <v>0</v>
      </c>
    </row>
    <row r="998" spans="1:8" ht="22.5">
      <c r="A998" s="28"/>
      <c r="B998" s="28" t="s">
        <v>1425</v>
      </c>
      <c r="C998" s="81" t="s">
        <v>166</v>
      </c>
      <c r="D998" s="14" t="s">
        <v>1460</v>
      </c>
      <c r="E998" s="29" t="s">
        <v>1451</v>
      </c>
      <c r="F998" s="17">
        <v>24</v>
      </c>
      <c r="G998" s="258">
        <v>0</v>
      </c>
      <c r="H998" s="27">
        <f t="shared" si="32"/>
        <v>0</v>
      </c>
    </row>
    <row r="999" spans="1:8">
      <c r="A999" s="265">
        <v>5</v>
      </c>
      <c r="B999" s="265"/>
      <c r="C999" s="275"/>
      <c r="D999" s="261" t="s">
        <v>1192</v>
      </c>
      <c r="E999" s="29"/>
      <c r="F999" s="17" t="s">
        <v>162</v>
      </c>
      <c r="G999" s="27"/>
      <c r="H999" s="55">
        <f>SUM(H1000:H1003)</f>
        <v>0</v>
      </c>
    </row>
    <row r="1000" spans="1:8" ht="67.5">
      <c r="A1000" s="28"/>
      <c r="B1000" s="28" t="s">
        <v>1426</v>
      </c>
      <c r="C1000" s="81" t="s">
        <v>164</v>
      </c>
      <c r="D1000" s="14" t="s">
        <v>1461</v>
      </c>
      <c r="E1000" s="29" t="s">
        <v>1462</v>
      </c>
      <c r="F1000" s="17">
        <v>5</v>
      </c>
      <c r="G1000" s="258">
        <v>0</v>
      </c>
      <c r="H1000" s="27">
        <f t="shared" si="32"/>
        <v>0</v>
      </c>
    </row>
    <row r="1001" spans="1:8" ht="78.75">
      <c r="A1001" s="28"/>
      <c r="B1001" s="28" t="s">
        <v>1427</v>
      </c>
      <c r="C1001" s="81" t="s">
        <v>165</v>
      </c>
      <c r="D1001" s="14" t="s">
        <v>1463</v>
      </c>
      <c r="E1001" s="29" t="s">
        <v>1462</v>
      </c>
      <c r="F1001" s="17">
        <v>5</v>
      </c>
      <c r="G1001" s="258">
        <v>0</v>
      </c>
      <c r="H1001" s="27">
        <f t="shared" si="32"/>
        <v>0</v>
      </c>
    </row>
    <row r="1002" spans="1:8" ht="45">
      <c r="A1002" s="28"/>
      <c r="B1002" s="28" t="s">
        <v>1430</v>
      </c>
      <c r="C1002" s="81" t="s">
        <v>166</v>
      </c>
      <c r="D1002" s="14" t="s">
        <v>1466</v>
      </c>
      <c r="E1002" s="29" t="s">
        <v>1448</v>
      </c>
      <c r="F1002" s="17">
        <v>100</v>
      </c>
      <c r="G1002" s="258">
        <v>0</v>
      </c>
      <c r="H1002" s="27">
        <f t="shared" si="32"/>
        <v>0</v>
      </c>
    </row>
    <row r="1003" spans="1:8" ht="56.25">
      <c r="A1003" s="28"/>
      <c r="B1003" s="28" t="s">
        <v>1431</v>
      </c>
      <c r="C1003" s="81" t="s">
        <v>167</v>
      </c>
      <c r="D1003" s="14" t="s">
        <v>1467</v>
      </c>
      <c r="E1003" s="29" t="s">
        <v>1448</v>
      </c>
      <c r="F1003" s="17">
        <v>50</v>
      </c>
      <c r="G1003" s="258">
        <v>0</v>
      </c>
      <c r="H1003" s="27">
        <f t="shared" si="32"/>
        <v>0</v>
      </c>
    </row>
    <row r="1004" spans="1:8">
      <c r="A1004" s="265">
        <v>5</v>
      </c>
      <c r="B1004" s="265"/>
      <c r="C1004" s="275"/>
      <c r="D1004" s="261" t="s">
        <v>533</v>
      </c>
      <c r="E1004" s="29"/>
      <c r="F1004" s="17" t="s">
        <v>162</v>
      </c>
      <c r="G1004" s="27"/>
      <c r="H1004" s="55">
        <f>SUM(H1005:H1006)</f>
        <v>0</v>
      </c>
    </row>
    <row r="1005" spans="1:8" ht="45">
      <c r="A1005" s="28"/>
      <c r="B1005" s="28" t="s">
        <v>1492</v>
      </c>
      <c r="C1005" s="81" t="s">
        <v>164</v>
      </c>
      <c r="D1005" s="14" t="s">
        <v>1511</v>
      </c>
      <c r="E1005" s="29" t="s">
        <v>1440</v>
      </c>
      <c r="F1005" s="17">
        <v>130</v>
      </c>
      <c r="G1005" s="258">
        <v>0</v>
      </c>
      <c r="H1005" s="27">
        <f t="shared" si="32"/>
        <v>0</v>
      </c>
    </row>
    <row r="1006" spans="1:8" ht="22.5">
      <c r="A1006" s="28"/>
      <c r="B1006" s="28" t="s">
        <v>1493</v>
      </c>
      <c r="C1006" s="81" t="s">
        <v>165</v>
      </c>
      <c r="D1006" s="14" t="s">
        <v>1512</v>
      </c>
      <c r="E1006" s="29" t="s">
        <v>1440</v>
      </c>
      <c r="F1006" s="17">
        <v>130</v>
      </c>
      <c r="G1006" s="258">
        <v>0</v>
      </c>
      <c r="H1006" s="27">
        <f t="shared" si="32"/>
        <v>0</v>
      </c>
    </row>
    <row r="1007" spans="1:8">
      <c r="A1007" s="265">
        <v>5</v>
      </c>
      <c r="B1007" s="265"/>
      <c r="C1007" s="275"/>
      <c r="D1007" s="261" t="s">
        <v>993</v>
      </c>
      <c r="E1007" s="29"/>
      <c r="F1007" s="17" t="s">
        <v>162</v>
      </c>
      <c r="G1007" s="27"/>
      <c r="H1007" s="55">
        <f>SUM(H1008:H1009)</f>
        <v>0</v>
      </c>
    </row>
    <row r="1008" spans="1:8" ht="22.5">
      <c r="A1008" s="28"/>
      <c r="B1008" s="28" t="s">
        <v>1432</v>
      </c>
      <c r="C1008" s="81" t="s">
        <v>164</v>
      </c>
      <c r="D1008" s="14" t="s">
        <v>47</v>
      </c>
      <c r="E1008" s="29" t="s">
        <v>1440</v>
      </c>
      <c r="F1008" s="17">
        <v>4</v>
      </c>
      <c r="G1008" s="258">
        <v>0</v>
      </c>
      <c r="H1008" s="27">
        <f t="shared" si="32"/>
        <v>0</v>
      </c>
    </row>
    <row r="1009" spans="1:8" ht="45">
      <c r="A1009" s="28"/>
      <c r="B1009" s="28" t="s">
        <v>1494</v>
      </c>
      <c r="C1009" s="81" t="s">
        <v>165</v>
      </c>
      <c r="D1009" s="14" t="s">
        <v>1513</v>
      </c>
      <c r="E1009" s="29" t="s">
        <v>1444</v>
      </c>
      <c r="F1009" s="17">
        <v>18</v>
      </c>
      <c r="G1009" s="258">
        <v>0</v>
      </c>
      <c r="H1009" s="27">
        <f t="shared" si="32"/>
        <v>0</v>
      </c>
    </row>
    <row r="1010" spans="1:8">
      <c r="A1010" s="265">
        <v>5</v>
      </c>
      <c r="B1010" s="265"/>
      <c r="C1010" s="275"/>
      <c r="D1010" s="261" t="s">
        <v>1063</v>
      </c>
      <c r="E1010" s="29"/>
      <c r="F1010" s="17" t="s">
        <v>162</v>
      </c>
      <c r="G1010" s="27"/>
      <c r="H1010" s="55">
        <f>SUM(H1011)</f>
        <v>0</v>
      </c>
    </row>
    <row r="1011" spans="1:8" ht="22.5">
      <c r="A1011" s="28"/>
      <c r="B1011" s="28" t="s">
        <v>1495</v>
      </c>
      <c r="C1011" s="81" t="s">
        <v>164</v>
      </c>
      <c r="D1011" s="14" t="s">
        <v>1514</v>
      </c>
      <c r="E1011" s="29" t="s">
        <v>1448</v>
      </c>
      <c r="F1011" s="17">
        <v>45</v>
      </c>
      <c r="G1011" s="258">
        <v>0</v>
      </c>
      <c r="H1011" s="27">
        <f t="shared" si="32"/>
        <v>0</v>
      </c>
    </row>
    <row r="1012" spans="1:8">
      <c r="A1012" s="82">
        <v>2</v>
      </c>
      <c r="B1012" s="82"/>
      <c r="C1012" s="83"/>
      <c r="D1012" s="116" t="s">
        <v>1553</v>
      </c>
      <c r="E1012" s="84"/>
      <c r="F1012" s="85" t="s">
        <v>162</v>
      </c>
      <c r="G1012" s="86"/>
      <c r="H1012" s="87">
        <f>H1013+H1031+H1042+H1048</f>
        <v>0</v>
      </c>
    </row>
    <row r="1013" spans="1:8">
      <c r="A1013" s="263">
        <v>4</v>
      </c>
      <c r="B1013" s="263"/>
      <c r="C1013" s="274"/>
      <c r="D1013" s="260" t="s">
        <v>6</v>
      </c>
      <c r="E1013" s="20"/>
      <c r="F1013" s="21" t="s">
        <v>162</v>
      </c>
      <c r="G1013" s="22"/>
      <c r="H1013" s="52">
        <f>H1014+H1017+H1022+H1026</f>
        <v>0</v>
      </c>
    </row>
    <row r="1014" spans="1:8">
      <c r="A1014" s="265">
        <v>5</v>
      </c>
      <c r="B1014" s="265"/>
      <c r="C1014" s="275"/>
      <c r="D1014" s="261" t="s">
        <v>514</v>
      </c>
      <c r="E1014" s="29"/>
      <c r="F1014" s="17" t="s">
        <v>162</v>
      </c>
      <c r="G1014" s="27"/>
      <c r="H1014" s="55">
        <f>SUM(H1015:H1016)</f>
        <v>0</v>
      </c>
    </row>
    <row r="1015" spans="1:8" ht="22.5">
      <c r="A1015" s="28"/>
      <c r="B1015" s="28" t="s">
        <v>1409</v>
      </c>
      <c r="C1015" s="81" t="s">
        <v>164</v>
      </c>
      <c r="D1015" s="14" t="s">
        <v>1439</v>
      </c>
      <c r="E1015" s="29" t="s">
        <v>1440</v>
      </c>
      <c r="F1015" s="17">
        <v>1</v>
      </c>
      <c r="G1015" s="258">
        <v>0</v>
      </c>
      <c r="H1015" s="27">
        <f t="shared" ref="H1015:H1047" si="33">IF(ISNUMBER(F1015),ROUND(F1015*G1015,2),"")</f>
        <v>0</v>
      </c>
    </row>
    <row r="1016" spans="1:8" ht="33.75">
      <c r="A1016" s="28"/>
      <c r="B1016" s="28" t="s">
        <v>1410</v>
      </c>
      <c r="C1016" s="81" t="s">
        <v>165</v>
      </c>
      <c r="D1016" s="14" t="s">
        <v>1441</v>
      </c>
      <c r="E1016" s="29" t="s">
        <v>1442</v>
      </c>
      <c r="F1016" s="17">
        <v>16</v>
      </c>
      <c r="G1016" s="258">
        <v>0</v>
      </c>
      <c r="H1016" s="27">
        <f t="shared" si="33"/>
        <v>0</v>
      </c>
    </row>
    <row r="1017" spans="1:8">
      <c r="A1017" s="265">
        <v>5</v>
      </c>
      <c r="B1017" s="265"/>
      <c r="C1017" s="275"/>
      <c r="D1017" s="261" t="s">
        <v>515</v>
      </c>
      <c r="E1017" s="29"/>
      <c r="F1017" s="17" t="s">
        <v>162</v>
      </c>
      <c r="G1017" s="27"/>
      <c r="H1017" s="55">
        <f>SUM(H1018:H1021)</f>
        <v>0</v>
      </c>
    </row>
    <row r="1018" spans="1:8" ht="22.5">
      <c r="A1018" s="28"/>
      <c r="B1018" s="28" t="s">
        <v>1474</v>
      </c>
      <c r="C1018" s="81" t="s">
        <v>164</v>
      </c>
      <c r="D1018" s="14" t="s">
        <v>18</v>
      </c>
      <c r="E1018" s="29" t="s">
        <v>1448</v>
      </c>
      <c r="F1018" s="17">
        <v>40</v>
      </c>
      <c r="G1018" s="258">
        <v>0</v>
      </c>
      <c r="H1018" s="27">
        <f t="shared" si="33"/>
        <v>0</v>
      </c>
    </row>
    <row r="1019" spans="1:8" ht="22.5">
      <c r="A1019" s="28"/>
      <c r="B1019" s="28" t="s">
        <v>1476</v>
      </c>
      <c r="C1019" s="81" t="s">
        <v>165</v>
      </c>
      <c r="D1019" s="14" t="s">
        <v>1497</v>
      </c>
      <c r="E1019" s="29" t="s">
        <v>1451</v>
      </c>
      <c r="F1019" s="17">
        <v>4</v>
      </c>
      <c r="G1019" s="258">
        <v>0</v>
      </c>
      <c r="H1019" s="27">
        <f t="shared" si="33"/>
        <v>0</v>
      </c>
    </row>
    <row r="1020" spans="1:8" ht="33.75">
      <c r="A1020" s="28"/>
      <c r="B1020" s="28" t="s">
        <v>1532</v>
      </c>
      <c r="C1020" s="81" t="s">
        <v>166</v>
      </c>
      <c r="D1020" s="14" t="s">
        <v>1539</v>
      </c>
      <c r="E1020" s="29" t="s">
        <v>1451</v>
      </c>
      <c r="F1020" s="17">
        <v>2</v>
      </c>
      <c r="G1020" s="258">
        <v>0</v>
      </c>
      <c r="H1020" s="27">
        <f t="shared" si="33"/>
        <v>0</v>
      </c>
    </row>
    <row r="1021" spans="1:8" ht="22.5">
      <c r="A1021" s="28"/>
      <c r="B1021" s="28" t="s">
        <v>1477</v>
      </c>
      <c r="C1021" s="81" t="s">
        <v>167</v>
      </c>
      <c r="D1021" s="14" t="s">
        <v>1498</v>
      </c>
      <c r="E1021" s="29" t="s">
        <v>1444</v>
      </c>
      <c r="F1021" s="17">
        <v>10</v>
      </c>
      <c r="G1021" s="258">
        <v>0</v>
      </c>
      <c r="H1021" s="27">
        <f t="shared" si="33"/>
        <v>0</v>
      </c>
    </row>
    <row r="1022" spans="1:8">
      <c r="A1022" s="265">
        <v>5</v>
      </c>
      <c r="B1022" s="265"/>
      <c r="C1022" s="275"/>
      <c r="D1022" s="261" t="s">
        <v>518</v>
      </c>
      <c r="E1022" s="29"/>
      <c r="F1022" s="17" t="s">
        <v>162</v>
      </c>
      <c r="G1022" s="27"/>
      <c r="H1022" s="55">
        <f>SUM(H1023:H1025)</f>
        <v>0</v>
      </c>
    </row>
    <row r="1023" spans="1:8" ht="45">
      <c r="A1023" s="28"/>
      <c r="B1023" s="28" t="s">
        <v>1411</v>
      </c>
      <c r="C1023" s="81" t="s">
        <v>164</v>
      </c>
      <c r="D1023" s="14" t="s">
        <v>1443</v>
      </c>
      <c r="E1023" s="29" t="s">
        <v>1444</v>
      </c>
      <c r="F1023" s="17">
        <v>15</v>
      </c>
      <c r="G1023" s="258">
        <v>0</v>
      </c>
      <c r="H1023" s="27">
        <f t="shared" si="33"/>
        <v>0</v>
      </c>
    </row>
    <row r="1024" spans="1:8" ht="33.75">
      <c r="A1024" s="28"/>
      <c r="B1024" s="28" t="s">
        <v>1412</v>
      </c>
      <c r="C1024" s="81" t="s">
        <v>165</v>
      </c>
      <c r="D1024" s="14" t="s">
        <v>1445</v>
      </c>
      <c r="E1024" s="29" t="s">
        <v>1444</v>
      </c>
      <c r="F1024" s="17">
        <v>6</v>
      </c>
      <c r="G1024" s="258">
        <v>0</v>
      </c>
      <c r="H1024" s="27">
        <f t="shared" si="33"/>
        <v>0</v>
      </c>
    </row>
    <row r="1025" spans="1:8" ht="22.5">
      <c r="A1025" s="28"/>
      <c r="B1025" s="28" t="s">
        <v>1413</v>
      </c>
      <c r="C1025" s="81" t="s">
        <v>166</v>
      </c>
      <c r="D1025" s="14" t="s">
        <v>1446</v>
      </c>
      <c r="E1025" s="29" t="s">
        <v>1444</v>
      </c>
      <c r="F1025" s="17">
        <v>6</v>
      </c>
      <c r="G1025" s="258">
        <v>0</v>
      </c>
      <c r="H1025" s="27">
        <f t="shared" si="33"/>
        <v>0</v>
      </c>
    </row>
    <row r="1026" spans="1:8">
      <c r="A1026" s="265">
        <v>5</v>
      </c>
      <c r="B1026" s="265"/>
      <c r="C1026" s="275"/>
      <c r="D1026" s="261" t="s">
        <v>519</v>
      </c>
      <c r="E1026" s="29"/>
      <c r="F1026" s="17" t="s">
        <v>162</v>
      </c>
      <c r="G1026" s="27"/>
      <c r="H1026" s="55">
        <f>SUM(H1027:H1030)</f>
        <v>0</v>
      </c>
    </row>
    <row r="1027" spans="1:8" ht="22.5">
      <c r="A1027" s="28"/>
      <c r="B1027" s="28" t="s">
        <v>1551</v>
      </c>
      <c r="C1027" s="81" t="s">
        <v>164</v>
      </c>
      <c r="D1027" s="14" t="s">
        <v>1552</v>
      </c>
      <c r="E1027" s="29" t="s">
        <v>1444</v>
      </c>
      <c r="F1027" s="17">
        <v>2</v>
      </c>
      <c r="G1027" s="258">
        <v>0</v>
      </c>
      <c r="H1027" s="27">
        <f t="shared" si="33"/>
        <v>0</v>
      </c>
    </row>
    <row r="1028" spans="1:8" ht="22.5">
      <c r="A1028" s="28"/>
      <c r="B1028" s="28" t="s">
        <v>1478</v>
      </c>
      <c r="C1028" s="81" t="s">
        <v>165</v>
      </c>
      <c r="D1028" s="14" t="s">
        <v>1499</v>
      </c>
      <c r="E1028" s="29" t="s">
        <v>1444</v>
      </c>
      <c r="F1028" s="17">
        <v>10</v>
      </c>
      <c r="G1028" s="258">
        <v>0</v>
      </c>
      <c r="H1028" s="27">
        <f t="shared" si="33"/>
        <v>0</v>
      </c>
    </row>
    <row r="1029" spans="1:8" ht="67.5">
      <c r="A1029" s="28"/>
      <c r="B1029" s="28" t="s">
        <v>1414</v>
      </c>
      <c r="C1029" s="81" t="s">
        <v>166</v>
      </c>
      <c r="D1029" s="14" t="s">
        <v>1447</v>
      </c>
      <c r="E1029" s="29" t="s">
        <v>1448</v>
      </c>
      <c r="F1029" s="17">
        <v>35</v>
      </c>
      <c r="G1029" s="258">
        <v>0</v>
      </c>
      <c r="H1029" s="27">
        <f t="shared" si="33"/>
        <v>0</v>
      </c>
    </row>
    <row r="1030" spans="1:8" ht="56.25">
      <c r="A1030" s="28"/>
      <c r="B1030" s="28" t="s">
        <v>1415</v>
      </c>
      <c r="C1030" s="81" t="s">
        <v>167</v>
      </c>
      <c r="D1030" s="14" t="s">
        <v>1449</v>
      </c>
      <c r="E1030" s="29" t="s">
        <v>1448</v>
      </c>
      <c r="F1030" s="17">
        <v>16</v>
      </c>
      <c r="G1030" s="258">
        <v>0</v>
      </c>
      <c r="H1030" s="27">
        <f t="shared" si="33"/>
        <v>0</v>
      </c>
    </row>
    <row r="1031" spans="1:8">
      <c r="A1031" s="263">
        <v>4</v>
      </c>
      <c r="B1031" s="263"/>
      <c r="C1031" s="274"/>
      <c r="D1031" s="260" t="s">
        <v>19</v>
      </c>
      <c r="E1031" s="20"/>
      <c r="F1031" s="21" t="s">
        <v>162</v>
      </c>
      <c r="G1031" s="22"/>
      <c r="H1031" s="52">
        <f>H1032+H1035+H1037+H1039</f>
        <v>0</v>
      </c>
    </row>
    <row r="1032" spans="1:8">
      <c r="A1032" s="265">
        <v>5</v>
      </c>
      <c r="B1032" s="265"/>
      <c r="C1032" s="275"/>
      <c r="D1032" s="261" t="s">
        <v>520</v>
      </c>
      <c r="E1032" s="29"/>
      <c r="F1032" s="17" t="s">
        <v>162</v>
      </c>
      <c r="G1032" s="27"/>
      <c r="H1032" s="55">
        <f>SUM(H1033:H1034)</f>
        <v>0</v>
      </c>
    </row>
    <row r="1033" spans="1:8">
      <c r="A1033" s="28"/>
      <c r="B1033" s="28" t="s">
        <v>1481</v>
      </c>
      <c r="C1033" s="81" t="s">
        <v>164</v>
      </c>
      <c r="D1033" s="14" t="s">
        <v>1502</v>
      </c>
      <c r="E1033" s="29" t="s">
        <v>1451</v>
      </c>
      <c r="F1033" s="17">
        <v>10</v>
      </c>
      <c r="G1033" s="258">
        <v>0</v>
      </c>
      <c r="H1033" s="27">
        <f t="shared" si="33"/>
        <v>0</v>
      </c>
    </row>
    <row r="1034" spans="1:8" ht="22.5">
      <c r="A1034" s="28"/>
      <c r="B1034" s="28" t="s">
        <v>1416</v>
      </c>
      <c r="C1034" s="81" t="s">
        <v>165</v>
      </c>
      <c r="D1034" s="14" t="s">
        <v>1450</v>
      </c>
      <c r="E1034" s="29" t="s">
        <v>1451</v>
      </c>
      <c r="F1034" s="17">
        <v>105</v>
      </c>
      <c r="G1034" s="258">
        <v>0</v>
      </c>
      <c r="H1034" s="27">
        <f t="shared" si="33"/>
        <v>0</v>
      </c>
    </row>
    <row r="1035" spans="1:8">
      <c r="A1035" s="265">
        <v>5</v>
      </c>
      <c r="B1035" s="265"/>
      <c r="C1035" s="275"/>
      <c r="D1035" s="261" t="s">
        <v>522</v>
      </c>
      <c r="E1035" s="29"/>
      <c r="F1035" s="17" t="s">
        <v>162</v>
      </c>
      <c r="G1035" s="27"/>
      <c r="H1035" s="55">
        <f>SUM(H1036)</f>
        <v>0</v>
      </c>
    </row>
    <row r="1036" spans="1:8">
      <c r="A1036" s="28"/>
      <c r="B1036" s="28" t="s">
        <v>1482</v>
      </c>
      <c r="C1036" s="81" t="s">
        <v>164</v>
      </c>
      <c r="D1036" s="14" t="s">
        <v>1503</v>
      </c>
      <c r="E1036" s="29" t="s">
        <v>1448</v>
      </c>
      <c r="F1036" s="17">
        <v>62</v>
      </c>
      <c r="G1036" s="258">
        <v>0</v>
      </c>
      <c r="H1036" s="27">
        <f t="shared" si="33"/>
        <v>0</v>
      </c>
    </row>
    <row r="1037" spans="1:8">
      <c r="A1037" s="265">
        <v>5</v>
      </c>
      <c r="B1037" s="265"/>
      <c r="C1037" s="275"/>
      <c r="D1037" s="261" t="s">
        <v>523</v>
      </c>
      <c r="E1037" s="29"/>
      <c r="F1037" s="17" t="s">
        <v>162</v>
      </c>
      <c r="G1037" s="27"/>
      <c r="H1037" s="55">
        <f>SUM(H1038)</f>
        <v>0</v>
      </c>
    </row>
    <row r="1038" spans="1:8" ht="22.5">
      <c r="A1038" s="28"/>
      <c r="B1038" s="28" t="s">
        <v>1418</v>
      </c>
      <c r="C1038" s="81" t="s">
        <v>164</v>
      </c>
      <c r="D1038" s="14" t="s">
        <v>1453</v>
      </c>
      <c r="E1038" s="29" t="s">
        <v>1451</v>
      </c>
      <c r="F1038" s="17">
        <v>62</v>
      </c>
      <c r="G1038" s="258">
        <v>0</v>
      </c>
      <c r="H1038" s="27">
        <f t="shared" si="33"/>
        <v>0</v>
      </c>
    </row>
    <row r="1039" spans="1:8">
      <c r="A1039" s="265">
        <v>5</v>
      </c>
      <c r="B1039" s="265"/>
      <c r="C1039" s="275"/>
      <c r="D1039" s="261" t="s">
        <v>524</v>
      </c>
      <c r="E1039" s="29"/>
      <c r="F1039" s="17" t="s">
        <v>162</v>
      </c>
      <c r="G1039" s="27"/>
      <c r="H1039" s="55">
        <f>SUM(H1040:H1041)</f>
        <v>0</v>
      </c>
    </row>
    <row r="1040" spans="1:8">
      <c r="A1040" s="28"/>
      <c r="B1040" s="28" t="s">
        <v>1483</v>
      </c>
      <c r="C1040" s="81" t="s">
        <v>164</v>
      </c>
      <c r="D1040" s="14" t="s">
        <v>21</v>
      </c>
      <c r="E1040" s="29" t="s">
        <v>1448</v>
      </c>
      <c r="F1040" s="17">
        <v>40</v>
      </c>
      <c r="G1040" s="258">
        <v>0</v>
      </c>
      <c r="H1040" s="27">
        <f t="shared" si="33"/>
        <v>0</v>
      </c>
    </row>
    <row r="1041" spans="1:8">
      <c r="A1041" s="28"/>
      <c r="B1041" s="28" t="s">
        <v>1484</v>
      </c>
      <c r="C1041" s="81" t="s">
        <v>165</v>
      </c>
      <c r="D1041" s="14" t="s">
        <v>22</v>
      </c>
      <c r="E1041" s="29" t="s">
        <v>1448</v>
      </c>
      <c r="F1041" s="17">
        <v>40</v>
      </c>
      <c r="G1041" s="258">
        <v>0</v>
      </c>
      <c r="H1041" s="27">
        <f t="shared" si="33"/>
        <v>0</v>
      </c>
    </row>
    <row r="1042" spans="1:8">
      <c r="A1042" s="263">
        <v>4</v>
      </c>
      <c r="B1042" s="263"/>
      <c r="C1042" s="274"/>
      <c r="D1042" s="260" t="s">
        <v>44</v>
      </c>
      <c r="E1042" s="20"/>
      <c r="F1042" s="21" t="s">
        <v>162</v>
      </c>
      <c r="G1042" s="22"/>
      <c r="H1042" s="52">
        <f>H1043+H1046</f>
        <v>0</v>
      </c>
    </row>
    <row r="1043" spans="1:8">
      <c r="A1043" s="265">
        <v>5</v>
      </c>
      <c r="B1043" s="265"/>
      <c r="C1043" s="275"/>
      <c r="D1043" s="261" t="s">
        <v>527</v>
      </c>
      <c r="E1043" s="29"/>
      <c r="F1043" s="17" t="s">
        <v>162</v>
      </c>
      <c r="G1043" s="27"/>
      <c r="H1043" s="55">
        <f>SUM(H1044:H1045)</f>
        <v>0</v>
      </c>
    </row>
    <row r="1044" spans="1:8" ht="33.75">
      <c r="A1044" s="28"/>
      <c r="B1044" s="28" t="s">
        <v>1419</v>
      </c>
      <c r="C1044" s="81" t="s">
        <v>164</v>
      </c>
      <c r="D1044" s="14" t="s">
        <v>1454</v>
      </c>
      <c r="E1044" s="29" t="s">
        <v>1444</v>
      </c>
      <c r="F1044" s="17">
        <v>18.5</v>
      </c>
      <c r="G1044" s="258">
        <v>0</v>
      </c>
      <c r="H1044" s="27">
        <f t="shared" si="33"/>
        <v>0</v>
      </c>
    </row>
    <row r="1045" spans="1:8" ht="22.5">
      <c r="A1045" s="28"/>
      <c r="B1045" s="28" t="s">
        <v>1420</v>
      </c>
      <c r="C1045" s="81" t="s">
        <v>165</v>
      </c>
      <c r="D1045" s="14" t="s">
        <v>1455</v>
      </c>
      <c r="E1045" s="29" t="s">
        <v>1440</v>
      </c>
      <c r="F1045" s="17">
        <v>2</v>
      </c>
      <c r="G1045" s="258">
        <v>0</v>
      </c>
      <c r="H1045" s="27">
        <f t="shared" si="33"/>
        <v>0</v>
      </c>
    </row>
    <row r="1046" spans="1:8">
      <c r="A1046" s="265">
        <v>5</v>
      </c>
      <c r="B1046" s="265"/>
      <c r="C1046" s="275"/>
      <c r="D1046" s="261" t="s">
        <v>528</v>
      </c>
      <c r="E1046" s="29"/>
      <c r="F1046" s="17" t="s">
        <v>162</v>
      </c>
      <c r="G1046" s="27"/>
      <c r="H1046" s="55">
        <f>SUM(H1047)</f>
        <v>0</v>
      </c>
    </row>
    <row r="1047" spans="1:8" ht="22.5">
      <c r="A1047" s="28"/>
      <c r="B1047" s="28" t="s">
        <v>1421</v>
      </c>
      <c r="C1047" s="81" t="s">
        <v>164</v>
      </c>
      <c r="D1047" s="14" t="s">
        <v>1456</v>
      </c>
      <c r="E1047" s="29" t="s">
        <v>1440</v>
      </c>
      <c r="F1047" s="17">
        <v>4</v>
      </c>
      <c r="G1047" s="258">
        <v>0</v>
      </c>
      <c r="H1047" s="27">
        <f t="shared" si="33"/>
        <v>0</v>
      </c>
    </row>
    <row r="1048" spans="1:8">
      <c r="A1048" s="263">
        <v>4</v>
      </c>
      <c r="B1048" s="263"/>
      <c r="C1048" s="274"/>
      <c r="D1048" s="260" t="s">
        <v>45</v>
      </c>
      <c r="E1048" s="20"/>
      <c r="F1048" s="21" t="s">
        <v>162</v>
      </c>
      <c r="G1048" s="22"/>
      <c r="H1048" s="52">
        <f>H1049+H1053+H1056+H1060+H1064+H1069+H1072+H1075</f>
        <v>0</v>
      </c>
    </row>
    <row r="1049" spans="1:8">
      <c r="A1049" s="265">
        <v>5</v>
      </c>
      <c r="B1049" s="265"/>
      <c r="C1049" s="275"/>
      <c r="D1049" s="261" t="s">
        <v>529</v>
      </c>
      <c r="E1049" s="29"/>
      <c r="F1049" s="17" t="s">
        <v>162</v>
      </c>
      <c r="G1049" s="27"/>
      <c r="H1049" s="55">
        <f>SUM(H1050:H1052)</f>
        <v>0</v>
      </c>
    </row>
    <row r="1050" spans="1:8" ht="33.75">
      <c r="A1050" s="28"/>
      <c r="B1050" s="28" t="s">
        <v>1422</v>
      </c>
      <c r="C1050" s="81" t="s">
        <v>164</v>
      </c>
      <c r="D1050" s="14" t="s">
        <v>1457</v>
      </c>
      <c r="E1050" s="29" t="s">
        <v>1440</v>
      </c>
      <c r="F1050" s="17">
        <v>1</v>
      </c>
      <c r="G1050" s="258">
        <v>0</v>
      </c>
      <c r="H1050" s="27">
        <f t="shared" ref="H1050:H1076" si="34">IF(ISNUMBER(F1050),ROUND(F1050*G1050,2),"")</f>
        <v>0</v>
      </c>
    </row>
    <row r="1051" spans="1:8" ht="33.75">
      <c r="A1051" s="28"/>
      <c r="B1051" s="28" t="s">
        <v>1485</v>
      </c>
      <c r="C1051" s="81" t="s">
        <v>165</v>
      </c>
      <c r="D1051" s="14" t="s">
        <v>1504</v>
      </c>
      <c r="E1051" s="29" t="s">
        <v>1448</v>
      </c>
      <c r="F1051" s="17">
        <v>14</v>
      </c>
      <c r="G1051" s="258">
        <v>0</v>
      </c>
      <c r="H1051" s="27">
        <f t="shared" si="34"/>
        <v>0</v>
      </c>
    </row>
    <row r="1052" spans="1:8" ht="22.5">
      <c r="A1052" s="28"/>
      <c r="B1052" s="28" t="s">
        <v>1486</v>
      </c>
      <c r="C1052" s="81" t="s">
        <v>166</v>
      </c>
      <c r="D1052" s="14" t="s">
        <v>1505</v>
      </c>
      <c r="E1052" s="29" t="s">
        <v>1448</v>
      </c>
      <c r="F1052" s="17">
        <v>32</v>
      </c>
      <c r="G1052" s="258">
        <v>0</v>
      </c>
      <c r="H1052" s="27">
        <f t="shared" si="34"/>
        <v>0</v>
      </c>
    </row>
    <row r="1053" spans="1:8">
      <c r="A1053" s="265">
        <v>5</v>
      </c>
      <c r="B1053" s="265"/>
      <c r="C1053" s="275"/>
      <c r="D1053" s="261" t="s">
        <v>530</v>
      </c>
      <c r="E1053" s="29"/>
      <c r="F1053" s="17" t="s">
        <v>162</v>
      </c>
      <c r="G1053" s="27"/>
      <c r="H1053" s="55">
        <f>SUM(H1054:H1055)</f>
        <v>0</v>
      </c>
    </row>
    <row r="1054" spans="1:8" ht="33.75">
      <c r="A1054" s="28"/>
      <c r="B1054" s="28" t="s">
        <v>1487</v>
      </c>
      <c r="C1054" s="81" t="s">
        <v>164</v>
      </c>
      <c r="D1054" s="14" t="s">
        <v>1506</v>
      </c>
      <c r="E1054" s="29" t="s">
        <v>1507</v>
      </c>
      <c r="F1054" s="17">
        <v>765</v>
      </c>
      <c r="G1054" s="258">
        <v>0</v>
      </c>
      <c r="H1054" s="27">
        <f t="shared" si="34"/>
        <v>0</v>
      </c>
    </row>
    <row r="1055" spans="1:8" ht="22.5">
      <c r="A1055" s="28"/>
      <c r="B1055" s="28" t="s">
        <v>1488</v>
      </c>
      <c r="C1055" s="81" t="s">
        <v>165</v>
      </c>
      <c r="D1055" s="14" t="s">
        <v>1508</v>
      </c>
      <c r="E1055" s="29" t="s">
        <v>1507</v>
      </c>
      <c r="F1055" s="17">
        <v>150</v>
      </c>
      <c r="G1055" s="258">
        <v>0</v>
      </c>
      <c r="H1055" s="27">
        <f t="shared" si="34"/>
        <v>0</v>
      </c>
    </row>
    <row r="1056" spans="1:8">
      <c r="A1056" s="265">
        <v>5</v>
      </c>
      <c r="B1056" s="265"/>
      <c r="C1056" s="275"/>
      <c r="D1056" s="261" t="s">
        <v>531</v>
      </c>
      <c r="E1056" s="29"/>
      <c r="F1056" s="17" t="s">
        <v>162</v>
      </c>
      <c r="G1056" s="27"/>
      <c r="H1056" s="55">
        <f>SUM(H1057:H1059)</f>
        <v>0</v>
      </c>
    </row>
    <row r="1057" spans="1:8" ht="22.5">
      <c r="A1057" s="28"/>
      <c r="B1057" s="28" t="s">
        <v>1489</v>
      </c>
      <c r="C1057" s="81" t="s">
        <v>164</v>
      </c>
      <c r="D1057" s="14" t="s">
        <v>1509</v>
      </c>
      <c r="E1057" s="29" t="s">
        <v>1451</v>
      </c>
      <c r="F1057" s="17">
        <v>10</v>
      </c>
      <c r="G1057" s="258">
        <v>0</v>
      </c>
      <c r="H1057" s="27">
        <f t="shared" si="34"/>
        <v>0</v>
      </c>
    </row>
    <row r="1058" spans="1:8" ht="22.5">
      <c r="A1058" s="28"/>
      <c r="B1058" s="28" t="s">
        <v>1520</v>
      </c>
      <c r="C1058" s="81" t="s">
        <v>165</v>
      </c>
      <c r="D1058" s="14" t="s">
        <v>1523</v>
      </c>
      <c r="E1058" s="29" t="s">
        <v>1451</v>
      </c>
      <c r="F1058" s="17">
        <v>1</v>
      </c>
      <c r="G1058" s="258">
        <v>0</v>
      </c>
      <c r="H1058" s="27">
        <f t="shared" si="34"/>
        <v>0</v>
      </c>
    </row>
    <row r="1059" spans="1:8" ht="22.5">
      <c r="A1059" s="28"/>
      <c r="B1059" s="28" t="s">
        <v>1490</v>
      </c>
      <c r="C1059" s="81" t="s">
        <v>166</v>
      </c>
      <c r="D1059" s="14" t="s">
        <v>1510</v>
      </c>
      <c r="E1059" s="29" t="s">
        <v>1451</v>
      </c>
      <c r="F1059" s="17">
        <v>3</v>
      </c>
      <c r="G1059" s="258">
        <v>0</v>
      </c>
      <c r="H1059" s="27">
        <f t="shared" si="34"/>
        <v>0</v>
      </c>
    </row>
    <row r="1060" spans="1:8">
      <c r="A1060" s="265">
        <v>5</v>
      </c>
      <c r="B1060" s="265"/>
      <c r="C1060" s="275"/>
      <c r="D1060" s="261" t="s">
        <v>923</v>
      </c>
      <c r="E1060" s="29"/>
      <c r="F1060" s="17" t="s">
        <v>162</v>
      </c>
      <c r="G1060" s="27"/>
      <c r="H1060" s="55">
        <f>SUM(H1061:H1063)</f>
        <v>0</v>
      </c>
    </row>
    <row r="1061" spans="1:8" ht="22.5">
      <c r="A1061" s="28"/>
      <c r="B1061" s="28" t="s">
        <v>1425</v>
      </c>
      <c r="C1061" s="81" t="s">
        <v>164</v>
      </c>
      <c r="D1061" s="14" t="s">
        <v>1460</v>
      </c>
      <c r="E1061" s="29" t="s">
        <v>1451</v>
      </c>
      <c r="F1061" s="17">
        <v>2</v>
      </c>
      <c r="G1061" s="258">
        <v>0</v>
      </c>
      <c r="H1061" s="27">
        <f t="shared" si="34"/>
        <v>0</v>
      </c>
    </row>
    <row r="1062" spans="1:8" ht="45">
      <c r="A1062" s="28"/>
      <c r="B1062" s="28" t="s">
        <v>1424</v>
      </c>
      <c r="C1062" s="81" t="s">
        <v>165</v>
      </c>
      <c r="D1062" s="14" t="s">
        <v>1543</v>
      </c>
      <c r="E1062" s="29" t="s">
        <v>1448</v>
      </c>
      <c r="F1062" s="17">
        <v>2</v>
      </c>
      <c r="G1062" s="258">
        <v>0</v>
      </c>
      <c r="H1062" s="27">
        <f t="shared" si="34"/>
        <v>0</v>
      </c>
    </row>
    <row r="1063" spans="1:8">
      <c r="A1063" s="28"/>
      <c r="B1063" s="28" t="s">
        <v>1491</v>
      </c>
      <c r="C1063" s="81" t="s">
        <v>166</v>
      </c>
      <c r="D1063" s="14" t="s">
        <v>1029</v>
      </c>
      <c r="E1063" s="29" t="s">
        <v>1448</v>
      </c>
      <c r="F1063" s="17">
        <v>6</v>
      </c>
      <c r="G1063" s="258">
        <v>0</v>
      </c>
      <c r="H1063" s="27">
        <f t="shared" si="34"/>
        <v>0</v>
      </c>
    </row>
    <row r="1064" spans="1:8">
      <c r="A1064" s="265">
        <v>5</v>
      </c>
      <c r="B1064" s="265"/>
      <c r="C1064" s="275"/>
      <c r="D1064" s="261" t="s">
        <v>1192</v>
      </c>
      <c r="E1064" s="29"/>
      <c r="F1064" s="17" t="s">
        <v>162</v>
      </c>
      <c r="G1064" s="27"/>
      <c r="H1064" s="55">
        <f>SUM(H1065:H1068)</f>
        <v>0</v>
      </c>
    </row>
    <row r="1065" spans="1:8" ht="67.5">
      <c r="A1065" s="28"/>
      <c r="B1065" s="28" t="s">
        <v>1426</v>
      </c>
      <c r="C1065" s="81" t="s">
        <v>164</v>
      </c>
      <c r="D1065" s="14" t="s">
        <v>1461</v>
      </c>
      <c r="E1065" s="29" t="s">
        <v>1462</v>
      </c>
      <c r="F1065" s="17">
        <v>5</v>
      </c>
      <c r="G1065" s="258">
        <v>0</v>
      </c>
      <c r="H1065" s="27">
        <f t="shared" si="34"/>
        <v>0</v>
      </c>
    </row>
    <row r="1066" spans="1:8" ht="78.75">
      <c r="A1066" s="28"/>
      <c r="B1066" s="28" t="s">
        <v>1427</v>
      </c>
      <c r="C1066" s="81" t="s">
        <v>165</v>
      </c>
      <c r="D1066" s="14" t="s">
        <v>1463</v>
      </c>
      <c r="E1066" s="29" t="s">
        <v>1462</v>
      </c>
      <c r="F1066" s="17">
        <v>5</v>
      </c>
      <c r="G1066" s="258">
        <v>0</v>
      </c>
      <c r="H1066" s="27">
        <f t="shared" si="34"/>
        <v>0</v>
      </c>
    </row>
    <row r="1067" spans="1:8" ht="45">
      <c r="A1067" s="28"/>
      <c r="B1067" s="28" t="s">
        <v>1430</v>
      </c>
      <c r="C1067" s="81" t="s">
        <v>166</v>
      </c>
      <c r="D1067" s="14" t="s">
        <v>1466</v>
      </c>
      <c r="E1067" s="29" t="s">
        <v>1448</v>
      </c>
      <c r="F1067" s="17">
        <v>30</v>
      </c>
      <c r="G1067" s="258">
        <v>0</v>
      </c>
      <c r="H1067" s="27">
        <f t="shared" si="34"/>
        <v>0</v>
      </c>
    </row>
    <row r="1068" spans="1:8" ht="56.25">
      <c r="A1068" s="28"/>
      <c r="B1068" s="28" t="s">
        <v>1431</v>
      </c>
      <c r="C1068" s="81" t="s">
        <v>167</v>
      </c>
      <c r="D1068" s="14" t="s">
        <v>1467</v>
      </c>
      <c r="E1068" s="29" t="s">
        <v>1448</v>
      </c>
      <c r="F1068" s="17">
        <v>5</v>
      </c>
      <c r="G1068" s="258">
        <v>0</v>
      </c>
      <c r="H1068" s="27">
        <f t="shared" si="34"/>
        <v>0</v>
      </c>
    </row>
    <row r="1069" spans="1:8">
      <c r="A1069" s="265">
        <v>5</v>
      </c>
      <c r="B1069" s="265"/>
      <c r="C1069" s="275"/>
      <c r="D1069" s="261" t="s">
        <v>533</v>
      </c>
      <c r="E1069" s="29"/>
      <c r="F1069" s="17" t="s">
        <v>162</v>
      </c>
      <c r="G1069" s="27"/>
      <c r="H1069" s="55">
        <f>SUM(H1070:H1071)</f>
        <v>0</v>
      </c>
    </row>
    <row r="1070" spans="1:8" ht="45">
      <c r="A1070" s="28"/>
      <c r="B1070" s="28" t="s">
        <v>1492</v>
      </c>
      <c r="C1070" s="81" t="s">
        <v>164</v>
      </c>
      <c r="D1070" s="14" t="s">
        <v>1511</v>
      </c>
      <c r="E1070" s="29" t="s">
        <v>1440</v>
      </c>
      <c r="F1070" s="17">
        <v>32</v>
      </c>
      <c r="G1070" s="258">
        <v>0</v>
      </c>
      <c r="H1070" s="27">
        <f t="shared" si="34"/>
        <v>0</v>
      </c>
    </row>
    <row r="1071" spans="1:8" ht="22.5">
      <c r="A1071" s="28"/>
      <c r="B1071" s="28" t="s">
        <v>1493</v>
      </c>
      <c r="C1071" s="81" t="s">
        <v>165</v>
      </c>
      <c r="D1071" s="14" t="s">
        <v>1512</v>
      </c>
      <c r="E1071" s="29" t="s">
        <v>1440</v>
      </c>
      <c r="F1071" s="17">
        <v>32</v>
      </c>
      <c r="G1071" s="258">
        <v>0</v>
      </c>
      <c r="H1071" s="27">
        <f t="shared" si="34"/>
        <v>0</v>
      </c>
    </row>
    <row r="1072" spans="1:8">
      <c r="A1072" s="265">
        <v>5</v>
      </c>
      <c r="B1072" s="265"/>
      <c r="C1072" s="275"/>
      <c r="D1072" s="261" t="s">
        <v>993</v>
      </c>
      <c r="E1072" s="29"/>
      <c r="F1072" s="17" t="s">
        <v>162</v>
      </c>
      <c r="G1072" s="27"/>
      <c r="H1072" s="55">
        <f>SUM(H1073:H1074)</f>
        <v>0</v>
      </c>
    </row>
    <row r="1073" spans="1:8" ht="22.5">
      <c r="A1073" s="28"/>
      <c r="B1073" s="28" t="s">
        <v>1432</v>
      </c>
      <c r="C1073" s="81" t="s">
        <v>164</v>
      </c>
      <c r="D1073" s="14" t="s">
        <v>47</v>
      </c>
      <c r="E1073" s="29" t="s">
        <v>1440</v>
      </c>
      <c r="F1073" s="17">
        <v>4</v>
      </c>
      <c r="G1073" s="258">
        <v>0</v>
      </c>
      <c r="H1073" s="27">
        <f t="shared" si="34"/>
        <v>0</v>
      </c>
    </row>
    <row r="1074" spans="1:8" ht="45">
      <c r="A1074" s="28"/>
      <c r="B1074" s="28" t="s">
        <v>1494</v>
      </c>
      <c r="C1074" s="81" t="s">
        <v>165</v>
      </c>
      <c r="D1074" s="14" t="s">
        <v>1513</v>
      </c>
      <c r="E1074" s="29" t="s">
        <v>1444</v>
      </c>
      <c r="F1074" s="17">
        <v>10</v>
      </c>
      <c r="G1074" s="258">
        <v>0</v>
      </c>
      <c r="H1074" s="27">
        <f t="shared" si="34"/>
        <v>0</v>
      </c>
    </row>
    <row r="1075" spans="1:8">
      <c r="A1075" s="265">
        <v>5</v>
      </c>
      <c r="B1075" s="265"/>
      <c r="C1075" s="275"/>
      <c r="D1075" s="261" t="s">
        <v>1063</v>
      </c>
      <c r="E1075" s="29"/>
      <c r="F1075" s="17" t="s">
        <v>162</v>
      </c>
      <c r="G1075" s="27"/>
      <c r="H1075" s="55">
        <f>SUM(H1076)</f>
        <v>0</v>
      </c>
    </row>
    <row r="1076" spans="1:8" ht="22.5">
      <c r="A1076" s="28"/>
      <c r="B1076" s="28" t="s">
        <v>1495</v>
      </c>
      <c r="C1076" s="81" t="s">
        <v>164</v>
      </c>
      <c r="D1076" s="14" t="s">
        <v>1514</v>
      </c>
      <c r="E1076" s="29" t="s">
        <v>1448</v>
      </c>
      <c r="F1076" s="17">
        <v>27</v>
      </c>
      <c r="G1076" s="258">
        <v>0</v>
      </c>
      <c r="H1076" s="27">
        <f t="shared" si="34"/>
        <v>0</v>
      </c>
    </row>
    <row r="1077" spans="1:8">
      <c r="A1077" s="82">
        <v>2</v>
      </c>
      <c r="B1077" s="82"/>
      <c r="C1077" s="83"/>
      <c r="D1077" s="116" t="s">
        <v>1554</v>
      </c>
      <c r="E1077" s="84"/>
      <c r="F1077" s="85" t="s">
        <v>162</v>
      </c>
      <c r="G1077" s="86"/>
      <c r="H1077" s="87">
        <f>H1078+H1095+H1106+H1112</f>
        <v>0</v>
      </c>
    </row>
    <row r="1078" spans="1:8">
      <c r="A1078" s="263">
        <v>4</v>
      </c>
      <c r="B1078" s="263"/>
      <c r="C1078" s="274"/>
      <c r="D1078" s="260" t="s">
        <v>6</v>
      </c>
      <c r="E1078" s="20"/>
      <c r="F1078" s="21" t="s">
        <v>162</v>
      </c>
      <c r="G1078" s="22"/>
      <c r="H1078" s="52">
        <f>H1079+H1082+H1087+H1091</f>
        <v>0</v>
      </c>
    </row>
    <row r="1079" spans="1:8">
      <c r="A1079" s="265">
        <v>5</v>
      </c>
      <c r="B1079" s="265"/>
      <c r="C1079" s="275"/>
      <c r="D1079" s="261" t="s">
        <v>514</v>
      </c>
      <c r="E1079" s="29"/>
      <c r="F1079" s="17" t="s">
        <v>162</v>
      </c>
      <c r="G1079" s="27"/>
      <c r="H1079" s="55">
        <f>SUM(H1080:H1081)</f>
        <v>0</v>
      </c>
    </row>
    <row r="1080" spans="1:8" ht="22.5">
      <c r="A1080" s="28"/>
      <c r="B1080" s="28" t="s">
        <v>1409</v>
      </c>
      <c r="C1080" s="81" t="s">
        <v>164</v>
      </c>
      <c r="D1080" s="14" t="s">
        <v>1439</v>
      </c>
      <c r="E1080" s="29" t="s">
        <v>1440</v>
      </c>
      <c r="F1080" s="17">
        <v>1</v>
      </c>
      <c r="G1080" s="258">
        <v>0</v>
      </c>
      <c r="H1080" s="27">
        <f t="shared" ref="H1080:H1111" si="35">IF(ISNUMBER(F1080),ROUND(F1080*G1080,2),"")</f>
        <v>0</v>
      </c>
    </row>
    <row r="1081" spans="1:8" ht="33.75">
      <c r="A1081" s="28"/>
      <c r="B1081" s="28" t="s">
        <v>1410</v>
      </c>
      <c r="C1081" s="81" t="s">
        <v>165</v>
      </c>
      <c r="D1081" s="14" t="s">
        <v>1441</v>
      </c>
      <c r="E1081" s="29" t="s">
        <v>1442</v>
      </c>
      <c r="F1081" s="17">
        <v>16</v>
      </c>
      <c r="G1081" s="258">
        <v>0</v>
      </c>
      <c r="H1081" s="27">
        <f t="shared" si="35"/>
        <v>0</v>
      </c>
    </row>
    <row r="1082" spans="1:8">
      <c r="A1082" s="265">
        <v>5</v>
      </c>
      <c r="B1082" s="265"/>
      <c r="C1082" s="275"/>
      <c r="D1082" s="261" t="s">
        <v>515</v>
      </c>
      <c r="E1082" s="29"/>
      <c r="F1082" s="17" t="s">
        <v>162</v>
      </c>
      <c r="G1082" s="27"/>
      <c r="H1082" s="55">
        <f>SUM(H1083:H1086)</f>
        <v>0</v>
      </c>
    </row>
    <row r="1083" spans="1:8" ht="22.5">
      <c r="A1083" s="28"/>
      <c r="B1083" s="28" t="s">
        <v>1474</v>
      </c>
      <c r="C1083" s="81" t="s">
        <v>164</v>
      </c>
      <c r="D1083" s="14" t="s">
        <v>18</v>
      </c>
      <c r="E1083" s="29" t="s">
        <v>1448</v>
      </c>
      <c r="F1083" s="17">
        <v>50</v>
      </c>
      <c r="G1083" s="258">
        <v>0</v>
      </c>
      <c r="H1083" s="27">
        <f t="shared" si="35"/>
        <v>0</v>
      </c>
    </row>
    <row r="1084" spans="1:8" ht="22.5">
      <c r="A1084" s="28"/>
      <c r="B1084" s="28" t="s">
        <v>1476</v>
      </c>
      <c r="C1084" s="81" t="s">
        <v>165</v>
      </c>
      <c r="D1084" s="14" t="s">
        <v>1497</v>
      </c>
      <c r="E1084" s="29" t="s">
        <v>1451</v>
      </c>
      <c r="F1084" s="17">
        <v>2</v>
      </c>
      <c r="G1084" s="258">
        <v>0</v>
      </c>
      <c r="H1084" s="27">
        <f t="shared" si="35"/>
        <v>0</v>
      </c>
    </row>
    <row r="1085" spans="1:8" ht="33.75">
      <c r="A1085" s="28"/>
      <c r="B1085" s="28" t="s">
        <v>1532</v>
      </c>
      <c r="C1085" s="81" t="s">
        <v>166</v>
      </c>
      <c r="D1085" s="14" t="s">
        <v>1539</v>
      </c>
      <c r="E1085" s="29" t="s">
        <v>1451</v>
      </c>
      <c r="F1085" s="17">
        <v>6</v>
      </c>
      <c r="G1085" s="258">
        <v>0</v>
      </c>
      <c r="H1085" s="27">
        <f t="shared" si="35"/>
        <v>0</v>
      </c>
    </row>
    <row r="1086" spans="1:8" ht="22.5">
      <c r="A1086" s="28"/>
      <c r="B1086" s="28" t="s">
        <v>1477</v>
      </c>
      <c r="C1086" s="81" t="s">
        <v>167</v>
      </c>
      <c r="D1086" s="14" t="s">
        <v>1498</v>
      </c>
      <c r="E1086" s="29" t="s">
        <v>1444</v>
      </c>
      <c r="F1086" s="17">
        <v>13.8</v>
      </c>
      <c r="G1086" s="258">
        <v>0</v>
      </c>
      <c r="H1086" s="27">
        <f t="shared" si="35"/>
        <v>0</v>
      </c>
    </row>
    <row r="1087" spans="1:8">
      <c r="A1087" s="265">
        <v>5</v>
      </c>
      <c r="B1087" s="265"/>
      <c r="C1087" s="275"/>
      <c r="D1087" s="261" t="s">
        <v>518</v>
      </c>
      <c r="E1087" s="29"/>
      <c r="F1087" s="17" t="s">
        <v>162</v>
      </c>
      <c r="G1087" s="27"/>
      <c r="H1087" s="55">
        <f>SUM(H1088:H1090)</f>
        <v>0</v>
      </c>
    </row>
    <row r="1088" spans="1:8" ht="45">
      <c r="A1088" s="28"/>
      <c r="B1088" s="28" t="s">
        <v>1411</v>
      </c>
      <c r="C1088" s="81" t="s">
        <v>164</v>
      </c>
      <c r="D1088" s="14" t="s">
        <v>1443</v>
      </c>
      <c r="E1088" s="29" t="s">
        <v>1444</v>
      </c>
      <c r="F1088" s="17">
        <v>15</v>
      </c>
      <c r="G1088" s="258">
        <v>0</v>
      </c>
      <c r="H1088" s="27">
        <f t="shared" si="35"/>
        <v>0</v>
      </c>
    </row>
    <row r="1089" spans="1:8" ht="33.75">
      <c r="A1089" s="28"/>
      <c r="B1089" s="28" t="s">
        <v>1412</v>
      </c>
      <c r="C1089" s="81" t="s">
        <v>165</v>
      </c>
      <c r="D1089" s="14" t="s">
        <v>1445</v>
      </c>
      <c r="E1089" s="29" t="s">
        <v>1444</v>
      </c>
      <c r="F1089" s="17">
        <v>8</v>
      </c>
      <c r="G1089" s="258">
        <v>0</v>
      </c>
      <c r="H1089" s="27">
        <f t="shared" si="35"/>
        <v>0</v>
      </c>
    </row>
    <row r="1090" spans="1:8" ht="22.5">
      <c r="A1090" s="28"/>
      <c r="B1090" s="28" t="s">
        <v>1413</v>
      </c>
      <c r="C1090" s="81" t="s">
        <v>166</v>
      </c>
      <c r="D1090" s="14" t="s">
        <v>1446</v>
      </c>
      <c r="E1090" s="29" t="s">
        <v>1444</v>
      </c>
      <c r="F1090" s="17">
        <v>8</v>
      </c>
      <c r="G1090" s="258">
        <v>0</v>
      </c>
      <c r="H1090" s="27">
        <f t="shared" si="35"/>
        <v>0</v>
      </c>
    </row>
    <row r="1091" spans="1:8">
      <c r="A1091" s="265">
        <v>5</v>
      </c>
      <c r="B1091" s="265"/>
      <c r="C1091" s="275"/>
      <c r="D1091" s="261" t="s">
        <v>519</v>
      </c>
      <c r="E1091" s="29"/>
      <c r="F1091" s="17" t="s">
        <v>162</v>
      </c>
      <c r="G1091" s="27"/>
      <c r="H1091" s="55">
        <f>SUM(H1092:H1094)</f>
        <v>0</v>
      </c>
    </row>
    <row r="1092" spans="1:8" ht="22.5">
      <c r="A1092" s="28"/>
      <c r="B1092" s="28" t="s">
        <v>1478</v>
      </c>
      <c r="C1092" s="81" t="s">
        <v>164</v>
      </c>
      <c r="D1092" s="14" t="s">
        <v>1499</v>
      </c>
      <c r="E1092" s="29" t="s">
        <v>1444</v>
      </c>
      <c r="F1092" s="17">
        <v>13.8</v>
      </c>
      <c r="G1092" s="258">
        <v>0</v>
      </c>
      <c r="H1092" s="27">
        <f t="shared" si="35"/>
        <v>0</v>
      </c>
    </row>
    <row r="1093" spans="1:8" ht="67.5">
      <c r="A1093" s="28"/>
      <c r="B1093" s="28" t="s">
        <v>1414</v>
      </c>
      <c r="C1093" s="81" t="s">
        <v>165</v>
      </c>
      <c r="D1093" s="14" t="s">
        <v>1447</v>
      </c>
      <c r="E1093" s="29" t="s">
        <v>1448</v>
      </c>
      <c r="F1093" s="17">
        <v>70</v>
      </c>
      <c r="G1093" s="258">
        <v>0</v>
      </c>
      <c r="H1093" s="27">
        <f t="shared" si="35"/>
        <v>0</v>
      </c>
    </row>
    <row r="1094" spans="1:8" ht="56.25">
      <c r="A1094" s="28"/>
      <c r="B1094" s="28" t="s">
        <v>1415</v>
      </c>
      <c r="C1094" s="81" t="s">
        <v>166</v>
      </c>
      <c r="D1094" s="14" t="s">
        <v>1449</v>
      </c>
      <c r="E1094" s="29" t="s">
        <v>1448</v>
      </c>
      <c r="F1094" s="17">
        <v>16</v>
      </c>
      <c r="G1094" s="258">
        <v>0</v>
      </c>
      <c r="H1094" s="27">
        <f t="shared" si="35"/>
        <v>0</v>
      </c>
    </row>
    <row r="1095" spans="1:8">
      <c r="A1095" s="263">
        <v>4</v>
      </c>
      <c r="B1095" s="263"/>
      <c r="C1095" s="274"/>
      <c r="D1095" s="260" t="s">
        <v>19</v>
      </c>
      <c r="E1095" s="20"/>
      <c r="F1095" s="21" t="s">
        <v>162</v>
      </c>
      <c r="G1095" s="22"/>
      <c r="H1095" s="52">
        <f>H1096+H1099+H1101+H1103</f>
        <v>0</v>
      </c>
    </row>
    <row r="1096" spans="1:8">
      <c r="A1096" s="265">
        <v>5</v>
      </c>
      <c r="B1096" s="265"/>
      <c r="C1096" s="275"/>
      <c r="D1096" s="261" t="s">
        <v>520</v>
      </c>
      <c r="E1096" s="29"/>
      <c r="F1096" s="17" t="s">
        <v>162</v>
      </c>
      <c r="G1096" s="27"/>
      <c r="H1096" s="55">
        <f>SUM(H1097:H1098)</f>
        <v>0</v>
      </c>
    </row>
    <row r="1097" spans="1:8">
      <c r="A1097" s="28"/>
      <c r="B1097" s="28" t="s">
        <v>1481</v>
      </c>
      <c r="C1097" s="81" t="s">
        <v>164</v>
      </c>
      <c r="D1097" s="14" t="s">
        <v>1502</v>
      </c>
      <c r="E1097" s="29" t="s">
        <v>1451</v>
      </c>
      <c r="F1097" s="17">
        <v>15</v>
      </c>
      <c r="G1097" s="258">
        <v>0</v>
      </c>
      <c r="H1097" s="27">
        <f t="shared" si="35"/>
        <v>0</v>
      </c>
    </row>
    <row r="1098" spans="1:8" ht="22.5">
      <c r="A1098" s="28"/>
      <c r="B1098" s="28" t="s">
        <v>1416</v>
      </c>
      <c r="C1098" s="81" t="s">
        <v>165</v>
      </c>
      <c r="D1098" s="14" t="s">
        <v>1450</v>
      </c>
      <c r="E1098" s="29" t="s">
        <v>1451</v>
      </c>
      <c r="F1098" s="17">
        <v>140</v>
      </c>
      <c r="G1098" s="258">
        <v>0</v>
      </c>
      <c r="H1098" s="27">
        <f t="shared" si="35"/>
        <v>0</v>
      </c>
    </row>
    <row r="1099" spans="1:8">
      <c r="A1099" s="265">
        <v>5</v>
      </c>
      <c r="B1099" s="265"/>
      <c r="C1099" s="275"/>
      <c r="D1099" s="261" t="s">
        <v>522</v>
      </c>
      <c r="E1099" s="29"/>
      <c r="F1099" s="17" t="s">
        <v>162</v>
      </c>
      <c r="G1099" s="27"/>
      <c r="H1099" s="55">
        <f>SUM(H1100)</f>
        <v>0</v>
      </c>
    </row>
    <row r="1100" spans="1:8">
      <c r="A1100" s="28"/>
      <c r="B1100" s="28" t="s">
        <v>1482</v>
      </c>
      <c r="C1100" s="81" t="s">
        <v>164</v>
      </c>
      <c r="D1100" s="14" t="s">
        <v>1503</v>
      </c>
      <c r="E1100" s="29" t="s">
        <v>1448</v>
      </c>
      <c r="F1100" s="17">
        <v>86</v>
      </c>
      <c r="G1100" s="258">
        <v>0</v>
      </c>
      <c r="H1100" s="27">
        <f t="shared" si="35"/>
        <v>0</v>
      </c>
    </row>
    <row r="1101" spans="1:8">
      <c r="A1101" s="265">
        <v>5</v>
      </c>
      <c r="B1101" s="265"/>
      <c r="C1101" s="275"/>
      <c r="D1101" s="261" t="s">
        <v>523</v>
      </c>
      <c r="E1101" s="29"/>
      <c r="F1101" s="17" t="s">
        <v>162</v>
      </c>
      <c r="G1101" s="27"/>
      <c r="H1101" s="55">
        <f>SUM(H1102)</f>
        <v>0</v>
      </c>
    </row>
    <row r="1102" spans="1:8" ht="22.5">
      <c r="A1102" s="28"/>
      <c r="B1102" s="28" t="s">
        <v>1418</v>
      </c>
      <c r="C1102" s="81" t="s">
        <v>164</v>
      </c>
      <c r="D1102" s="14" t="s">
        <v>1453</v>
      </c>
      <c r="E1102" s="29" t="s">
        <v>1451</v>
      </c>
      <c r="F1102" s="17">
        <v>65</v>
      </c>
      <c r="G1102" s="258">
        <v>0</v>
      </c>
      <c r="H1102" s="27">
        <f t="shared" si="35"/>
        <v>0</v>
      </c>
    </row>
    <row r="1103" spans="1:8">
      <c r="A1103" s="265">
        <v>5</v>
      </c>
      <c r="B1103" s="265"/>
      <c r="C1103" s="275"/>
      <c r="D1103" s="261" t="s">
        <v>524</v>
      </c>
      <c r="E1103" s="29"/>
      <c r="F1103" s="17" t="s">
        <v>162</v>
      </c>
      <c r="G1103" s="27"/>
      <c r="H1103" s="55">
        <f>SUM(H1104:H1105)</f>
        <v>0</v>
      </c>
    </row>
    <row r="1104" spans="1:8">
      <c r="A1104" s="28"/>
      <c r="B1104" s="28" t="s">
        <v>1483</v>
      </c>
      <c r="C1104" s="81" t="s">
        <v>164</v>
      </c>
      <c r="D1104" s="14" t="s">
        <v>21</v>
      </c>
      <c r="E1104" s="29" t="s">
        <v>1448</v>
      </c>
      <c r="F1104" s="17">
        <v>50</v>
      </c>
      <c r="G1104" s="258">
        <v>0</v>
      </c>
      <c r="H1104" s="27">
        <f t="shared" si="35"/>
        <v>0</v>
      </c>
    </row>
    <row r="1105" spans="1:8">
      <c r="A1105" s="28"/>
      <c r="B1105" s="28" t="s">
        <v>1484</v>
      </c>
      <c r="C1105" s="81" t="s">
        <v>165</v>
      </c>
      <c r="D1105" s="14" t="s">
        <v>22</v>
      </c>
      <c r="E1105" s="29" t="s">
        <v>1448</v>
      </c>
      <c r="F1105" s="17">
        <v>50</v>
      </c>
      <c r="G1105" s="258">
        <v>0</v>
      </c>
      <c r="H1105" s="27">
        <f t="shared" si="35"/>
        <v>0</v>
      </c>
    </row>
    <row r="1106" spans="1:8">
      <c r="A1106" s="263">
        <v>4</v>
      </c>
      <c r="B1106" s="263"/>
      <c r="C1106" s="274"/>
      <c r="D1106" s="260" t="s">
        <v>44</v>
      </c>
      <c r="E1106" s="20"/>
      <c r="F1106" s="21" t="s">
        <v>162</v>
      </c>
      <c r="G1106" s="22"/>
      <c r="H1106" s="52">
        <f>H1107+H1110</f>
        <v>0</v>
      </c>
    </row>
    <row r="1107" spans="1:8">
      <c r="A1107" s="265">
        <v>5</v>
      </c>
      <c r="B1107" s="265"/>
      <c r="C1107" s="275"/>
      <c r="D1107" s="261" t="s">
        <v>527</v>
      </c>
      <c r="E1107" s="29"/>
      <c r="F1107" s="17" t="s">
        <v>162</v>
      </c>
      <c r="G1107" s="27"/>
      <c r="H1107" s="55">
        <f>SUM(H1108:H1109)</f>
        <v>0</v>
      </c>
    </row>
    <row r="1108" spans="1:8" ht="33.75">
      <c r="A1108" s="28"/>
      <c r="B1108" s="28" t="s">
        <v>1419</v>
      </c>
      <c r="C1108" s="81" t="s">
        <v>164</v>
      </c>
      <c r="D1108" s="14" t="s">
        <v>1454</v>
      </c>
      <c r="E1108" s="29" t="s">
        <v>1444</v>
      </c>
      <c r="F1108" s="17">
        <v>16</v>
      </c>
      <c r="G1108" s="258">
        <v>0</v>
      </c>
      <c r="H1108" s="27">
        <f t="shared" si="35"/>
        <v>0</v>
      </c>
    </row>
    <row r="1109" spans="1:8" ht="22.5">
      <c r="A1109" s="28"/>
      <c r="B1109" s="28" t="s">
        <v>1420</v>
      </c>
      <c r="C1109" s="81" t="s">
        <v>165</v>
      </c>
      <c r="D1109" s="14" t="s">
        <v>1455</v>
      </c>
      <c r="E1109" s="29" t="s">
        <v>1440</v>
      </c>
      <c r="F1109" s="17">
        <v>2</v>
      </c>
      <c r="G1109" s="258">
        <v>0</v>
      </c>
      <c r="H1109" s="27">
        <f t="shared" si="35"/>
        <v>0</v>
      </c>
    </row>
    <row r="1110" spans="1:8">
      <c r="A1110" s="265">
        <v>5</v>
      </c>
      <c r="B1110" s="265"/>
      <c r="C1110" s="275"/>
      <c r="D1110" s="261" t="s">
        <v>528</v>
      </c>
      <c r="E1110" s="29"/>
      <c r="F1110" s="17" t="s">
        <v>162</v>
      </c>
      <c r="G1110" s="27"/>
      <c r="H1110" s="55">
        <f>SUM(H1111)</f>
        <v>0</v>
      </c>
    </row>
    <row r="1111" spans="1:8" ht="22.5">
      <c r="A1111" s="28"/>
      <c r="B1111" s="28" t="s">
        <v>1421</v>
      </c>
      <c r="C1111" s="81" t="s">
        <v>164</v>
      </c>
      <c r="D1111" s="14" t="s">
        <v>1456</v>
      </c>
      <c r="E1111" s="29" t="s">
        <v>1440</v>
      </c>
      <c r="F1111" s="17">
        <v>4</v>
      </c>
      <c r="G1111" s="258">
        <v>0</v>
      </c>
      <c r="H1111" s="27">
        <f t="shared" si="35"/>
        <v>0</v>
      </c>
    </row>
    <row r="1112" spans="1:8">
      <c r="A1112" s="263">
        <v>4</v>
      </c>
      <c r="B1112" s="263"/>
      <c r="C1112" s="274"/>
      <c r="D1112" s="260" t="s">
        <v>45</v>
      </c>
      <c r="E1112" s="20"/>
      <c r="F1112" s="21" t="s">
        <v>162</v>
      </c>
      <c r="G1112" s="22"/>
      <c r="H1112" s="52">
        <f>H1113+H1117+H1120+H1124+H1128+H1133+H1136+H1139</f>
        <v>0</v>
      </c>
    </row>
    <row r="1113" spans="1:8">
      <c r="A1113" s="265">
        <v>5</v>
      </c>
      <c r="B1113" s="265"/>
      <c r="C1113" s="275"/>
      <c r="D1113" s="261" t="s">
        <v>529</v>
      </c>
      <c r="E1113" s="29"/>
      <c r="F1113" s="17" t="s">
        <v>162</v>
      </c>
      <c r="G1113" s="27"/>
      <c r="H1113" s="55">
        <f>SUM(H1114:H1116)</f>
        <v>0</v>
      </c>
    </row>
    <row r="1114" spans="1:8" ht="33.75">
      <c r="A1114" s="28"/>
      <c r="B1114" s="28" t="s">
        <v>1422</v>
      </c>
      <c r="C1114" s="81" t="s">
        <v>164</v>
      </c>
      <c r="D1114" s="14" t="s">
        <v>1457</v>
      </c>
      <c r="E1114" s="29" t="s">
        <v>1440</v>
      </c>
      <c r="F1114" s="17">
        <v>1</v>
      </c>
      <c r="G1114" s="258">
        <v>0</v>
      </c>
      <c r="H1114" s="27">
        <f t="shared" ref="H1114:H1140" si="36">IF(ISNUMBER(F1114),ROUND(F1114*G1114,2),"")</f>
        <v>0</v>
      </c>
    </row>
    <row r="1115" spans="1:8" ht="33.75">
      <c r="A1115" s="28"/>
      <c r="B1115" s="28" t="s">
        <v>1485</v>
      </c>
      <c r="C1115" s="81" t="s">
        <v>165</v>
      </c>
      <c r="D1115" s="14" t="s">
        <v>1504</v>
      </c>
      <c r="E1115" s="29" t="s">
        <v>1448</v>
      </c>
      <c r="F1115" s="17">
        <v>18</v>
      </c>
      <c r="G1115" s="258">
        <v>0</v>
      </c>
      <c r="H1115" s="27">
        <f t="shared" si="36"/>
        <v>0</v>
      </c>
    </row>
    <row r="1116" spans="1:8" ht="22.5">
      <c r="A1116" s="28"/>
      <c r="B1116" s="28" t="s">
        <v>1486</v>
      </c>
      <c r="C1116" s="81" t="s">
        <v>166</v>
      </c>
      <c r="D1116" s="14" t="s">
        <v>1505</v>
      </c>
      <c r="E1116" s="29" t="s">
        <v>1448</v>
      </c>
      <c r="F1116" s="17">
        <v>40</v>
      </c>
      <c r="G1116" s="258">
        <v>0</v>
      </c>
      <c r="H1116" s="27">
        <f t="shared" si="36"/>
        <v>0</v>
      </c>
    </row>
    <row r="1117" spans="1:8">
      <c r="A1117" s="265">
        <v>5</v>
      </c>
      <c r="B1117" s="265"/>
      <c r="C1117" s="275"/>
      <c r="D1117" s="261" t="s">
        <v>530</v>
      </c>
      <c r="E1117" s="29"/>
      <c r="F1117" s="17" t="s">
        <v>162</v>
      </c>
      <c r="G1117" s="27"/>
      <c r="H1117" s="55">
        <f>SUM(H1118:H1119)</f>
        <v>0</v>
      </c>
    </row>
    <row r="1118" spans="1:8" ht="33.75">
      <c r="A1118" s="28"/>
      <c r="B1118" s="28" t="s">
        <v>1487</v>
      </c>
      <c r="C1118" s="81" t="s">
        <v>164</v>
      </c>
      <c r="D1118" s="14" t="s">
        <v>1506</v>
      </c>
      <c r="E1118" s="29" t="s">
        <v>1507</v>
      </c>
      <c r="F1118" s="17">
        <v>1034</v>
      </c>
      <c r="G1118" s="258">
        <v>0</v>
      </c>
      <c r="H1118" s="27">
        <f t="shared" si="36"/>
        <v>0</v>
      </c>
    </row>
    <row r="1119" spans="1:8" ht="22.5">
      <c r="A1119" s="28"/>
      <c r="B1119" s="28" t="s">
        <v>1488</v>
      </c>
      <c r="C1119" s="81" t="s">
        <v>165</v>
      </c>
      <c r="D1119" s="14" t="s">
        <v>1508</v>
      </c>
      <c r="E1119" s="29" t="s">
        <v>1507</v>
      </c>
      <c r="F1119" s="17">
        <v>200</v>
      </c>
      <c r="G1119" s="258">
        <v>0</v>
      </c>
      <c r="H1119" s="27">
        <f t="shared" si="36"/>
        <v>0</v>
      </c>
    </row>
    <row r="1120" spans="1:8">
      <c r="A1120" s="265">
        <v>5</v>
      </c>
      <c r="B1120" s="265"/>
      <c r="C1120" s="275"/>
      <c r="D1120" s="261" t="s">
        <v>531</v>
      </c>
      <c r="E1120" s="29"/>
      <c r="F1120" s="17" t="s">
        <v>162</v>
      </c>
      <c r="G1120" s="27"/>
      <c r="H1120" s="55">
        <f>SUM(H1121:H1123)</f>
        <v>0</v>
      </c>
    </row>
    <row r="1121" spans="1:8" ht="22.5">
      <c r="A1121" s="28"/>
      <c r="B1121" s="28" t="s">
        <v>1489</v>
      </c>
      <c r="C1121" s="81" t="s">
        <v>164</v>
      </c>
      <c r="D1121" s="14" t="s">
        <v>1509</v>
      </c>
      <c r="E1121" s="29" t="s">
        <v>1451</v>
      </c>
      <c r="F1121" s="17">
        <v>13</v>
      </c>
      <c r="G1121" s="258">
        <v>0</v>
      </c>
      <c r="H1121" s="27">
        <f t="shared" si="36"/>
        <v>0</v>
      </c>
    </row>
    <row r="1122" spans="1:8" ht="22.5">
      <c r="A1122" s="28"/>
      <c r="B1122" s="28" t="s">
        <v>1520</v>
      </c>
      <c r="C1122" s="81" t="s">
        <v>165</v>
      </c>
      <c r="D1122" s="14" t="s">
        <v>1523</v>
      </c>
      <c r="E1122" s="29" t="s">
        <v>1451</v>
      </c>
      <c r="F1122" s="17">
        <v>1</v>
      </c>
      <c r="G1122" s="258">
        <v>0</v>
      </c>
      <c r="H1122" s="27">
        <f t="shared" si="36"/>
        <v>0</v>
      </c>
    </row>
    <row r="1123" spans="1:8" ht="22.5">
      <c r="A1123" s="28"/>
      <c r="B1123" s="28" t="s">
        <v>1490</v>
      </c>
      <c r="C1123" s="81" t="s">
        <v>166</v>
      </c>
      <c r="D1123" s="14" t="s">
        <v>1510</v>
      </c>
      <c r="E1123" s="29" t="s">
        <v>1451</v>
      </c>
      <c r="F1123" s="17">
        <v>4</v>
      </c>
      <c r="G1123" s="258">
        <v>0</v>
      </c>
      <c r="H1123" s="27">
        <f t="shared" si="36"/>
        <v>0</v>
      </c>
    </row>
    <row r="1124" spans="1:8">
      <c r="A1124" s="265">
        <v>5</v>
      </c>
      <c r="B1124" s="265"/>
      <c r="C1124" s="275"/>
      <c r="D1124" s="261" t="s">
        <v>923</v>
      </c>
      <c r="E1124" s="29"/>
      <c r="F1124" s="17" t="s">
        <v>162</v>
      </c>
      <c r="G1124" s="27"/>
      <c r="H1124" s="55">
        <f>SUM(H1125:H1127)</f>
        <v>0</v>
      </c>
    </row>
    <row r="1125" spans="1:8" ht="22.5">
      <c r="A1125" s="28"/>
      <c r="B1125" s="28" t="s">
        <v>1425</v>
      </c>
      <c r="C1125" s="81" t="s">
        <v>164</v>
      </c>
      <c r="D1125" s="14" t="s">
        <v>1460</v>
      </c>
      <c r="E1125" s="29" t="s">
        <v>1451</v>
      </c>
      <c r="F1125" s="17">
        <v>10</v>
      </c>
      <c r="G1125" s="258">
        <v>0</v>
      </c>
      <c r="H1125" s="27">
        <f t="shared" si="36"/>
        <v>0</v>
      </c>
    </row>
    <row r="1126" spans="1:8" ht="45">
      <c r="A1126" s="28"/>
      <c r="B1126" s="28" t="s">
        <v>1424</v>
      </c>
      <c r="C1126" s="81" t="s">
        <v>165</v>
      </c>
      <c r="D1126" s="14" t="s">
        <v>1543</v>
      </c>
      <c r="E1126" s="29" t="s">
        <v>1448</v>
      </c>
      <c r="F1126" s="17">
        <v>17</v>
      </c>
      <c r="G1126" s="258">
        <v>0</v>
      </c>
      <c r="H1126" s="27">
        <f t="shared" si="36"/>
        <v>0</v>
      </c>
    </row>
    <row r="1127" spans="1:8">
      <c r="A1127" s="28"/>
      <c r="B1127" s="28" t="s">
        <v>1491</v>
      </c>
      <c r="C1127" s="81" t="s">
        <v>166</v>
      </c>
      <c r="D1127" s="14" t="s">
        <v>1029</v>
      </c>
      <c r="E1127" s="29" t="s">
        <v>1448</v>
      </c>
      <c r="F1127" s="17">
        <v>8</v>
      </c>
      <c r="G1127" s="258">
        <v>0</v>
      </c>
      <c r="H1127" s="27">
        <f t="shared" si="36"/>
        <v>0</v>
      </c>
    </row>
    <row r="1128" spans="1:8">
      <c r="A1128" s="265">
        <v>5</v>
      </c>
      <c r="B1128" s="265"/>
      <c r="C1128" s="275"/>
      <c r="D1128" s="261" t="s">
        <v>1192</v>
      </c>
      <c r="E1128" s="29"/>
      <c r="F1128" s="17" t="s">
        <v>162</v>
      </c>
      <c r="G1128" s="27"/>
      <c r="H1128" s="55">
        <f>SUM(H1129:H1132)</f>
        <v>0</v>
      </c>
    </row>
    <row r="1129" spans="1:8" ht="67.5">
      <c r="A1129" s="28"/>
      <c r="B1129" s="28" t="s">
        <v>1426</v>
      </c>
      <c r="C1129" s="81" t="s">
        <v>164</v>
      </c>
      <c r="D1129" s="14" t="s">
        <v>1461</v>
      </c>
      <c r="E1129" s="29" t="s">
        <v>1462</v>
      </c>
      <c r="F1129" s="17">
        <v>5</v>
      </c>
      <c r="G1129" s="258">
        <v>0</v>
      </c>
      <c r="H1129" s="27">
        <f t="shared" si="36"/>
        <v>0</v>
      </c>
    </row>
    <row r="1130" spans="1:8" ht="78.75">
      <c r="A1130" s="28"/>
      <c r="B1130" s="28" t="s">
        <v>1427</v>
      </c>
      <c r="C1130" s="81" t="s">
        <v>165</v>
      </c>
      <c r="D1130" s="14" t="s">
        <v>1463</v>
      </c>
      <c r="E1130" s="29" t="s">
        <v>1462</v>
      </c>
      <c r="F1130" s="17">
        <v>5</v>
      </c>
      <c r="G1130" s="258">
        <v>0</v>
      </c>
      <c r="H1130" s="27">
        <f t="shared" si="36"/>
        <v>0</v>
      </c>
    </row>
    <row r="1131" spans="1:8" ht="45">
      <c r="A1131" s="28"/>
      <c r="B1131" s="28" t="s">
        <v>1430</v>
      </c>
      <c r="C1131" s="81" t="s">
        <v>166</v>
      </c>
      <c r="D1131" s="14" t="s">
        <v>1466</v>
      </c>
      <c r="E1131" s="29" t="s">
        <v>1448</v>
      </c>
      <c r="F1131" s="17">
        <v>30</v>
      </c>
      <c r="G1131" s="258">
        <v>0</v>
      </c>
      <c r="H1131" s="27">
        <f t="shared" si="36"/>
        <v>0</v>
      </c>
    </row>
    <row r="1132" spans="1:8" ht="56.25">
      <c r="A1132" s="28"/>
      <c r="B1132" s="28" t="s">
        <v>1431</v>
      </c>
      <c r="C1132" s="81" t="s">
        <v>167</v>
      </c>
      <c r="D1132" s="14" t="s">
        <v>1467</v>
      </c>
      <c r="E1132" s="29" t="s">
        <v>1448</v>
      </c>
      <c r="F1132" s="17">
        <v>5</v>
      </c>
      <c r="G1132" s="258">
        <v>0</v>
      </c>
      <c r="H1132" s="27">
        <f t="shared" si="36"/>
        <v>0</v>
      </c>
    </row>
    <row r="1133" spans="1:8">
      <c r="A1133" s="265">
        <v>5</v>
      </c>
      <c r="B1133" s="265"/>
      <c r="C1133" s="275"/>
      <c r="D1133" s="261" t="s">
        <v>533</v>
      </c>
      <c r="E1133" s="29"/>
      <c r="F1133" s="17" t="s">
        <v>162</v>
      </c>
      <c r="G1133" s="27"/>
      <c r="H1133" s="55">
        <f>SUM(H1134:H1135)</f>
        <v>0</v>
      </c>
    </row>
    <row r="1134" spans="1:8" ht="45">
      <c r="A1134" s="28"/>
      <c r="B1134" s="28" t="s">
        <v>1492</v>
      </c>
      <c r="C1134" s="81" t="s">
        <v>164</v>
      </c>
      <c r="D1134" s="14" t="s">
        <v>1511</v>
      </c>
      <c r="E1134" s="29" t="s">
        <v>1440</v>
      </c>
      <c r="F1134" s="17">
        <v>44</v>
      </c>
      <c r="G1134" s="258">
        <v>0</v>
      </c>
      <c r="H1134" s="27">
        <f t="shared" si="36"/>
        <v>0</v>
      </c>
    </row>
    <row r="1135" spans="1:8" ht="22.5">
      <c r="A1135" s="28"/>
      <c r="B1135" s="28" t="s">
        <v>1493</v>
      </c>
      <c r="C1135" s="81" t="s">
        <v>165</v>
      </c>
      <c r="D1135" s="14" t="s">
        <v>1512</v>
      </c>
      <c r="E1135" s="29" t="s">
        <v>1440</v>
      </c>
      <c r="F1135" s="17">
        <v>44</v>
      </c>
      <c r="G1135" s="258">
        <v>0</v>
      </c>
      <c r="H1135" s="27">
        <f t="shared" si="36"/>
        <v>0</v>
      </c>
    </row>
    <row r="1136" spans="1:8">
      <c r="A1136" s="265">
        <v>5</v>
      </c>
      <c r="B1136" s="265"/>
      <c r="C1136" s="275"/>
      <c r="D1136" s="261" t="s">
        <v>993</v>
      </c>
      <c r="E1136" s="29"/>
      <c r="F1136" s="17" t="s">
        <v>162</v>
      </c>
      <c r="G1136" s="27"/>
      <c r="H1136" s="55">
        <f>SUM(H1137:H1138)</f>
        <v>0</v>
      </c>
    </row>
    <row r="1137" spans="1:8" ht="22.5">
      <c r="A1137" s="28"/>
      <c r="B1137" s="28" t="s">
        <v>1432</v>
      </c>
      <c r="C1137" s="81" t="s">
        <v>164</v>
      </c>
      <c r="D1137" s="14" t="s">
        <v>47</v>
      </c>
      <c r="E1137" s="29" t="s">
        <v>1440</v>
      </c>
      <c r="F1137" s="17">
        <v>4</v>
      </c>
      <c r="G1137" s="258">
        <v>0</v>
      </c>
      <c r="H1137" s="27">
        <f t="shared" si="36"/>
        <v>0</v>
      </c>
    </row>
    <row r="1138" spans="1:8" ht="45">
      <c r="A1138" s="28"/>
      <c r="B1138" s="28" t="s">
        <v>1494</v>
      </c>
      <c r="C1138" s="81" t="s">
        <v>165</v>
      </c>
      <c r="D1138" s="14" t="s">
        <v>1513</v>
      </c>
      <c r="E1138" s="29" t="s">
        <v>1444</v>
      </c>
      <c r="F1138" s="17">
        <v>14</v>
      </c>
      <c r="G1138" s="258">
        <v>0</v>
      </c>
      <c r="H1138" s="27">
        <f t="shared" si="36"/>
        <v>0</v>
      </c>
    </row>
    <row r="1139" spans="1:8">
      <c r="A1139" s="265">
        <v>5</v>
      </c>
      <c r="B1139" s="265"/>
      <c r="C1139" s="275"/>
      <c r="D1139" s="261" t="s">
        <v>1063</v>
      </c>
      <c r="E1139" s="29"/>
      <c r="F1139" s="17" t="s">
        <v>162</v>
      </c>
      <c r="G1139" s="27"/>
      <c r="H1139" s="55">
        <f>SUM(H1140)</f>
        <v>0</v>
      </c>
    </row>
    <row r="1140" spans="1:8" ht="22.5">
      <c r="A1140" s="28"/>
      <c r="B1140" s="28" t="s">
        <v>1495</v>
      </c>
      <c r="C1140" s="81" t="s">
        <v>164</v>
      </c>
      <c r="D1140" s="14" t="s">
        <v>1514</v>
      </c>
      <c r="E1140" s="29" t="s">
        <v>1448</v>
      </c>
      <c r="F1140" s="17">
        <v>40</v>
      </c>
      <c r="G1140" s="258">
        <v>0</v>
      </c>
      <c r="H1140" s="27">
        <f t="shared" si="36"/>
        <v>0</v>
      </c>
    </row>
    <row r="1141" spans="1:8">
      <c r="A1141" s="82">
        <v>2</v>
      </c>
      <c r="B1141" s="82"/>
      <c r="C1141" s="83"/>
      <c r="D1141" s="116" t="s">
        <v>1555</v>
      </c>
      <c r="E1141" s="84"/>
      <c r="F1141" s="85" t="s">
        <v>162</v>
      </c>
      <c r="G1141" s="86"/>
      <c r="H1141" s="87">
        <f>H1142+H1158+H1169+H1175</f>
        <v>0</v>
      </c>
    </row>
    <row r="1142" spans="1:8">
      <c r="A1142" s="263">
        <v>4</v>
      </c>
      <c r="B1142" s="263"/>
      <c r="C1142" s="274"/>
      <c r="D1142" s="260" t="s">
        <v>6</v>
      </c>
      <c r="E1142" s="20"/>
      <c r="F1142" s="21" t="s">
        <v>162</v>
      </c>
      <c r="G1142" s="22"/>
      <c r="H1142" s="52">
        <f>H1143+H1146+H1150+H1154</f>
        <v>0</v>
      </c>
    </row>
    <row r="1143" spans="1:8">
      <c r="A1143" s="265">
        <v>5</v>
      </c>
      <c r="B1143" s="265"/>
      <c r="C1143" s="275"/>
      <c r="D1143" s="261" t="s">
        <v>514</v>
      </c>
      <c r="E1143" s="29"/>
      <c r="F1143" s="17" t="s">
        <v>162</v>
      </c>
      <c r="G1143" s="27"/>
      <c r="H1143" s="55">
        <f>SUM(H1144:H1145)</f>
        <v>0</v>
      </c>
    </row>
    <row r="1144" spans="1:8" ht="22.5">
      <c r="A1144" s="28"/>
      <c r="B1144" s="28" t="s">
        <v>1409</v>
      </c>
      <c r="C1144" s="81" t="s">
        <v>164</v>
      </c>
      <c r="D1144" s="14" t="s">
        <v>1439</v>
      </c>
      <c r="E1144" s="29" t="s">
        <v>1440</v>
      </c>
      <c r="F1144" s="17">
        <v>1</v>
      </c>
      <c r="G1144" s="258">
        <v>0</v>
      </c>
      <c r="H1144" s="27">
        <f t="shared" ref="H1144:H1174" si="37">IF(ISNUMBER(F1144),ROUND(F1144*G1144,2),"")</f>
        <v>0</v>
      </c>
    </row>
    <row r="1145" spans="1:8" ht="33.75">
      <c r="A1145" s="28"/>
      <c r="B1145" s="28" t="s">
        <v>1410</v>
      </c>
      <c r="C1145" s="81" t="s">
        <v>165</v>
      </c>
      <c r="D1145" s="14" t="s">
        <v>1441</v>
      </c>
      <c r="E1145" s="29" t="s">
        <v>1442</v>
      </c>
      <c r="F1145" s="17">
        <v>16</v>
      </c>
      <c r="G1145" s="258">
        <v>0</v>
      </c>
      <c r="H1145" s="27">
        <f t="shared" si="37"/>
        <v>0</v>
      </c>
    </row>
    <row r="1146" spans="1:8">
      <c r="A1146" s="265">
        <v>5</v>
      </c>
      <c r="B1146" s="265"/>
      <c r="C1146" s="275"/>
      <c r="D1146" s="261" t="s">
        <v>515</v>
      </c>
      <c r="E1146" s="29"/>
      <c r="F1146" s="17" t="s">
        <v>162</v>
      </c>
      <c r="G1146" s="27"/>
      <c r="H1146" s="55">
        <f>SUM(H1147:H1149)</f>
        <v>0</v>
      </c>
    </row>
    <row r="1147" spans="1:8" ht="22.5">
      <c r="A1147" s="28"/>
      <c r="B1147" s="28" t="s">
        <v>1474</v>
      </c>
      <c r="C1147" s="81" t="s">
        <v>164</v>
      </c>
      <c r="D1147" s="14" t="s">
        <v>18</v>
      </c>
      <c r="E1147" s="29" t="s">
        <v>1448</v>
      </c>
      <c r="F1147" s="17">
        <v>50</v>
      </c>
      <c r="G1147" s="258">
        <v>0</v>
      </c>
      <c r="H1147" s="27">
        <f t="shared" si="37"/>
        <v>0</v>
      </c>
    </row>
    <row r="1148" spans="1:8" ht="22.5">
      <c r="A1148" s="28"/>
      <c r="B1148" s="28" t="s">
        <v>1476</v>
      </c>
      <c r="C1148" s="81" t="s">
        <v>165</v>
      </c>
      <c r="D1148" s="14" t="s">
        <v>1497</v>
      </c>
      <c r="E1148" s="29" t="s">
        <v>1451</v>
      </c>
      <c r="F1148" s="17">
        <v>8</v>
      </c>
      <c r="G1148" s="258">
        <v>0</v>
      </c>
      <c r="H1148" s="27">
        <f t="shared" si="37"/>
        <v>0</v>
      </c>
    </row>
    <row r="1149" spans="1:8" ht="22.5">
      <c r="A1149" s="28"/>
      <c r="B1149" s="28" t="s">
        <v>1477</v>
      </c>
      <c r="C1149" s="81" t="s">
        <v>166</v>
      </c>
      <c r="D1149" s="14" t="s">
        <v>1498</v>
      </c>
      <c r="E1149" s="29" t="s">
        <v>1444</v>
      </c>
      <c r="F1149" s="17">
        <v>13</v>
      </c>
      <c r="G1149" s="258">
        <v>0</v>
      </c>
      <c r="H1149" s="27">
        <f t="shared" si="37"/>
        <v>0</v>
      </c>
    </row>
    <row r="1150" spans="1:8">
      <c r="A1150" s="265">
        <v>5</v>
      </c>
      <c r="B1150" s="265"/>
      <c r="C1150" s="275"/>
      <c r="D1150" s="261" t="s">
        <v>518</v>
      </c>
      <c r="E1150" s="29"/>
      <c r="F1150" s="17" t="s">
        <v>162</v>
      </c>
      <c r="G1150" s="27"/>
      <c r="H1150" s="55">
        <f>SUM(H1151:H1153)</f>
        <v>0</v>
      </c>
    </row>
    <row r="1151" spans="1:8" ht="45">
      <c r="A1151" s="28"/>
      <c r="B1151" s="28" t="s">
        <v>1411</v>
      </c>
      <c r="C1151" s="81" t="s">
        <v>164</v>
      </c>
      <c r="D1151" s="14" t="s">
        <v>1443</v>
      </c>
      <c r="E1151" s="29" t="s">
        <v>1444</v>
      </c>
      <c r="F1151" s="17">
        <v>15</v>
      </c>
      <c r="G1151" s="258">
        <v>0</v>
      </c>
      <c r="H1151" s="27">
        <f t="shared" si="37"/>
        <v>0</v>
      </c>
    </row>
    <row r="1152" spans="1:8" ht="33.75">
      <c r="A1152" s="28"/>
      <c r="B1152" s="28" t="s">
        <v>1412</v>
      </c>
      <c r="C1152" s="81" t="s">
        <v>165</v>
      </c>
      <c r="D1152" s="14" t="s">
        <v>1445</v>
      </c>
      <c r="E1152" s="29" t="s">
        <v>1444</v>
      </c>
      <c r="F1152" s="17">
        <v>9</v>
      </c>
      <c r="G1152" s="258">
        <v>0</v>
      </c>
      <c r="H1152" s="27">
        <f t="shared" si="37"/>
        <v>0</v>
      </c>
    </row>
    <row r="1153" spans="1:8" ht="22.5">
      <c r="A1153" s="28"/>
      <c r="B1153" s="28" t="s">
        <v>1413</v>
      </c>
      <c r="C1153" s="81" t="s">
        <v>166</v>
      </c>
      <c r="D1153" s="14" t="s">
        <v>1446</v>
      </c>
      <c r="E1153" s="29" t="s">
        <v>1444</v>
      </c>
      <c r="F1153" s="17">
        <v>9</v>
      </c>
      <c r="G1153" s="258">
        <v>0</v>
      </c>
      <c r="H1153" s="27">
        <f t="shared" si="37"/>
        <v>0</v>
      </c>
    </row>
    <row r="1154" spans="1:8">
      <c r="A1154" s="265">
        <v>5</v>
      </c>
      <c r="B1154" s="265"/>
      <c r="C1154" s="275"/>
      <c r="D1154" s="261" t="s">
        <v>519</v>
      </c>
      <c r="E1154" s="29"/>
      <c r="F1154" s="17" t="s">
        <v>162</v>
      </c>
      <c r="G1154" s="27"/>
      <c r="H1154" s="55">
        <f>SUM(H1155:H1157)</f>
        <v>0</v>
      </c>
    </row>
    <row r="1155" spans="1:8" ht="22.5">
      <c r="A1155" s="28"/>
      <c r="B1155" s="28" t="s">
        <v>1478</v>
      </c>
      <c r="C1155" s="81" t="s">
        <v>164</v>
      </c>
      <c r="D1155" s="14" t="s">
        <v>1499</v>
      </c>
      <c r="E1155" s="29" t="s">
        <v>1444</v>
      </c>
      <c r="F1155" s="17">
        <v>13</v>
      </c>
      <c r="G1155" s="258">
        <v>0</v>
      </c>
      <c r="H1155" s="27">
        <f t="shared" si="37"/>
        <v>0</v>
      </c>
    </row>
    <row r="1156" spans="1:8" ht="56.25">
      <c r="A1156" s="28"/>
      <c r="B1156" s="28" t="s">
        <v>1415</v>
      </c>
      <c r="C1156" s="81" t="s">
        <v>165</v>
      </c>
      <c r="D1156" s="14" t="s">
        <v>1449</v>
      </c>
      <c r="E1156" s="29" t="s">
        <v>1448</v>
      </c>
      <c r="F1156" s="17">
        <v>5</v>
      </c>
      <c r="G1156" s="258">
        <v>0</v>
      </c>
      <c r="H1156" s="27">
        <f t="shared" si="37"/>
        <v>0</v>
      </c>
    </row>
    <row r="1157" spans="1:8" ht="67.5">
      <c r="A1157" s="28"/>
      <c r="B1157" s="28" t="s">
        <v>1414</v>
      </c>
      <c r="C1157" s="81" t="s">
        <v>166</v>
      </c>
      <c r="D1157" s="14" t="s">
        <v>1447</v>
      </c>
      <c r="E1157" s="29" t="s">
        <v>1448</v>
      </c>
      <c r="F1157" s="17">
        <v>60</v>
      </c>
      <c r="G1157" s="258">
        <v>0</v>
      </c>
      <c r="H1157" s="27">
        <f t="shared" si="37"/>
        <v>0</v>
      </c>
    </row>
    <row r="1158" spans="1:8">
      <c r="A1158" s="263">
        <v>4</v>
      </c>
      <c r="B1158" s="263"/>
      <c r="C1158" s="274"/>
      <c r="D1158" s="260" t="s">
        <v>19</v>
      </c>
      <c r="E1158" s="20"/>
      <c r="F1158" s="21" t="s">
        <v>162</v>
      </c>
      <c r="G1158" s="22"/>
      <c r="H1158" s="52">
        <f>H1159+H1162+H1164+H1166</f>
        <v>0</v>
      </c>
    </row>
    <row r="1159" spans="1:8">
      <c r="A1159" s="265">
        <v>5</v>
      </c>
      <c r="B1159" s="265"/>
      <c r="C1159" s="275"/>
      <c r="D1159" s="261" t="s">
        <v>520</v>
      </c>
      <c r="E1159" s="29"/>
      <c r="F1159" s="17" t="s">
        <v>162</v>
      </c>
      <c r="G1159" s="27"/>
      <c r="H1159" s="55">
        <f>SUM(H1160:H1161)</f>
        <v>0</v>
      </c>
    </row>
    <row r="1160" spans="1:8">
      <c r="A1160" s="28"/>
      <c r="B1160" s="28" t="s">
        <v>1481</v>
      </c>
      <c r="C1160" s="81" t="s">
        <v>164</v>
      </c>
      <c r="D1160" s="14" t="s">
        <v>1502</v>
      </c>
      <c r="E1160" s="29" t="s">
        <v>1451</v>
      </c>
      <c r="F1160" s="17">
        <v>15</v>
      </c>
      <c r="G1160" s="258">
        <v>0</v>
      </c>
      <c r="H1160" s="27">
        <f t="shared" si="37"/>
        <v>0</v>
      </c>
    </row>
    <row r="1161" spans="1:8" ht="22.5">
      <c r="A1161" s="28"/>
      <c r="B1161" s="28" t="s">
        <v>1416</v>
      </c>
      <c r="C1161" s="81" t="s">
        <v>165</v>
      </c>
      <c r="D1161" s="14" t="s">
        <v>1450</v>
      </c>
      <c r="E1161" s="29" t="s">
        <v>1451</v>
      </c>
      <c r="F1161" s="17">
        <v>150</v>
      </c>
      <c r="G1161" s="258">
        <v>0</v>
      </c>
      <c r="H1161" s="27">
        <f t="shared" si="37"/>
        <v>0</v>
      </c>
    </row>
    <row r="1162" spans="1:8">
      <c r="A1162" s="265">
        <v>5</v>
      </c>
      <c r="B1162" s="265"/>
      <c r="C1162" s="275"/>
      <c r="D1162" s="261" t="s">
        <v>522</v>
      </c>
      <c r="E1162" s="29"/>
      <c r="F1162" s="17" t="s">
        <v>162</v>
      </c>
      <c r="G1162" s="27"/>
      <c r="H1162" s="55">
        <f>SUM(H1163)</f>
        <v>0</v>
      </c>
    </row>
    <row r="1163" spans="1:8">
      <c r="A1163" s="28"/>
      <c r="B1163" s="28" t="s">
        <v>1482</v>
      </c>
      <c r="C1163" s="81" t="s">
        <v>164</v>
      </c>
      <c r="D1163" s="14" t="s">
        <v>1503</v>
      </c>
      <c r="E1163" s="29" t="s">
        <v>1448</v>
      </c>
      <c r="F1163" s="17">
        <v>55</v>
      </c>
      <c r="G1163" s="258">
        <v>0</v>
      </c>
      <c r="H1163" s="27">
        <f t="shared" si="37"/>
        <v>0</v>
      </c>
    </row>
    <row r="1164" spans="1:8">
      <c r="A1164" s="265">
        <v>5</v>
      </c>
      <c r="B1164" s="265"/>
      <c r="C1164" s="275"/>
      <c r="D1164" s="261" t="s">
        <v>523</v>
      </c>
      <c r="E1164" s="29"/>
      <c r="F1164" s="17" t="s">
        <v>162</v>
      </c>
      <c r="G1164" s="27"/>
      <c r="H1164" s="55">
        <f>SUM(H1165)</f>
        <v>0</v>
      </c>
    </row>
    <row r="1165" spans="1:8" ht="22.5">
      <c r="A1165" s="28"/>
      <c r="B1165" s="28" t="s">
        <v>1418</v>
      </c>
      <c r="C1165" s="81" t="s">
        <v>164</v>
      </c>
      <c r="D1165" s="14" t="s">
        <v>1453</v>
      </c>
      <c r="E1165" s="29" t="s">
        <v>1451</v>
      </c>
      <c r="F1165" s="17">
        <v>95</v>
      </c>
      <c r="G1165" s="258">
        <v>0</v>
      </c>
      <c r="H1165" s="27">
        <f t="shared" si="37"/>
        <v>0</v>
      </c>
    </row>
    <row r="1166" spans="1:8">
      <c r="A1166" s="265">
        <v>5</v>
      </c>
      <c r="B1166" s="265"/>
      <c r="C1166" s="275"/>
      <c r="D1166" s="261" t="s">
        <v>524</v>
      </c>
      <c r="E1166" s="29"/>
      <c r="F1166" s="17" t="s">
        <v>162</v>
      </c>
      <c r="G1166" s="27"/>
      <c r="H1166" s="55">
        <f>SUM(H1167:H1168)</f>
        <v>0</v>
      </c>
    </row>
    <row r="1167" spans="1:8">
      <c r="A1167" s="28"/>
      <c r="B1167" s="28" t="s">
        <v>1483</v>
      </c>
      <c r="C1167" s="81" t="s">
        <v>164</v>
      </c>
      <c r="D1167" s="14" t="s">
        <v>21</v>
      </c>
      <c r="E1167" s="29" t="s">
        <v>1448</v>
      </c>
      <c r="F1167" s="17">
        <v>50</v>
      </c>
      <c r="G1167" s="258">
        <v>0</v>
      </c>
      <c r="H1167" s="27">
        <f t="shared" si="37"/>
        <v>0</v>
      </c>
    </row>
    <row r="1168" spans="1:8">
      <c r="A1168" s="28"/>
      <c r="B1168" s="28" t="s">
        <v>1484</v>
      </c>
      <c r="C1168" s="81" t="s">
        <v>165</v>
      </c>
      <c r="D1168" s="14" t="s">
        <v>22</v>
      </c>
      <c r="E1168" s="29" t="s">
        <v>1448</v>
      </c>
      <c r="F1168" s="17">
        <v>50</v>
      </c>
      <c r="G1168" s="258">
        <v>0</v>
      </c>
      <c r="H1168" s="27">
        <f t="shared" si="37"/>
        <v>0</v>
      </c>
    </row>
    <row r="1169" spans="1:8">
      <c r="A1169" s="263">
        <v>4</v>
      </c>
      <c r="B1169" s="263"/>
      <c r="C1169" s="274"/>
      <c r="D1169" s="260" t="s">
        <v>44</v>
      </c>
      <c r="E1169" s="20"/>
      <c r="F1169" s="21" t="s">
        <v>162</v>
      </c>
      <c r="G1169" s="22"/>
      <c r="H1169" s="52">
        <f>H1170+H1173</f>
        <v>0</v>
      </c>
    </row>
    <row r="1170" spans="1:8">
      <c r="A1170" s="265">
        <v>5</v>
      </c>
      <c r="B1170" s="265"/>
      <c r="C1170" s="275"/>
      <c r="D1170" s="261" t="s">
        <v>527</v>
      </c>
      <c r="E1170" s="29"/>
      <c r="F1170" s="17" t="s">
        <v>162</v>
      </c>
      <c r="G1170" s="27"/>
      <c r="H1170" s="55">
        <f>SUM(H1171:H1172)</f>
        <v>0</v>
      </c>
    </row>
    <row r="1171" spans="1:8" ht="33.75">
      <c r="A1171" s="28"/>
      <c r="B1171" s="28" t="s">
        <v>1419</v>
      </c>
      <c r="C1171" s="81" t="s">
        <v>164</v>
      </c>
      <c r="D1171" s="14" t="s">
        <v>1454</v>
      </c>
      <c r="E1171" s="29" t="s">
        <v>1444</v>
      </c>
      <c r="F1171" s="17">
        <v>18.5</v>
      </c>
      <c r="G1171" s="258">
        <v>0</v>
      </c>
      <c r="H1171" s="27">
        <f t="shared" si="37"/>
        <v>0</v>
      </c>
    </row>
    <row r="1172" spans="1:8" ht="22.5">
      <c r="A1172" s="28"/>
      <c r="B1172" s="28" t="s">
        <v>1420</v>
      </c>
      <c r="C1172" s="81" t="s">
        <v>165</v>
      </c>
      <c r="D1172" s="14" t="s">
        <v>1455</v>
      </c>
      <c r="E1172" s="29" t="s">
        <v>1440</v>
      </c>
      <c r="F1172" s="17">
        <v>2</v>
      </c>
      <c r="G1172" s="258">
        <v>0</v>
      </c>
      <c r="H1172" s="27">
        <f t="shared" si="37"/>
        <v>0</v>
      </c>
    </row>
    <row r="1173" spans="1:8">
      <c r="A1173" s="265">
        <v>5</v>
      </c>
      <c r="B1173" s="265"/>
      <c r="C1173" s="275"/>
      <c r="D1173" s="261" t="s">
        <v>528</v>
      </c>
      <c r="E1173" s="29"/>
      <c r="F1173" s="17" t="s">
        <v>162</v>
      </c>
      <c r="G1173" s="27"/>
      <c r="H1173" s="55">
        <f>SUM(H1174)</f>
        <v>0</v>
      </c>
    </row>
    <row r="1174" spans="1:8" ht="22.5">
      <c r="A1174" s="28"/>
      <c r="B1174" s="28" t="s">
        <v>1421</v>
      </c>
      <c r="C1174" s="81" t="s">
        <v>164</v>
      </c>
      <c r="D1174" s="14" t="s">
        <v>1456</v>
      </c>
      <c r="E1174" s="29" t="s">
        <v>1440</v>
      </c>
      <c r="F1174" s="17">
        <v>4</v>
      </c>
      <c r="G1174" s="258">
        <v>0</v>
      </c>
      <c r="H1174" s="27">
        <f t="shared" si="37"/>
        <v>0</v>
      </c>
    </row>
    <row r="1175" spans="1:8">
      <c r="A1175" s="263">
        <v>4</v>
      </c>
      <c r="B1175" s="263"/>
      <c r="C1175" s="274"/>
      <c r="D1175" s="260" t="s">
        <v>45</v>
      </c>
      <c r="E1175" s="20"/>
      <c r="F1175" s="21" t="s">
        <v>162</v>
      </c>
      <c r="G1175" s="22"/>
      <c r="H1175" s="52">
        <f>H1176+H1180+H1183+H1187+H1189+H1194+H1197+H1200</f>
        <v>0</v>
      </c>
    </row>
    <row r="1176" spans="1:8">
      <c r="A1176" s="265">
        <v>5</v>
      </c>
      <c r="B1176" s="265"/>
      <c r="C1176" s="275"/>
      <c r="D1176" s="261" t="s">
        <v>529</v>
      </c>
      <c r="E1176" s="29"/>
      <c r="F1176" s="17" t="s">
        <v>162</v>
      </c>
      <c r="G1176" s="27"/>
      <c r="H1176" s="55">
        <f>SUM(H1177:H1179)</f>
        <v>0</v>
      </c>
    </row>
    <row r="1177" spans="1:8" ht="33.75">
      <c r="A1177" s="28"/>
      <c r="B1177" s="28" t="s">
        <v>1422</v>
      </c>
      <c r="C1177" s="81" t="s">
        <v>164</v>
      </c>
      <c r="D1177" s="14" t="s">
        <v>1457</v>
      </c>
      <c r="E1177" s="29" t="s">
        <v>1440</v>
      </c>
      <c r="F1177" s="17">
        <v>1</v>
      </c>
      <c r="G1177" s="258">
        <v>0</v>
      </c>
      <c r="H1177" s="27">
        <f t="shared" ref="H1177:H1201" si="38">IF(ISNUMBER(F1177),ROUND(F1177*G1177,2),"")</f>
        <v>0</v>
      </c>
    </row>
    <row r="1178" spans="1:8" ht="33.75">
      <c r="A1178" s="28"/>
      <c r="B1178" s="28" t="s">
        <v>1485</v>
      </c>
      <c r="C1178" s="81" t="s">
        <v>165</v>
      </c>
      <c r="D1178" s="14" t="s">
        <v>1504</v>
      </c>
      <c r="E1178" s="29" t="s">
        <v>1448</v>
      </c>
      <c r="F1178" s="17">
        <v>15</v>
      </c>
      <c r="G1178" s="258">
        <v>0</v>
      </c>
      <c r="H1178" s="27">
        <f t="shared" si="38"/>
        <v>0</v>
      </c>
    </row>
    <row r="1179" spans="1:8" ht="22.5">
      <c r="A1179" s="28"/>
      <c r="B1179" s="28" t="s">
        <v>1486</v>
      </c>
      <c r="C1179" s="81" t="s">
        <v>166</v>
      </c>
      <c r="D1179" s="14" t="s">
        <v>1505</v>
      </c>
      <c r="E1179" s="29" t="s">
        <v>1448</v>
      </c>
      <c r="F1179" s="17">
        <v>32</v>
      </c>
      <c r="G1179" s="258">
        <v>0</v>
      </c>
      <c r="H1179" s="27">
        <f t="shared" si="38"/>
        <v>0</v>
      </c>
    </row>
    <row r="1180" spans="1:8">
      <c r="A1180" s="265">
        <v>5</v>
      </c>
      <c r="B1180" s="265"/>
      <c r="C1180" s="275"/>
      <c r="D1180" s="261" t="s">
        <v>530</v>
      </c>
      <c r="E1180" s="29"/>
      <c r="F1180" s="17" t="s">
        <v>162</v>
      </c>
      <c r="G1180" s="27"/>
      <c r="H1180" s="55">
        <f>SUM(H1181:H1182)</f>
        <v>0</v>
      </c>
    </row>
    <row r="1181" spans="1:8" ht="33.75">
      <c r="A1181" s="28"/>
      <c r="B1181" s="28" t="s">
        <v>1487</v>
      </c>
      <c r="C1181" s="81" t="s">
        <v>164</v>
      </c>
      <c r="D1181" s="14" t="s">
        <v>1506</v>
      </c>
      <c r="E1181" s="29" t="s">
        <v>1507</v>
      </c>
      <c r="F1181" s="17">
        <v>840</v>
      </c>
      <c r="G1181" s="258">
        <v>0</v>
      </c>
      <c r="H1181" s="27">
        <f t="shared" si="38"/>
        <v>0</v>
      </c>
    </row>
    <row r="1182" spans="1:8" ht="22.5">
      <c r="A1182" s="28"/>
      <c r="B1182" s="28" t="s">
        <v>1488</v>
      </c>
      <c r="C1182" s="81" t="s">
        <v>165</v>
      </c>
      <c r="D1182" s="14" t="s">
        <v>1508</v>
      </c>
      <c r="E1182" s="29" t="s">
        <v>1507</v>
      </c>
      <c r="F1182" s="17">
        <v>150</v>
      </c>
      <c r="G1182" s="258">
        <v>0</v>
      </c>
      <c r="H1182" s="27">
        <f t="shared" si="38"/>
        <v>0</v>
      </c>
    </row>
    <row r="1183" spans="1:8">
      <c r="A1183" s="265">
        <v>5</v>
      </c>
      <c r="B1183" s="265"/>
      <c r="C1183" s="275"/>
      <c r="D1183" s="261" t="s">
        <v>531</v>
      </c>
      <c r="E1183" s="29"/>
      <c r="F1183" s="17" t="s">
        <v>162</v>
      </c>
      <c r="G1183" s="27"/>
      <c r="H1183" s="55">
        <f>SUM(H1184:H1186)</f>
        <v>0</v>
      </c>
    </row>
    <row r="1184" spans="1:8" ht="22.5">
      <c r="A1184" s="28"/>
      <c r="B1184" s="28" t="s">
        <v>1489</v>
      </c>
      <c r="C1184" s="81" t="s">
        <v>164</v>
      </c>
      <c r="D1184" s="14" t="s">
        <v>1509</v>
      </c>
      <c r="E1184" s="29" t="s">
        <v>1451</v>
      </c>
      <c r="F1184" s="17">
        <v>10</v>
      </c>
      <c r="G1184" s="258">
        <v>0</v>
      </c>
      <c r="H1184" s="27">
        <f t="shared" si="38"/>
        <v>0</v>
      </c>
    </row>
    <row r="1185" spans="1:8" ht="22.5">
      <c r="A1185" s="28"/>
      <c r="B1185" s="28" t="s">
        <v>1520</v>
      </c>
      <c r="C1185" s="81" t="s">
        <v>165</v>
      </c>
      <c r="D1185" s="14" t="s">
        <v>1523</v>
      </c>
      <c r="E1185" s="29" t="s">
        <v>1451</v>
      </c>
      <c r="F1185" s="17">
        <v>1</v>
      </c>
      <c r="G1185" s="258">
        <v>0</v>
      </c>
      <c r="H1185" s="27">
        <f t="shared" si="38"/>
        <v>0</v>
      </c>
    </row>
    <row r="1186" spans="1:8" ht="22.5">
      <c r="A1186" s="28"/>
      <c r="B1186" s="28" t="s">
        <v>1490</v>
      </c>
      <c r="C1186" s="81" t="s">
        <v>166</v>
      </c>
      <c r="D1186" s="14" t="s">
        <v>1510</v>
      </c>
      <c r="E1186" s="29" t="s">
        <v>1451</v>
      </c>
      <c r="F1186" s="17">
        <v>3</v>
      </c>
      <c r="G1186" s="258">
        <v>0</v>
      </c>
      <c r="H1186" s="27">
        <f t="shared" si="38"/>
        <v>0</v>
      </c>
    </row>
    <row r="1187" spans="1:8">
      <c r="A1187" s="265">
        <v>5</v>
      </c>
      <c r="B1187" s="265"/>
      <c r="C1187" s="275"/>
      <c r="D1187" s="261" t="s">
        <v>923</v>
      </c>
      <c r="E1187" s="29"/>
      <c r="F1187" s="17" t="s">
        <v>162</v>
      </c>
      <c r="G1187" s="27"/>
      <c r="H1187" s="55">
        <f>SUM(H1188)</f>
        <v>0</v>
      </c>
    </row>
    <row r="1188" spans="1:8">
      <c r="A1188" s="28"/>
      <c r="B1188" s="28" t="s">
        <v>1491</v>
      </c>
      <c r="C1188" s="81" t="s">
        <v>164</v>
      </c>
      <c r="D1188" s="14" t="s">
        <v>1029</v>
      </c>
      <c r="E1188" s="29" t="s">
        <v>1448</v>
      </c>
      <c r="F1188" s="17">
        <v>9</v>
      </c>
      <c r="G1188" s="258">
        <v>0</v>
      </c>
      <c r="H1188" s="27">
        <f t="shared" si="38"/>
        <v>0</v>
      </c>
    </row>
    <row r="1189" spans="1:8">
      <c r="A1189" s="265">
        <v>5</v>
      </c>
      <c r="B1189" s="265"/>
      <c r="C1189" s="275"/>
      <c r="D1189" s="261" t="s">
        <v>1192</v>
      </c>
      <c r="E1189" s="29"/>
      <c r="F1189" s="17" t="s">
        <v>162</v>
      </c>
      <c r="G1189" s="27"/>
      <c r="H1189" s="55">
        <f>SUM(H1190:H1193)</f>
        <v>0</v>
      </c>
    </row>
    <row r="1190" spans="1:8" ht="67.5">
      <c r="A1190" s="28"/>
      <c r="B1190" s="28" t="s">
        <v>1426</v>
      </c>
      <c r="C1190" s="81" t="s">
        <v>164</v>
      </c>
      <c r="D1190" s="14" t="s">
        <v>1461</v>
      </c>
      <c r="E1190" s="29" t="s">
        <v>1462</v>
      </c>
      <c r="F1190" s="17">
        <v>5</v>
      </c>
      <c r="G1190" s="258">
        <v>0</v>
      </c>
      <c r="H1190" s="27">
        <f t="shared" si="38"/>
        <v>0</v>
      </c>
    </row>
    <row r="1191" spans="1:8" ht="78.75">
      <c r="A1191" s="28"/>
      <c r="B1191" s="28" t="s">
        <v>1427</v>
      </c>
      <c r="C1191" s="81" t="s">
        <v>165</v>
      </c>
      <c r="D1191" s="14" t="s">
        <v>1463</v>
      </c>
      <c r="E1191" s="29" t="s">
        <v>1462</v>
      </c>
      <c r="F1191" s="17">
        <v>5</v>
      </c>
      <c r="G1191" s="258">
        <v>0</v>
      </c>
      <c r="H1191" s="27">
        <f t="shared" si="38"/>
        <v>0</v>
      </c>
    </row>
    <row r="1192" spans="1:8" ht="45">
      <c r="A1192" s="28"/>
      <c r="B1192" s="28" t="s">
        <v>1430</v>
      </c>
      <c r="C1192" s="81" t="s">
        <v>166</v>
      </c>
      <c r="D1192" s="14" t="s">
        <v>1466</v>
      </c>
      <c r="E1192" s="29" t="s">
        <v>1448</v>
      </c>
      <c r="F1192" s="17">
        <v>50</v>
      </c>
      <c r="G1192" s="258">
        <v>0</v>
      </c>
      <c r="H1192" s="27">
        <f t="shared" si="38"/>
        <v>0</v>
      </c>
    </row>
    <row r="1193" spans="1:8" ht="56.25">
      <c r="A1193" s="28"/>
      <c r="B1193" s="28" t="s">
        <v>1431</v>
      </c>
      <c r="C1193" s="81" t="s">
        <v>167</v>
      </c>
      <c r="D1193" s="14" t="s">
        <v>1467</v>
      </c>
      <c r="E1193" s="29" t="s">
        <v>1448</v>
      </c>
      <c r="F1193" s="17">
        <v>5</v>
      </c>
      <c r="G1193" s="258">
        <v>0</v>
      </c>
      <c r="H1193" s="27">
        <f t="shared" si="38"/>
        <v>0</v>
      </c>
    </row>
    <row r="1194" spans="1:8">
      <c r="A1194" s="265">
        <v>5</v>
      </c>
      <c r="B1194" s="265"/>
      <c r="C1194" s="275"/>
      <c r="D1194" s="261" t="s">
        <v>533</v>
      </c>
      <c r="E1194" s="29"/>
      <c r="F1194" s="17" t="s">
        <v>162</v>
      </c>
      <c r="G1194" s="27"/>
      <c r="H1194" s="55">
        <f>SUM(H1195:H1196)</f>
        <v>0</v>
      </c>
    </row>
    <row r="1195" spans="1:8" ht="45">
      <c r="A1195" s="28"/>
      <c r="B1195" s="28" t="s">
        <v>1492</v>
      </c>
      <c r="C1195" s="81" t="s">
        <v>164</v>
      </c>
      <c r="D1195" s="14" t="s">
        <v>1511</v>
      </c>
      <c r="E1195" s="29" t="s">
        <v>1440</v>
      </c>
      <c r="F1195" s="17">
        <v>43</v>
      </c>
      <c r="G1195" s="258">
        <v>0</v>
      </c>
      <c r="H1195" s="27">
        <f t="shared" si="38"/>
        <v>0</v>
      </c>
    </row>
    <row r="1196" spans="1:8" ht="22.5">
      <c r="A1196" s="28"/>
      <c r="B1196" s="28" t="s">
        <v>1493</v>
      </c>
      <c r="C1196" s="81" t="s">
        <v>165</v>
      </c>
      <c r="D1196" s="14" t="s">
        <v>1512</v>
      </c>
      <c r="E1196" s="29" t="s">
        <v>1440</v>
      </c>
      <c r="F1196" s="17">
        <v>43</v>
      </c>
      <c r="G1196" s="258">
        <v>0</v>
      </c>
      <c r="H1196" s="27">
        <f t="shared" si="38"/>
        <v>0</v>
      </c>
    </row>
    <row r="1197" spans="1:8">
      <c r="A1197" s="265">
        <v>5</v>
      </c>
      <c r="B1197" s="265"/>
      <c r="C1197" s="275"/>
      <c r="D1197" s="261" t="s">
        <v>993</v>
      </c>
      <c r="E1197" s="29"/>
      <c r="F1197" s="17" t="s">
        <v>162</v>
      </c>
      <c r="G1197" s="27"/>
      <c r="H1197" s="55">
        <f>SUM(H1198:H1199)</f>
        <v>0</v>
      </c>
    </row>
    <row r="1198" spans="1:8" ht="22.5">
      <c r="A1198" s="28"/>
      <c r="B1198" s="28" t="s">
        <v>1432</v>
      </c>
      <c r="C1198" s="81" t="s">
        <v>164</v>
      </c>
      <c r="D1198" s="14" t="s">
        <v>47</v>
      </c>
      <c r="E1198" s="29" t="s">
        <v>1440</v>
      </c>
      <c r="F1198" s="17">
        <v>4</v>
      </c>
      <c r="G1198" s="258">
        <v>0</v>
      </c>
      <c r="H1198" s="27">
        <f t="shared" si="38"/>
        <v>0</v>
      </c>
    </row>
    <row r="1199" spans="1:8" ht="45">
      <c r="A1199" s="28"/>
      <c r="B1199" s="28" t="s">
        <v>1494</v>
      </c>
      <c r="C1199" s="81" t="s">
        <v>165</v>
      </c>
      <c r="D1199" s="14" t="s">
        <v>1513</v>
      </c>
      <c r="E1199" s="29" t="s">
        <v>1444</v>
      </c>
      <c r="F1199" s="17">
        <v>10</v>
      </c>
      <c r="G1199" s="258">
        <v>0</v>
      </c>
      <c r="H1199" s="27">
        <f t="shared" si="38"/>
        <v>0</v>
      </c>
    </row>
    <row r="1200" spans="1:8">
      <c r="A1200" s="265">
        <v>5</v>
      </c>
      <c r="B1200" s="265"/>
      <c r="C1200" s="275"/>
      <c r="D1200" s="261" t="s">
        <v>1063</v>
      </c>
      <c r="E1200" s="29"/>
      <c r="F1200" s="17" t="s">
        <v>162</v>
      </c>
      <c r="G1200" s="27"/>
      <c r="H1200" s="55">
        <f>SUM(H1201)</f>
        <v>0</v>
      </c>
    </row>
    <row r="1201" spans="1:8" ht="22.5">
      <c r="A1201" s="28"/>
      <c r="B1201" s="28" t="s">
        <v>1495</v>
      </c>
      <c r="C1201" s="81" t="s">
        <v>164</v>
      </c>
      <c r="D1201" s="14" t="s">
        <v>1514</v>
      </c>
      <c r="E1201" s="29" t="s">
        <v>1448</v>
      </c>
      <c r="F1201" s="17">
        <v>35</v>
      </c>
      <c r="G1201" s="258">
        <v>0</v>
      </c>
      <c r="H1201" s="27">
        <f t="shared" si="38"/>
        <v>0</v>
      </c>
    </row>
    <row r="1202" spans="1:8">
      <c r="A1202" s="82">
        <v>2</v>
      </c>
      <c r="B1202" s="82"/>
      <c r="C1202" s="83"/>
      <c r="D1202" s="116" t="s">
        <v>1556</v>
      </c>
      <c r="E1202" s="84"/>
      <c r="F1202" s="85" t="s">
        <v>162</v>
      </c>
      <c r="G1202" s="86"/>
      <c r="H1202" s="87">
        <f>H1203+H1219+H1230+H1236</f>
        <v>0</v>
      </c>
    </row>
    <row r="1203" spans="1:8">
      <c r="A1203" s="263">
        <v>4</v>
      </c>
      <c r="B1203" s="263"/>
      <c r="C1203" s="274"/>
      <c r="D1203" s="260" t="s">
        <v>6</v>
      </c>
      <c r="E1203" s="20"/>
      <c r="F1203" s="21" t="s">
        <v>162</v>
      </c>
      <c r="G1203" s="22"/>
      <c r="H1203" s="52">
        <f>H1204+H1207+H1211+H1215</f>
        <v>0</v>
      </c>
    </row>
    <row r="1204" spans="1:8">
      <c r="A1204" s="265">
        <v>5</v>
      </c>
      <c r="B1204" s="265"/>
      <c r="C1204" s="275"/>
      <c r="D1204" s="261" t="s">
        <v>514</v>
      </c>
      <c r="E1204" s="29"/>
      <c r="F1204" s="17" t="s">
        <v>162</v>
      </c>
      <c r="G1204" s="27"/>
      <c r="H1204" s="55">
        <f>SUM(H1205:H1206)</f>
        <v>0</v>
      </c>
    </row>
    <row r="1205" spans="1:8" ht="22.5">
      <c r="A1205" s="28"/>
      <c r="B1205" s="28" t="s">
        <v>1409</v>
      </c>
      <c r="C1205" s="81" t="s">
        <v>164</v>
      </c>
      <c r="D1205" s="14" t="s">
        <v>1439</v>
      </c>
      <c r="E1205" s="29" t="s">
        <v>1440</v>
      </c>
      <c r="F1205" s="17">
        <v>1</v>
      </c>
      <c r="G1205" s="258">
        <v>0</v>
      </c>
      <c r="H1205" s="27">
        <f t="shared" ref="H1205:H1235" si="39">IF(ISNUMBER(F1205),ROUND(F1205*G1205,2),"")</f>
        <v>0</v>
      </c>
    </row>
    <row r="1206" spans="1:8" ht="33.75">
      <c r="A1206" s="28"/>
      <c r="B1206" s="28" t="s">
        <v>1410</v>
      </c>
      <c r="C1206" s="81" t="s">
        <v>165</v>
      </c>
      <c r="D1206" s="14" t="s">
        <v>1441</v>
      </c>
      <c r="E1206" s="29" t="s">
        <v>1442</v>
      </c>
      <c r="F1206" s="17">
        <v>16</v>
      </c>
      <c r="G1206" s="258">
        <v>0</v>
      </c>
      <c r="H1206" s="27">
        <f t="shared" si="39"/>
        <v>0</v>
      </c>
    </row>
    <row r="1207" spans="1:8">
      <c r="A1207" s="265">
        <v>5</v>
      </c>
      <c r="B1207" s="265"/>
      <c r="C1207" s="275"/>
      <c r="D1207" s="261" t="s">
        <v>515</v>
      </c>
      <c r="E1207" s="29"/>
      <c r="F1207" s="17" t="s">
        <v>162</v>
      </c>
      <c r="G1207" s="27"/>
      <c r="H1207" s="55">
        <f>SUM(H1208:H1210)</f>
        <v>0</v>
      </c>
    </row>
    <row r="1208" spans="1:8" ht="22.5">
      <c r="A1208" s="28"/>
      <c r="B1208" s="28" t="s">
        <v>1474</v>
      </c>
      <c r="C1208" s="81" t="s">
        <v>164</v>
      </c>
      <c r="D1208" s="14" t="s">
        <v>18</v>
      </c>
      <c r="E1208" s="29" t="s">
        <v>1448</v>
      </c>
      <c r="F1208" s="17">
        <v>15</v>
      </c>
      <c r="G1208" s="258">
        <v>0</v>
      </c>
      <c r="H1208" s="27">
        <f t="shared" si="39"/>
        <v>0</v>
      </c>
    </row>
    <row r="1209" spans="1:8" ht="33.75">
      <c r="A1209" s="28"/>
      <c r="B1209" s="28" t="s">
        <v>1532</v>
      </c>
      <c r="C1209" s="81" t="s">
        <v>165</v>
      </c>
      <c r="D1209" s="14" t="s">
        <v>1539</v>
      </c>
      <c r="E1209" s="29" t="s">
        <v>1451</v>
      </c>
      <c r="F1209" s="17">
        <v>1</v>
      </c>
      <c r="G1209" s="258">
        <v>0</v>
      </c>
      <c r="H1209" s="27">
        <f t="shared" si="39"/>
        <v>0</v>
      </c>
    </row>
    <row r="1210" spans="1:8" ht="22.5">
      <c r="A1210" s="28"/>
      <c r="B1210" s="28" t="s">
        <v>1476</v>
      </c>
      <c r="C1210" s="81" t="s">
        <v>166</v>
      </c>
      <c r="D1210" s="14" t="s">
        <v>1497</v>
      </c>
      <c r="E1210" s="29" t="s">
        <v>1451</v>
      </c>
      <c r="F1210" s="17">
        <v>2</v>
      </c>
      <c r="G1210" s="258">
        <v>0</v>
      </c>
      <c r="H1210" s="27">
        <f t="shared" si="39"/>
        <v>0</v>
      </c>
    </row>
    <row r="1211" spans="1:8">
      <c r="A1211" s="265">
        <v>5</v>
      </c>
      <c r="B1211" s="265"/>
      <c r="C1211" s="275"/>
      <c r="D1211" s="261" t="s">
        <v>518</v>
      </c>
      <c r="E1211" s="29"/>
      <c r="F1211" s="17" t="s">
        <v>162</v>
      </c>
      <c r="G1211" s="27"/>
      <c r="H1211" s="55">
        <f>SUM(H1212:H1214)</f>
        <v>0</v>
      </c>
    </row>
    <row r="1212" spans="1:8" ht="45">
      <c r="A1212" s="28"/>
      <c r="B1212" s="28" t="s">
        <v>1411</v>
      </c>
      <c r="C1212" s="81" t="s">
        <v>164</v>
      </c>
      <c r="D1212" s="14" t="s">
        <v>1443</v>
      </c>
      <c r="E1212" s="29" t="s">
        <v>1444</v>
      </c>
      <c r="F1212" s="17">
        <v>15</v>
      </c>
      <c r="G1212" s="258">
        <v>0</v>
      </c>
      <c r="H1212" s="27">
        <f t="shared" si="39"/>
        <v>0</v>
      </c>
    </row>
    <row r="1213" spans="1:8" ht="33.75">
      <c r="A1213" s="28"/>
      <c r="B1213" s="28" t="s">
        <v>1412</v>
      </c>
      <c r="C1213" s="81" t="s">
        <v>165</v>
      </c>
      <c r="D1213" s="14" t="s">
        <v>1445</v>
      </c>
      <c r="E1213" s="29" t="s">
        <v>1444</v>
      </c>
      <c r="F1213" s="17">
        <v>6</v>
      </c>
      <c r="G1213" s="258">
        <v>0</v>
      </c>
      <c r="H1213" s="27">
        <f t="shared" si="39"/>
        <v>0</v>
      </c>
    </row>
    <row r="1214" spans="1:8" ht="22.5">
      <c r="A1214" s="28"/>
      <c r="B1214" s="28" t="s">
        <v>1413</v>
      </c>
      <c r="C1214" s="81" t="s">
        <v>166</v>
      </c>
      <c r="D1214" s="14" t="s">
        <v>1446</v>
      </c>
      <c r="E1214" s="29" t="s">
        <v>1444</v>
      </c>
      <c r="F1214" s="17">
        <v>6</v>
      </c>
      <c r="G1214" s="258">
        <v>0</v>
      </c>
      <c r="H1214" s="27">
        <f t="shared" si="39"/>
        <v>0</v>
      </c>
    </row>
    <row r="1215" spans="1:8">
      <c r="A1215" s="265">
        <v>5</v>
      </c>
      <c r="B1215" s="265"/>
      <c r="C1215" s="275"/>
      <c r="D1215" s="261" t="s">
        <v>519</v>
      </c>
      <c r="E1215" s="29"/>
      <c r="F1215" s="17" t="s">
        <v>162</v>
      </c>
      <c r="G1215" s="27"/>
      <c r="H1215" s="55">
        <f>SUM(H1216:H1218)</f>
        <v>0</v>
      </c>
    </row>
    <row r="1216" spans="1:8" ht="22.5">
      <c r="A1216" s="28"/>
      <c r="B1216" s="28" t="s">
        <v>1478</v>
      </c>
      <c r="C1216" s="81" t="s">
        <v>164</v>
      </c>
      <c r="D1216" s="14" t="s">
        <v>1499</v>
      </c>
      <c r="E1216" s="29" t="s">
        <v>1444</v>
      </c>
      <c r="F1216" s="17">
        <v>6</v>
      </c>
      <c r="G1216" s="258">
        <v>0</v>
      </c>
      <c r="H1216" s="27">
        <f t="shared" si="39"/>
        <v>0</v>
      </c>
    </row>
    <row r="1217" spans="1:8" ht="56.25">
      <c r="A1217" s="28"/>
      <c r="B1217" s="28" t="s">
        <v>1415</v>
      </c>
      <c r="C1217" s="81" t="s">
        <v>165</v>
      </c>
      <c r="D1217" s="14" t="s">
        <v>1449</v>
      </c>
      <c r="E1217" s="29" t="s">
        <v>1448</v>
      </c>
      <c r="F1217" s="17">
        <v>5</v>
      </c>
      <c r="G1217" s="258">
        <v>0</v>
      </c>
      <c r="H1217" s="27">
        <f t="shared" si="39"/>
        <v>0</v>
      </c>
    </row>
    <row r="1218" spans="1:8" ht="67.5">
      <c r="A1218" s="28"/>
      <c r="B1218" s="28" t="s">
        <v>1414</v>
      </c>
      <c r="C1218" s="81" t="s">
        <v>166</v>
      </c>
      <c r="D1218" s="14" t="s">
        <v>1447</v>
      </c>
      <c r="E1218" s="29" t="s">
        <v>1448</v>
      </c>
      <c r="F1218" s="17">
        <v>60</v>
      </c>
      <c r="G1218" s="258">
        <v>0</v>
      </c>
      <c r="H1218" s="27">
        <f t="shared" si="39"/>
        <v>0</v>
      </c>
    </row>
    <row r="1219" spans="1:8">
      <c r="A1219" s="263">
        <v>4</v>
      </c>
      <c r="B1219" s="263"/>
      <c r="C1219" s="274"/>
      <c r="D1219" s="260" t="s">
        <v>19</v>
      </c>
      <c r="E1219" s="20"/>
      <c r="F1219" s="21" t="s">
        <v>162</v>
      </c>
      <c r="G1219" s="22"/>
      <c r="H1219" s="52">
        <f>H1220+H1223+H1225+H1227</f>
        <v>0</v>
      </c>
    </row>
    <row r="1220" spans="1:8">
      <c r="A1220" s="265">
        <v>5</v>
      </c>
      <c r="B1220" s="265"/>
      <c r="C1220" s="275"/>
      <c r="D1220" s="261" t="s">
        <v>520</v>
      </c>
      <c r="E1220" s="29"/>
      <c r="F1220" s="17" t="s">
        <v>162</v>
      </c>
      <c r="G1220" s="27"/>
      <c r="H1220" s="55">
        <f>SUM(H1221:H1222)</f>
        <v>0</v>
      </c>
    </row>
    <row r="1221" spans="1:8">
      <c r="A1221" s="28"/>
      <c r="B1221" s="28" t="s">
        <v>1481</v>
      </c>
      <c r="C1221" s="81" t="s">
        <v>164</v>
      </c>
      <c r="D1221" s="14" t="s">
        <v>1502</v>
      </c>
      <c r="E1221" s="29" t="s">
        <v>1451</v>
      </c>
      <c r="F1221" s="17">
        <v>5</v>
      </c>
      <c r="G1221" s="258">
        <v>0</v>
      </c>
      <c r="H1221" s="27">
        <f t="shared" si="39"/>
        <v>0</v>
      </c>
    </row>
    <row r="1222" spans="1:8" ht="22.5">
      <c r="A1222" s="28"/>
      <c r="B1222" s="28" t="s">
        <v>1416</v>
      </c>
      <c r="C1222" s="81" t="s">
        <v>165</v>
      </c>
      <c r="D1222" s="14" t="s">
        <v>1450</v>
      </c>
      <c r="E1222" s="29" t="s">
        <v>1451</v>
      </c>
      <c r="F1222" s="17">
        <v>110</v>
      </c>
      <c r="G1222" s="258">
        <v>0</v>
      </c>
      <c r="H1222" s="27">
        <f t="shared" si="39"/>
        <v>0</v>
      </c>
    </row>
    <row r="1223" spans="1:8">
      <c r="A1223" s="265">
        <v>5</v>
      </c>
      <c r="B1223" s="265"/>
      <c r="C1223" s="275"/>
      <c r="D1223" s="261" t="s">
        <v>522</v>
      </c>
      <c r="E1223" s="29"/>
      <c r="F1223" s="17" t="s">
        <v>162</v>
      </c>
      <c r="G1223" s="27"/>
      <c r="H1223" s="55">
        <f>SUM(H1224)</f>
        <v>0</v>
      </c>
    </row>
    <row r="1224" spans="1:8">
      <c r="A1224" s="28"/>
      <c r="B1224" s="28" t="s">
        <v>1482</v>
      </c>
      <c r="C1224" s="81" t="s">
        <v>164</v>
      </c>
      <c r="D1224" s="14" t="s">
        <v>1503</v>
      </c>
      <c r="E1224" s="29" t="s">
        <v>1448</v>
      </c>
      <c r="F1224" s="17">
        <v>58.1</v>
      </c>
      <c r="G1224" s="258">
        <v>0</v>
      </c>
      <c r="H1224" s="27">
        <f t="shared" si="39"/>
        <v>0</v>
      </c>
    </row>
    <row r="1225" spans="1:8">
      <c r="A1225" s="265">
        <v>5</v>
      </c>
      <c r="B1225" s="265"/>
      <c r="C1225" s="275"/>
      <c r="D1225" s="261" t="s">
        <v>523</v>
      </c>
      <c r="E1225" s="29"/>
      <c r="F1225" s="17" t="s">
        <v>162</v>
      </c>
      <c r="G1225" s="27"/>
      <c r="H1225" s="55">
        <f>SUM(H1226)</f>
        <v>0</v>
      </c>
    </row>
    <row r="1226" spans="1:8" ht="22.5">
      <c r="A1226" s="28"/>
      <c r="B1226" s="28" t="s">
        <v>1418</v>
      </c>
      <c r="C1226" s="81" t="s">
        <v>164</v>
      </c>
      <c r="D1226" s="14" t="s">
        <v>1453</v>
      </c>
      <c r="E1226" s="29" t="s">
        <v>1451</v>
      </c>
      <c r="F1226" s="17">
        <v>70</v>
      </c>
      <c r="G1226" s="258">
        <v>0</v>
      </c>
      <c r="H1226" s="27">
        <f t="shared" si="39"/>
        <v>0</v>
      </c>
    </row>
    <row r="1227" spans="1:8">
      <c r="A1227" s="265">
        <v>5</v>
      </c>
      <c r="B1227" s="265"/>
      <c r="C1227" s="275"/>
      <c r="D1227" s="261" t="s">
        <v>524</v>
      </c>
      <c r="E1227" s="29"/>
      <c r="F1227" s="17" t="s">
        <v>162</v>
      </c>
      <c r="G1227" s="27"/>
      <c r="H1227" s="55">
        <f>SUM(H1228:H1229)</f>
        <v>0</v>
      </c>
    </row>
    <row r="1228" spans="1:8">
      <c r="A1228" s="28"/>
      <c r="B1228" s="28" t="s">
        <v>1483</v>
      </c>
      <c r="C1228" s="81" t="s">
        <v>164</v>
      </c>
      <c r="D1228" s="14" t="s">
        <v>21</v>
      </c>
      <c r="E1228" s="29" t="s">
        <v>1448</v>
      </c>
      <c r="F1228" s="17">
        <v>15</v>
      </c>
      <c r="G1228" s="258">
        <v>0</v>
      </c>
      <c r="H1228" s="27">
        <f t="shared" si="39"/>
        <v>0</v>
      </c>
    </row>
    <row r="1229" spans="1:8">
      <c r="A1229" s="28"/>
      <c r="B1229" s="28" t="s">
        <v>1484</v>
      </c>
      <c r="C1229" s="81" t="s">
        <v>165</v>
      </c>
      <c r="D1229" s="14" t="s">
        <v>22</v>
      </c>
      <c r="E1229" s="29" t="s">
        <v>1448</v>
      </c>
      <c r="F1229" s="17">
        <v>15</v>
      </c>
      <c r="G1229" s="258">
        <v>0</v>
      </c>
      <c r="H1229" s="27">
        <f t="shared" si="39"/>
        <v>0</v>
      </c>
    </row>
    <row r="1230" spans="1:8">
      <c r="A1230" s="263">
        <v>4</v>
      </c>
      <c r="B1230" s="263"/>
      <c r="C1230" s="274"/>
      <c r="D1230" s="260" t="s">
        <v>44</v>
      </c>
      <c r="E1230" s="20"/>
      <c r="F1230" s="21" t="s">
        <v>162</v>
      </c>
      <c r="G1230" s="22"/>
      <c r="H1230" s="52">
        <f>H1231+H1234</f>
        <v>0</v>
      </c>
    </row>
    <row r="1231" spans="1:8">
      <c r="A1231" s="265">
        <v>5</v>
      </c>
      <c r="B1231" s="265"/>
      <c r="C1231" s="275"/>
      <c r="D1231" s="261" t="s">
        <v>527</v>
      </c>
      <c r="E1231" s="29"/>
      <c r="F1231" s="17" t="s">
        <v>162</v>
      </c>
      <c r="G1231" s="27"/>
      <c r="H1231" s="55">
        <f>SUM(H1232:H1233)</f>
        <v>0</v>
      </c>
    </row>
    <row r="1232" spans="1:8" ht="33.75">
      <c r="A1232" s="28"/>
      <c r="B1232" s="28" t="s">
        <v>1419</v>
      </c>
      <c r="C1232" s="81" t="s">
        <v>164</v>
      </c>
      <c r="D1232" s="14" t="s">
        <v>1454</v>
      </c>
      <c r="E1232" s="29" t="s">
        <v>1444</v>
      </c>
      <c r="F1232" s="17">
        <v>17.5</v>
      </c>
      <c r="G1232" s="258">
        <v>0</v>
      </c>
      <c r="H1232" s="27">
        <f t="shared" si="39"/>
        <v>0</v>
      </c>
    </row>
    <row r="1233" spans="1:8" ht="22.5">
      <c r="A1233" s="28"/>
      <c r="B1233" s="28" t="s">
        <v>1420</v>
      </c>
      <c r="C1233" s="81" t="s">
        <v>165</v>
      </c>
      <c r="D1233" s="14" t="s">
        <v>1455</v>
      </c>
      <c r="E1233" s="29" t="s">
        <v>1440</v>
      </c>
      <c r="F1233" s="17">
        <v>2</v>
      </c>
      <c r="G1233" s="258">
        <v>0</v>
      </c>
      <c r="H1233" s="27">
        <f t="shared" si="39"/>
        <v>0</v>
      </c>
    </row>
    <row r="1234" spans="1:8">
      <c r="A1234" s="265">
        <v>5</v>
      </c>
      <c r="B1234" s="265"/>
      <c r="C1234" s="275"/>
      <c r="D1234" s="261" t="s">
        <v>528</v>
      </c>
      <c r="E1234" s="29"/>
      <c r="F1234" s="17" t="s">
        <v>162</v>
      </c>
      <c r="G1234" s="27"/>
      <c r="H1234" s="55">
        <f>SUM(H1235)</f>
        <v>0</v>
      </c>
    </row>
    <row r="1235" spans="1:8" ht="22.5">
      <c r="A1235" s="28"/>
      <c r="B1235" s="28" t="s">
        <v>1421</v>
      </c>
      <c r="C1235" s="81" t="s">
        <v>164</v>
      </c>
      <c r="D1235" s="14" t="s">
        <v>1456</v>
      </c>
      <c r="E1235" s="29" t="s">
        <v>1440</v>
      </c>
      <c r="F1235" s="17">
        <v>4</v>
      </c>
      <c r="G1235" s="258">
        <v>0</v>
      </c>
      <c r="H1235" s="27">
        <f t="shared" si="39"/>
        <v>0</v>
      </c>
    </row>
    <row r="1236" spans="1:8">
      <c r="A1236" s="263">
        <v>4</v>
      </c>
      <c r="B1236" s="263"/>
      <c r="C1236" s="274"/>
      <c r="D1236" s="260" t="s">
        <v>45</v>
      </c>
      <c r="E1236" s="20"/>
      <c r="F1236" s="21" t="s">
        <v>162</v>
      </c>
      <c r="G1236" s="22"/>
      <c r="H1236" s="52">
        <f>H1237+H1241+H1244+H1248+H1253+H1256+H1259</f>
        <v>0</v>
      </c>
    </row>
    <row r="1237" spans="1:8">
      <c r="A1237" s="265">
        <v>5</v>
      </c>
      <c r="B1237" s="265"/>
      <c r="C1237" s="275"/>
      <c r="D1237" s="261" t="s">
        <v>529</v>
      </c>
      <c r="E1237" s="29"/>
      <c r="F1237" s="17" t="s">
        <v>162</v>
      </c>
      <c r="G1237" s="27"/>
      <c r="H1237" s="55">
        <f>SUM(H1238:H1240)</f>
        <v>0</v>
      </c>
    </row>
    <row r="1238" spans="1:8" ht="33.75">
      <c r="A1238" s="28"/>
      <c r="B1238" s="28" t="s">
        <v>1422</v>
      </c>
      <c r="C1238" s="81" t="s">
        <v>164</v>
      </c>
      <c r="D1238" s="14" t="s">
        <v>1457</v>
      </c>
      <c r="E1238" s="29" t="s">
        <v>1440</v>
      </c>
      <c r="F1238" s="17">
        <v>1</v>
      </c>
      <c r="G1238" s="258">
        <v>0</v>
      </c>
      <c r="H1238" s="27">
        <f t="shared" ref="H1238:H1260" si="40">IF(ISNUMBER(F1238),ROUND(F1238*G1238,2),"")</f>
        <v>0</v>
      </c>
    </row>
    <row r="1239" spans="1:8" ht="33.75">
      <c r="A1239" s="28"/>
      <c r="B1239" s="28" t="s">
        <v>1485</v>
      </c>
      <c r="C1239" s="81" t="s">
        <v>165</v>
      </c>
      <c r="D1239" s="14" t="s">
        <v>1504</v>
      </c>
      <c r="E1239" s="29" t="s">
        <v>1448</v>
      </c>
      <c r="F1239" s="17">
        <v>20</v>
      </c>
      <c r="G1239" s="258">
        <v>0</v>
      </c>
      <c r="H1239" s="27">
        <f t="shared" si="40"/>
        <v>0</v>
      </c>
    </row>
    <row r="1240" spans="1:8" ht="22.5">
      <c r="A1240" s="28"/>
      <c r="B1240" s="28" t="s">
        <v>1486</v>
      </c>
      <c r="C1240" s="81" t="s">
        <v>166</v>
      </c>
      <c r="D1240" s="14" t="s">
        <v>1505</v>
      </c>
      <c r="E1240" s="29" t="s">
        <v>1448</v>
      </c>
      <c r="F1240" s="17">
        <v>10</v>
      </c>
      <c r="G1240" s="258">
        <v>0</v>
      </c>
      <c r="H1240" s="27">
        <f t="shared" si="40"/>
        <v>0</v>
      </c>
    </row>
    <row r="1241" spans="1:8">
      <c r="A1241" s="265">
        <v>5</v>
      </c>
      <c r="B1241" s="265"/>
      <c r="C1241" s="275"/>
      <c r="D1241" s="261" t="s">
        <v>530</v>
      </c>
      <c r="E1241" s="29"/>
      <c r="F1241" s="17" t="s">
        <v>162</v>
      </c>
      <c r="G1241" s="27"/>
      <c r="H1241" s="55">
        <f>SUM(H1242:H1243)</f>
        <v>0</v>
      </c>
    </row>
    <row r="1242" spans="1:8" ht="33.75">
      <c r="A1242" s="28"/>
      <c r="B1242" s="28" t="s">
        <v>1487</v>
      </c>
      <c r="C1242" s="81" t="s">
        <v>164</v>
      </c>
      <c r="D1242" s="14" t="s">
        <v>1506</v>
      </c>
      <c r="E1242" s="29" t="s">
        <v>1507</v>
      </c>
      <c r="F1242" s="17">
        <v>603</v>
      </c>
      <c r="G1242" s="258">
        <v>0</v>
      </c>
      <c r="H1242" s="27">
        <f t="shared" si="40"/>
        <v>0</v>
      </c>
    </row>
    <row r="1243" spans="1:8" ht="22.5">
      <c r="A1243" s="28"/>
      <c r="B1243" s="28" t="s">
        <v>1488</v>
      </c>
      <c r="C1243" s="81" t="s">
        <v>165</v>
      </c>
      <c r="D1243" s="14" t="s">
        <v>1508</v>
      </c>
      <c r="E1243" s="29" t="s">
        <v>1507</v>
      </c>
      <c r="F1243" s="17">
        <v>240</v>
      </c>
      <c r="G1243" s="258">
        <v>0</v>
      </c>
      <c r="H1243" s="27">
        <f t="shared" si="40"/>
        <v>0</v>
      </c>
    </row>
    <row r="1244" spans="1:8">
      <c r="A1244" s="265">
        <v>5</v>
      </c>
      <c r="B1244" s="265"/>
      <c r="C1244" s="275"/>
      <c r="D1244" s="261" t="s">
        <v>531</v>
      </c>
      <c r="E1244" s="29"/>
      <c r="F1244" s="17" t="s">
        <v>162</v>
      </c>
      <c r="G1244" s="27"/>
      <c r="H1244" s="55">
        <f>SUM(H1245:H1247)</f>
        <v>0</v>
      </c>
    </row>
    <row r="1245" spans="1:8" ht="22.5">
      <c r="A1245" s="28"/>
      <c r="B1245" s="28" t="s">
        <v>1489</v>
      </c>
      <c r="C1245" s="81" t="s">
        <v>164</v>
      </c>
      <c r="D1245" s="14" t="s">
        <v>1509</v>
      </c>
      <c r="E1245" s="29" t="s">
        <v>1451</v>
      </c>
      <c r="F1245" s="17">
        <v>11</v>
      </c>
      <c r="G1245" s="258">
        <v>0</v>
      </c>
      <c r="H1245" s="27">
        <f t="shared" si="40"/>
        <v>0</v>
      </c>
    </row>
    <row r="1246" spans="1:8" ht="22.5">
      <c r="A1246" s="28"/>
      <c r="B1246" s="28" t="s">
        <v>1520</v>
      </c>
      <c r="C1246" s="81" t="s">
        <v>165</v>
      </c>
      <c r="D1246" s="14" t="s">
        <v>1523</v>
      </c>
      <c r="E1246" s="29" t="s">
        <v>1451</v>
      </c>
      <c r="F1246" s="17">
        <v>1</v>
      </c>
      <c r="G1246" s="258">
        <v>0</v>
      </c>
      <c r="H1246" s="27">
        <f t="shared" si="40"/>
        <v>0</v>
      </c>
    </row>
    <row r="1247" spans="1:8" ht="22.5">
      <c r="A1247" s="28"/>
      <c r="B1247" s="28" t="s">
        <v>1490</v>
      </c>
      <c r="C1247" s="81" t="s">
        <v>166</v>
      </c>
      <c r="D1247" s="14" t="s">
        <v>1510</v>
      </c>
      <c r="E1247" s="29" t="s">
        <v>1451</v>
      </c>
      <c r="F1247" s="17">
        <v>5</v>
      </c>
      <c r="G1247" s="258">
        <v>0</v>
      </c>
      <c r="H1247" s="27">
        <f t="shared" si="40"/>
        <v>0</v>
      </c>
    </row>
    <row r="1248" spans="1:8">
      <c r="A1248" s="265">
        <v>5</v>
      </c>
      <c r="B1248" s="265"/>
      <c r="C1248" s="275"/>
      <c r="D1248" s="261" t="s">
        <v>1192</v>
      </c>
      <c r="E1248" s="29"/>
      <c r="F1248" s="17" t="s">
        <v>162</v>
      </c>
      <c r="G1248" s="27"/>
      <c r="H1248" s="55">
        <f>SUM(H1249:H1252)</f>
        <v>0</v>
      </c>
    </row>
    <row r="1249" spans="1:8" ht="67.5">
      <c r="A1249" s="28"/>
      <c r="B1249" s="28" t="s">
        <v>1426</v>
      </c>
      <c r="C1249" s="81" t="s">
        <v>164</v>
      </c>
      <c r="D1249" s="14" t="s">
        <v>1461</v>
      </c>
      <c r="E1249" s="29" t="s">
        <v>1462</v>
      </c>
      <c r="F1249" s="17">
        <v>5</v>
      </c>
      <c r="G1249" s="258">
        <v>0</v>
      </c>
      <c r="H1249" s="27">
        <f t="shared" si="40"/>
        <v>0</v>
      </c>
    </row>
    <row r="1250" spans="1:8" ht="78.75">
      <c r="A1250" s="28"/>
      <c r="B1250" s="28" t="s">
        <v>1427</v>
      </c>
      <c r="C1250" s="81" t="s">
        <v>165</v>
      </c>
      <c r="D1250" s="14" t="s">
        <v>1463</v>
      </c>
      <c r="E1250" s="29" t="s">
        <v>1462</v>
      </c>
      <c r="F1250" s="17">
        <v>5</v>
      </c>
      <c r="G1250" s="258">
        <v>0</v>
      </c>
      <c r="H1250" s="27">
        <f t="shared" si="40"/>
        <v>0</v>
      </c>
    </row>
    <row r="1251" spans="1:8" ht="45">
      <c r="A1251" s="28"/>
      <c r="B1251" s="28" t="s">
        <v>1430</v>
      </c>
      <c r="C1251" s="81" t="s">
        <v>166</v>
      </c>
      <c r="D1251" s="14" t="s">
        <v>1466</v>
      </c>
      <c r="E1251" s="29" t="s">
        <v>1448</v>
      </c>
      <c r="F1251" s="17">
        <v>20</v>
      </c>
      <c r="G1251" s="258">
        <v>0</v>
      </c>
      <c r="H1251" s="27">
        <f t="shared" si="40"/>
        <v>0</v>
      </c>
    </row>
    <row r="1252" spans="1:8" ht="56.25">
      <c r="A1252" s="28"/>
      <c r="B1252" s="28" t="s">
        <v>1431</v>
      </c>
      <c r="C1252" s="81" t="s">
        <v>167</v>
      </c>
      <c r="D1252" s="14" t="s">
        <v>1467</v>
      </c>
      <c r="E1252" s="29" t="s">
        <v>1448</v>
      </c>
      <c r="F1252" s="17">
        <v>5</v>
      </c>
      <c r="G1252" s="258">
        <v>0</v>
      </c>
      <c r="H1252" s="27">
        <f t="shared" si="40"/>
        <v>0</v>
      </c>
    </row>
    <row r="1253" spans="1:8">
      <c r="A1253" s="265">
        <v>5</v>
      </c>
      <c r="B1253" s="265"/>
      <c r="C1253" s="275"/>
      <c r="D1253" s="261" t="s">
        <v>533</v>
      </c>
      <c r="E1253" s="29"/>
      <c r="F1253" s="17" t="s">
        <v>162</v>
      </c>
      <c r="G1253" s="27"/>
      <c r="H1253" s="55">
        <f>SUM(H1254:H1255)</f>
        <v>0</v>
      </c>
    </row>
    <row r="1254" spans="1:8" ht="45">
      <c r="A1254" s="28"/>
      <c r="B1254" s="28" t="s">
        <v>1492</v>
      </c>
      <c r="C1254" s="81" t="s">
        <v>164</v>
      </c>
      <c r="D1254" s="14" t="s">
        <v>1511</v>
      </c>
      <c r="E1254" s="29" t="s">
        <v>1440</v>
      </c>
      <c r="F1254" s="17">
        <v>36</v>
      </c>
      <c r="G1254" s="258">
        <v>0</v>
      </c>
      <c r="H1254" s="27">
        <f t="shared" si="40"/>
        <v>0</v>
      </c>
    </row>
    <row r="1255" spans="1:8" ht="22.5">
      <c r="A1255" s="28"/>
      <c r="B1255" s="28" t="s">
        <v>1493</v>
      </c>
      <c r="C1255" s="81" t="s">
        <v>165</v>
      </c>
      <c r="D1255" s="14" t="s">
        <v>1512</v>
      </c>
      <c r="E1255" s="29" t="s">
        <v>1440</v>
      </c>
      <c r="F1255" s="17">
        <v>36</v>
      </c>
      <c r="G1255" s="258">
        <v>0</v>
      </c>
      <c r="H1255" s="27">
        <f t="shared" si="40"/>
        <v>0</v>
      </c>
    </row>
    <row r="1256" spans="1:8">
      <c r="A1256" s="265">
        <v>5</v>
      </c>
      <c r="B1256" s="265"/>
      <c r="C1256" s="275"/>
      <c r="D1256" s="261" t="s">
        <v>993</v>
      </c>
      <c r="E1256" s="29"/>
      <c r="F1256" s="17" t="s">
        <v>162</v>
      </c>
      <c r="G1256" s="27"/>
      <c r="H1256" s="55">
        <f>SUM(H1257:H1258)</f>
        <v>0</v>
      </c>
    </row>
    <row r="1257" spans="1:8" ht="22.5">
      <c r="A1257" s="28"/>
      <c r="B1257" s="28" t="s">
        <v>1432</v>
      </c>
      <c r="C1257" s="81" t="s">
        <v>164</v>
      </c>
      <c r="D1257" s="14" t="s">
        <v>47</v>
      </c>
      <c r="E1257" s="29" t="s">
        <v>1440</v>
      </c>
      <c r="F1257" s="17">
        <v>4</v>
      </c>
      <c r="G1257" s="258">
        <v>0</v>
      </c>
      <c r="H1257" s="27">
        <f t="shared" si="40"/>
        <v>0</v>
      </c>
    </row>
    <row r="1258" spans="1:8" ht="45">
      <c r="A1258" s="28"/>
      <c r="B1258" s="28" t="s">
        <v>1494</v>
      </c>
      <c r="C1258" s="81" t="s">
        <v>165</v>
      </c>
      <c r="D1258" s="14" t="s">
        <v>1513</v>
      </c>
      <c r="E1258" s="29" t="s">
        <v>1444</v>
      </c>
      <c r="F1258" s="17">
        <v>5</v>
      </c>
      <c r="G1258" s="258">
        <v>0</v>
      </c>
      <c r="H1258" s="27">
        <f t="shared" si="40"/>
        <v>0</v>
      </c>
    </row>
    <row r="1259" spans="1:8">
      <c r="A1259" s="265">
        <v>5</v>
      </c>
      <c r="B1259" s="265"/>
      <c r="C1259" s="275"/>
      <c r="D1259" s="261" t="s">
        <v>1063</v>
      </c>
      <c r="E1259" s="29"/>
      <c r="F1259" s="17" t="s">
        <v>162</v>
      </c>
      <c r="G1259" s="27"/>
      <c r="H1259" s="55">
        <f>SUM(H1260)</f>
        <v>0</v>
      </c>
    </row>
    <row r="1260" spans="1:8" ht="22.5">
      <c r="A1260" s="28"/>
      <c r="B1260" s="28" t="s">
        <v>1495</v>
      </c>
      <c r="C1260" s="81" t="s">
        <v>164</v>
      </c>
      <c r="D1260" s="14" t="s">
        <v>1514</v>
      </c>
      <c r="E1260" s="29" t="s">
        <v>1448</v>
      </c>
      <c r="F1260" s="17">
        <v>48</v>
      </c>
      <c r="G1260" s="258">
        <v>0</v>
      </c>
      <c r="H1260" s="27">
        <f t="shared" si="40"/>
        <v>0</v>
      </c>
    </row>
    <row r="1261" spans="1:8">
      <c r="A1261" s="82">
        <v>2</v>
      </c>
      <c r="B1261" s="82"/>
      <c r="C1261" s="83"/>
      <c r="D1261" s="116" t="s">
        <v>1557</v>
      </c>
      <c r="E1261" s="84"/>
      <c r="F1261" s="85" t="s">
        <v>162</v>
      </c>
      <c r="G1261" s="86"/>
      <c r="H1261" s="87">
        <f>H1262+H1279+H1291+H1297</f>
        <v>0</v>
      </c>
    </row>
    <row r="1262" spans="1:8">
      <c r="A1262" s="263">
        <v>4</v>
      </c>
      <c r="B1262" s="263"/>
      <c r="C1262" s="274"/>
      <c r="D1262" s="260" t="s">
        <v>6</v>
      </c>
      <c r="E1262" s="20"/>
      <c r="F1262" s="21" t="s">
        <v>162</v>
      </c>
      <c r="G1262" s="22"/>
      <c r="H1262" s="52">
        <f>H1263+H1266+H1271+H1275</f>
        <v>0</v>
      </c>
    </row>
    <row r="1263" spans="1:8">
      <c r="A1263" s="265">
        <v>5</v>
      </c>
      <c r="B1263" s="265"/>
      <c r="C1263" s="275"/>
      <c r="D1263" s="261" t="s">
        <v>514</v>
      </c>
      <c r="E1263" s="29"/>
      <c r="F1263" s="17" t="s">
        <v>162</v>
      </c>
      <c r="G1263" s="27"/>
      <c r="H1263" s="55">
        <f>SUM(H1264:H1265)</f>
        <v>0</v>
      </c>
    </row>
    <row r="1264" spans="1:8" ht="22.5">
      <c r="A1264" s="28"/>
      <c r="B1264" s="28" t="s">
        <v>1409</v>
      </c>
      <c r="C1264" s="81" t="s">
        <v>164</v>
      </c>
      <c r="D1264" s="14" t="s">
        <v>1439</v>
      </c>
      <c r="E1264" s="29" t="s">
        <v>1440</v>
      </c>
      <c r="F1264" s="17">
        <v>1</v>
      </c>
      <c r="G1264" s="258">
        <v>0</v>
      </c>
      <c r="H1264" s="27">
        <f t="shared" ref="H1264:H1318" si="41">IF(ISNUMBER(F1264),ROUND(F1264*G1264,2),"")</f>
        <v>0</v>
      </c>
    </row>
    <row r="1265" spans="1:8" ht="33.75">
      <c r="A1265" s="28"/>
      <c r="B1265" s="28" t="s">
        <v>1410</v>
      </c>
      <c r="C1265" s="81" t="s">
        <v>165</v>
      </c>
      <c r="D1265" s="14" t="s">
        <v>1441</v>
      </c>
      <c r="E1265" s="29" t="s">
        <v>1442</v>
      </c>
      <c r="F1265" s="17">
        <v>16</v>
      </c>
      <c r="G1265" s="258">
        <v>0</v>
      </c>
      <c r="H1265" s="27">
        <f t="shared" si="41"/>
        <v>0</v>
      </c>
    </row>
    <row r="1266" spans="1:8">
      <c r="A1266" s="265">
        <v>5</v>
      </c>
      <c r="B1266" s="265"/>
      <c r="C1266" s="275"/>
      <c r="D1266" s="261" t="s">
        <v>515</v>
      </c>
      <c r="E1266" s="29"/>
      <c r="F1266" s="17" t="s">
        <v>162</v>
      </c>
      <c r="G1266" s="27"/>
      <c r="H1266" s="55">
        <f>SUM(H1267:H1270)</f>
        <v>0</v>
      </c>
    </row>
    <row r="1267" spans="1:8" ht="22.5">
      <c r="A1267" s="28"/>
      <c r="B1267" s="28" t="s">
        <v>1474</v>
      </c>
      <c r="C1267" s="81" t="s">
        <v>164</v>
      </c>
      <c r="D1267" s="14" t="s">
        <v>18</v>
      </c>
      <c r="E1267" s="29" t="s">
        <v>1448</v>
      </c>
      <c r="F1267" s="17">
        <v>120</v>
      </c>
      <c r="G1267" s="258">
        <v>0</v>
      </c>
      <c r="H1267" s="27">
        <f t="shared" si="41"/>
        <v>0</v>
      </c>
    </row>
    <row r="1268" spans="1:8" ht="22.5">
      <c r="A1268" s="28"/>
      <c r="B1268" s="28" t="s">
        <v>1477</v>
      </c>
      <c r="C1268" s="81" t="s">
        <v>165</v>
      </c>
      <c r="D1268" s="14" t="s">
        <v>1498</v>
      </c>
      <c r="E1268" s="29" t="s">
        <v>1444</v>
      </c>
      <c r="F1268" s="17">
        <v>37.5</v>
      </c>
      <c r="G1268" s="258">
        <v>0</v>
      </c>
      <c r="H1268" s="27">
        <f t="shared" si="41"/>
        <v>0</v>
      </c>
    </row>
    <row r="1269" spans="1:8" ht="33.75">
      <c r="A1269" s="28"/>
      <c r="B1269" s="28" t="s">
        <v>1532</v>
      </c>
      <c r="C1269" s="81" t="s">
        <v>166</v>
      </c>
      <c r="D1269" s="14" t="s">
        <v>1539</v>
      </c>
      <c r="E1269" s="29" t="s">
        <v>1451</v>
      </c>
      <c r="F1269" s="17">
        <v>3</v>
      </c>
      <c r="G1269" s="258">
        <v>0</v>
      </c>
      <c r="H1269" s="27">
        <f t="shared" si="41"/>
        <v>0</v>
      </c>
    </row>
    <row r="1270" spans="1:8" ht="22.5">
      <c r="A1270" s="28"/>
      <c r="B1270" s="28" t="s">
        <v>1476</v>
      </c>
      <c r="C1270" s="81" t="s">
        <v>167</v>
      </c>
      <c r="D1270" s="14" t="s">
        <v>1497</v>
      </c>
      <c r="E1270" s="29" t="s">
        <v>1451</v>
      </c>
      <c r="F1270" s="17">
        <v>9</v>
      </c>
      <c r="G1270" s="258">
        <v>0</v>
      </c>
      <c r="H1270" s="27">
        <f t="shared" si="41"/>
        <v>0</v>
      </c>
    </row>
    <row r="1271" spans="1:8">
      <c r="A1271" s="265">
        <v>5</v>
      </c>
      <c r="B1271" s="265"/>
      <c r="C1271" s="275"/>
      <c r="D1271" s="261" t="s">
        <v>518</v>
      </c>
      <c r="E1271" s="29"/>
      <c r="F1271" s="17" t="s">
        <v>162</v>
      </c>
      <c r="G1271" s="27"/>
      <c r="H1271" s="55">
        <f>SUM(H1272:H1274)</f>
        <v>0</v>
      </c>
    </row>
    <row r="1272" spans="1:8" ht="45">
      <c r="A1272" s="28"/>
      <c r="B1272" s="28" t="s">
        <v>1411</v>
      </c>
      <c r="C1272" s="81" t="s">
        <v>164</v>
      </c>
      <c r="D1272" s="14" t="s">
        <v>1443</v>
      </c>
      <c r="E1272" s="29" t="s">
        <v>1444</v>
      </c>
      <c r="F1272" s="17">
        <v>40</v>
      </c>
      <c r="G1272" s="258">
        <v>0</v>
      </c>
      <c r="H1272" s="27">
        <f t="shared" si="41"/>
        <v>0</v>
      </c>
    </row>
    <row r="1273" spans="1:8" ht="33.75">
      <c r="A1273" s="28"/>
      <c r="B1273" s="28" t="s">
        <v>1412</v>
      </c>
      <c r="C1273" s="81" t="s">
        <v>165</v>
      </c>
      <c r="D1273" s="14" t="s">
        <v>1445</v>
      </c>
      <c r="E1273" s="29" t="s">
        <v>1444</v>
      </c>
      <c r="F1273" s="17">
        <v>21</v>
      </c>
      <c r="G1273" s="258">
        <v>0</v>
      </c>
      <c r="H1273" s="27">
        <f t="shared" si="41"/>
        <v>0</v>
      </c>
    </row>
    <row r="1274" spans="1:8" ht="22.5">
      <c r="A1274" s="28"/>
      <c r="B1274" s="28" t="s">
        <v>1413</v>
      </c>
      <c r="C1274" s="81" t="s">
        <v>166</v>
      </c>
      <c r="D1274" s="14" t="s">
        <v>1446</v>
      </c>
      <c r="E1274" s="29" t="s">
        <v>1444</v>
      </c>
      <c r="F1274" s="17">
        <v>21</v>
      </c>
      <c r="G1274" s="258">
        <v>0</v>
      </c>
      <c r="H1274" s="27">
        <f t="shared" si="41"/>
        <v>0</v>
      </c>
    </row>
    <row r="1275" spans="1:8">
      <c r="A1275" s="265">
        <v>5</v>
      </c>
      <c r="B1275" s="265"/>
      <c r="C1275" s="275"/>
      <c r="D1275" s="261" t="s">
        <v>519</v>
      </c>
      <c r="E1275" s="29"/>
      <c r="F1275" s="17" t="s">
        <v>162</v>
      </c>
      <c r="G1275" s="27"/>
      <c r="H1275" s="55">
        <f>SUM(H1276:H1278)</f>
        <v>0</v>
      </c>
    </row>
    <row r="1276" spans="1:8" ht="22.5">
      <c r="A1276" s="28"/>
      <c r="B1276" s="28" t="s">
        <v>1478</v>
      </c>
      <c r="C1276" s="81" t="s">
        <v>164</v>
      </c>
      <c r="D1276" s="14" t="s">
        <v>1499</v>
      </c>
      <c r="E1276" s="29" t="s">
        <v>1444</v>
      </c>
      <c r="F1276" s="17">
        <v>38</v>
      </c>
      <c r="G1276" s="258">
        <v>0</v>
      </c>
      <c r="H1276" s="27">
        <f t="shared" si="41"/>
        <v>0</v>
      </c>
    </row>
    <row r="1277" spans="1:8" ht="56.25">
      <c r="A1277" s="28"/>
      <c r="B1277" s="28" t="s">
        <v>1415</v>
      </c>
      <c r="C1277" s="81" t="s">
        <v>165</v>
      </c>
      <c r="D1277" s="14" t="s">
        <v>1449</v>
      </c>
      <c r="E1277" s="29" t="s">
        <v>1448</v>
      </c>
      <c r="F1277" s="17">
        <v>5</v>
      </c>
      <c r="G1277" s="258">
        <v>0</v>
      </c>
      <c r="H1277" s="27">
        <f t="shared" si="41"/>
        <v>0</v>
      </c>
    </row>
    <row r="1278" spans="1:8" ht="67.5">
      <c r="A1278" s="28"/>
      <c r="B1278" s="28" t="s">
        <v>1414</v>
      </c>
      <c r="C1278" s="81" t="s">
        <v>166</v>
      </c>
      <c r="D1278" s="14" t="s">
        <v>1447</v>
      </c>
      <c r="E1278" s="29" t="s">
        <v>1448</v>
      </c>
      <c r="F1278" s="17">
        <v>70</v>
      </c>
      <c r="G1278" s="258">
        <v>0</v>
      </c>
      <c r="H1278" s="27">
        <f t="shared" si="41"/>
        <v>0</v>
      </c>
    </row>
    <row r="1279" spans="1:8">
      <c r="A1279" s="263">
        <v>4</v>
      </c>
      <c r="B1279" s="263"/>
      <c r="C1279" s="274"/>
      <c r="D1279" s="260" t="s">
        <v>19</v>
      </c>
      <c r="E1279" s="20"/>
      <c r="F1279" s="21" t="s">
        <v>162</v>
      </c>
      <c r="G1279" s="22"/>
      <c r="H1279" s="52">
        <f>H1280+H1283+H1286+H1288</f>
        <v>0</v>
      </c>
    </row>
    <row r="1280" spans="1:8">
      <c r="A1280" s="265">
        <v>5</v>
      </c>
      <c r="B1280" s="265"/>
      <c r="C1280" s="275"/>
      <c r="D1280" s="261" t="s">
        <v>520</v>
      </c>
      <c r="E1280" s="29"/>
      <c r="F1280" s="17" t="s">
        <v>162</v>
      </c>
      <c r="G1280" s="27"/>
      <c r="H1280" s="55">
        <f>SUM(H1281:H1282)</f>
        <v>0</v>
      </c>
    </row>
    <row r="1281" spans="1:8">
      <c r="A1281" s="28"/>
      <c r="B1281" s="28" t="s">
        <v>1481</v>
      </c>
      <c r="C1281" s="81" t="s">
        <v>164</v>
      </c>
      <c r="D1281" s="14" t="s">
        <v>1502</v>
      </c>
      <c r="E1281" s="29" t="s">
        <v>1451</v>
      </c>
      <c r="F1281" s="17">
        <v>20</v>
      </c>
      <c r="G1281" s="258">
        <v>0</v>
      </c>
      <c r="H1281" s="27">
        <f t="shared" si="41"/>
        <v>0</v>
      </c>
    </row>
    <row r="1282" spans="1:8" ht="22.5">
      <c r="A1282" s="28"/>
      <c r="B1282" s="28" t="s">
        <v>1416</v>
      </c>
      <c r="C1282" s="81" t="s">
        <v>165</v>
      </c>
      <c r="D1282" s="14" t="s">
        <v>1450</v>
      </c>
      <c r="E1282" s="29" t="s">
        <v>1451</v>
      </c>
      <c r="F1282" s="17">
        <v>200</v>
      </c>
      <c r="G1282" s="258">
        <v>0</v>
      </c>
      <c r="H1282" s="27">
        <f t="shared" si="41"/>
        <v>0</v>
      </c>
    </row>
    <row r="1283" spans="1:8">
      <c r="A1283" s="265">
        <v>5</v>
      </c>
      <c r="B1283" s="265"/>
      <c r="C1283" s="275"/>
      <c r="D1283" s="261" t="s">
        <v>522</v>
      </c>
      <c r="E1283" s="29"/>
      <c r="F1283" s="17" t="s">
        <v>162</v>
      </c>
      <c r="G1283" s="27"/>
      <c r="H1283" s="55">
        <f>SUM(H1284:H1285)</f>
        <v>0</v>
      </c>
    </row>
    <row r="1284" spans="1:8">
      <c r="A1284" s="28"/>
      <c r="B1284" s="28" t="s">
        <v>1482</v>
      </c>
      <c r="C1284" s="81" t="s">
        <v>164</v>
      </c>
      <c r="D1284" s="14" t="s">
        <v>1503</v>
      </c>
      <c r="E1284" s="29" t="s">
        <v>1448</v>
      </c>
      <c r="F1284" s="17">
        <v>74</v>
      </c>
      <c r="G1284" s="258">
        <v>0</v>
      </c>
      <c r="H1284" s="27">
        <f t="shared" si="41"/>
        <v>0</v>
      </c>
    </row>
    <row r="1285" spans="1:8" ht="22.5">
      <c r="A1285" s="28"/>
      <c r="B1285" s="28" t="s">
        <v>1417</v>
      </c>
      <c r="C1285" s="81" t="s">
        <v>165</v>
      </c>
      <c r="D1285" s="14" t="s">
        <v>1452</v>
      </c>
      <c r="E1285" s="29" t="s">
        <v>1448</v>
      </c>
      <c r="F1285" s="17">
        <v>21</v>
      </c>
      <c r="G1285" s="258">
        <v>0</v>
      </c>
      <c r="H1285" s="27">
        <f t="shared" si="41"/>
        <v>0</v>
      </c>
    </row>
    <row r="1286" spans="1:8">
      <c r="A1286" s="265">
        <v>5</v>
      </c>
      <c r="B1286" s="265"/>
      <c r="C1286" s="275"/>
      <c r="D1286" s="261" t="s">
        <v>523</v>
      </c>
      <c r="E1286" s="29"/>
      <c r="F1286" s="17" t="s">
        <v>162</v>
      </c>
      <c r="G1286" s="27"/>
      <c r="H1286" s="55">
        <f>SUM(H1287)</f>
        <v>0</v>
      </c>
    </row>
    <row r="1287" spans="1:8" ht="22.5">
      <c r="A1287" s="28"/>
      <c r="B1287" s="28" t="s">
        <v>1418</v>
      </c>
      <c r="C1287" s="81" t="s">
        <v>164</v>
      </c>
      <c r="D1287" s="14" t="s">
        <v>1453</v>
      </c>
      <c r="E1287" s="29" t="s">
        <v>1451</v>
      </c>
      <c r="F1287" s="17">
        <v>180</v>
      </c>
      <c r="G1287" s="258">
        <v>0</v>
      </c>
      <c r="H1287" s="27">
        <f t="shared" si="41"/>
        <v>0</v>
      </c>
    </row>
    <row r="1288" spans="1:8">
      <c r="A1288" s="265">
        <v>5</v>
      </c>
      <c r="B1288" s="265"/>
      <c r="C1288" s="275"/>
      <c r="D1288" s="261" t="s">
        <v>524</v>
      </c>
      <c r="E1288" s="29"/>
      <c r="F1288" s="17" t="s">
        <v>162</v>
      </c>
      <c r="G1288" s="27"/>
      <c r="H1288" s="55">
        <f>SUM(H1289:H1290)</f>
        <v>0</v>
      </c>
    </row>
    <row r="1289" spans="1:8">
      <c r="A1289" s="28"/>
      <c r="B1289" s="28" t="s">
        <v>1483</v>
      </c>
      <c r="C1289" s="81" t="s">
        <v>164</v>
      </c>
      <c r="D1289" s="14" t="s">
        <v>21</v>
      </c>
      <c r="E1289" s="29" t="s">
        <v>1448</v>
      </c>
      <c r="F1289" s="17">
        <v>120</v>
      </c>
      <c r="G1289" s="258">
        <v>0</v>
      </c>
      <c r="H1289" s="27">
        <f t="shared" si="41"/>
        <v>0</v>
      </c>
    </row>
    <row r="1290" spans="1:8">
      <c r="A1290" s="28"/>
      <c r="B1290" s="28" t="s">
        <v>1484</v>
      </c>
      <c r="C1290" s="81" t="s">
        <v>165</v>
      </c>
      <c r="D1290" s="14" t="s">
        <v>22</v>
      </c>
      <c r="E1290" s="29" t="s">
        <v>1448</v>
      </c>
      <c r="F1290" s="17">
        <v>120</v>
      </c>
      <c r="G1290" s="258">
        <v>0</v>
      </c>
      <c r="H1290" s="27">
        <f t="shared" si="41"/>
        <v>0</v>
      </c>
    </row>
    <row r="1291" spans="1:8">
      <c r="A1291" s="263">
        <v>4</v>
      </c>
      <c r="B1291" s="263"/>
      <c r="C1291" s="274"/>
      <c r="D1291" s="260" t="s">
        <v>44</v>
      </c>
      <c r="E1291" s="20"/>
      <c r="F1291" s="21" t="s">
        <v>162</v>
      </c>
      <c r="G1291" s="22"/>
      <c r="H1291" s="52">
        <f>H1292+H1295</f>
        <v>0</v>
      </c>
    </row>
    <row r="1292" spans="1:8">
      <c r="A1292" s="265">
        <v>5</v>
      </c>
      <c r="B1292" s="265"/>
      <c r="C1292" s="275"/>
      <c r="D1292" s="261" t="s">
        <v>527</v>
      </c>
      <c r="E1292" s="29"/>
      <c r="F1292" s="17" t="s">
        <v>162</v>
      </c>
      <c r="G1292" s="27"/>
      <c r="H1292" s="55">
        <f>SUM(H1293:H1294)</f>
        <v>0</v>
      </c>
    </row>
    <row r="1293" spans="1:8" ht="33.75">
      <c r="A1293" s="28"/>
      <c r="B1293" s="28" t="s">
        <v>1419</v>
      </c>
      <c r="C1293" s="81" t="s">
        <v>164</v>
      </c>
      <c r="D1293" s="14" t="s">
        <v>1454</v>
      </c>
      <c r="E1293" s="29" t="s">
        <v>1444</v>
      </c>
      <c r="F1293" s="17">
        <v>58</v>
      </c>
      <c r="G1293" s="258">
        <v>0</v>
      </c>
      <c r="H1293" s="27">
        <f t="shared" si="41"/>
        <v>0</v>
      </c>
    </row>
    <row r="1294" spans="1:8" ht="22.5">
      <c r="A1294" s="28"/>
      <c r="B1294" s="28" t="s">
        <v>1420</v>
      </c>
      <c r="C1294" s="81" t="s">
        <v>165</v>
      </c>
      <c r="D1294" s="14" t="s">
        <v>1455</v>
      </c>
      <c r="E1294" s="29" t="s">
        <v>1440</v>
      </c>
      <c r="F1294" s="17">
        <v>2</v>
      </c>
      <c r="G1294" s="258">
        <v>0</v>
      </c>
      <c r="H1294" s="27">
        <f t="shared" si="41"/>
        <v>0</v>
      </c>
    </row>
    <row r="1295" spans="1:8">
      <c r="A1295" s="265">
        <v>5</v>
      </c>
      <c r="B1295" s="265"/>
      <c r="C1295" s="275"/>
      <c r="D1295" s="261" t="s">
        <v>528</v>
      </c>
      <c r="E1295" s="29"/>
      <c r="F1295" s="17" t="s">
        <v>162</v>
      </c>
      <c r="G1295" s="27"/>
      <c r="H1295" s="55">
        <f>SUM(H1296)</f>
        <v>0</v>
      </c>
    </row>
    <row r="1296" spans="1:8" ht="22.5">
      <c r="A1296" s="28"/>
      <c r="B1296" s="28" t="s">
        <v>1421</v>
      </c>
      <c r="C1296" s="81" t="s">
        <v>164</v>
      </c>
      <c r="D1296" s="14" t="s">
        <v>1456</v>
      </c>
      <c r="E1296" s="29" t="s">
        <v>1440</v>
      </c>
      <c r="F1296" s="17">
        <v>4</v>
      </c>
      <c r="G1296" s="258">
        <v>0</v>
      </c>
      <c r="H1296" s="27">
        <f t="shared" si="41"/>
        <v>0</v>
      </c>
    </row>
    <row r="1297" spans="1:8">
      <c r="A1297" s="263">
        <v>4</v>
      </c>
      <c r="B1297" s="263"/>
      <c r="C1297" s="274"/>
      <c r="D1297" s="260" t="s">
        <v>45</v>
      </c>
      <c r="E1297" s="20"/>
      <c r="F1297" s="21" t="s">
        <v>162</v>
      </c>
      <c r="G1297" s="22"/>
      <c r="H1297" s="52">
        <f>H1298+H1302+H1305+H1309+H1311+H1316+H1319+H1322</f>
        <v>0</v>
      </c>
    </row>
    <row r="1298" spans="1:8">
      <c r="A1298" s="265">
        <v>5</v>
      </c>
      <c r="B1298" s="265"/>
      <c r="C1298" s="275"/>
      <c r="D1298" s="261" t="s">
        <v>529</v>
      </c>
      <c r="E1298" s="29"/>
      <c r="F1298" s="17" t="s">
        <v>162</v>
      </c>
      <c r="G1298" s="27"/>
      <c r="H1298" s="55">
        <f>SUM(H1299:H1301)</f>
        <v>0</v>
      </c>
    </row>
    <row r="1299" spans="1:8" ht="33.75">
      <c r="A1299" s="28"/>
      <c r="B1299" s="28" t="s">
        <v>1422</v>
      </c>
      <c r="C1299" s="81" t="s">
        <v>164</v>
      </c>
      <c r="D1299" s="14" t="s">
        <v>1457</v>
      </c>
      <c r="E1299" s="29" t="s">
        <v>1440</v>
      </c>
      <c r="F1299" s="17">
        <v>1</v>
      </c>
      <c r="G1299" s="258">
        <v>0</v>
      </c>
      <c r="H1299" s="27">
        <f t="shared" si="41"/>
        <v>0</v>
      </c>
    </row>
    <row r="1300" spans="1:8" ht="33.75">
      <c r="A1300" s="28"/>
      <c r="B1300" s="28" t="s">
        <v>1485</v>
      </c>
      <c r="C1300" s="81" t="s">
        <v>165</v>
      </c>
      <c r="D1300" s="14" t="s">
        <v>1504</v>
      </c>
      <c r="E1300" s="29" t="s">
        <v>1448</v>
      </c>
      <c r="F1300" s="17">
        <v>14</v>
      </c>
      <c r="G1300" s="258">
        <v>0</v>
      </c>
      <c r="H1300" s="27">
        <f t="shared" si="41"/>
        <v>0</v>
      </c>
    </row>
    <row r="1301" spans="1:8" ht="22.5">
      <c r="A1301" s="28"/>
      <c r="B1301" s="28" t="s">
        <v>1486</v>
      </c>
      <c r="C1301" s="81" t="s">
        <v>166</v>
      </c>
      <c r="D1301" s="14" t="s">
        <v>1505</v>
      </c>
      <c r="E1301" s="29" t="s">
        <v>1448</v>
      </c>
      <c r="F1301" s="17">
        <v>84</v>
      </c>
      <c r="G1301" s="258">
        <v>0</v>
      </c>
      <c r="H1301" s="27">
        <f t="shared" si="41"/>
        <v>0</v>
      </c>
    </row>
    <row r="1302" spans="1:8">
      <c r="A1302" s="265">
        <v>5</v>
      </c>
      <c r="B1302" s="265"/>
      <c r="C1302" s="275"/>
      <c r="D1302" s="261" t="s">
        <v>530</v>
      </c>
      <c r="E1302" s="29"/>
      <c r="F1302" s="17" t="s">
        <v>162</v>
      </c>
      <c r="G1302" s="27"/>
      <c r="H1302" s="55">
        <f>SUM(H1303:H1304)</f>
        <v>0</v>
      </c>
    </row>
    <row r="1303" spans="1:8" ht="33.75">
      <c r="A1303" s="28"/>
      <c r="B1303" s="28" t="s">
        <v>1487</v>
      </c>
      <c r="C1303" s="81" t="s">
        <v>164</v>
      </c>
      <c r="D1303" s="14" t="s">
        <v>1506</v>
      </c>
      <c r="E1303" s="29" t="s">
        <v>1507</v>
      </c>
      <c r="F1303" s="17">
        <v>1933</v>
      </c>
      <c r="G1303" s="258">
        <v>0</v>
      </c>
      <c r="H1303" s="27">
        <f t="shared" si="41"/>
        <v>0</v>
      </c>
    </row>
    <row r="1304" spans="1:8" ht="22.5">
      <c r="A1304" s="28"/>
      <c r="B1304" s="28" t="s">
        <v>1488</v>
      </c>
      <c r="C1304" s="81" t="s">
        <v>165</v>
      </c>
      <c r="D1304" s="14" t="s">
        <v>1508</v>
      </c>
      <c r="E1304" s="29" t="s">
        <v>1507</v>
      </c>
      <c r="F1304" s="17">
        <v>200</v>
      </c>
      <c r="G1304" s="258">
        <v>0</v>
      </c>
      <c r="H1304" s="27">
        <f t="shared" si="41"/>
        <v>0</v>
      </c>
    </row>
    <row r="1305" spans="1:8">
      <c r="A1305" s="265">
        <v>5</v>
      </c>
      <c r="B1305" s="265"/>
      <c r="C1305" s="275"/>
      <c r="D1305" s="261" t="s">
        <v>531</v>
      </c>
      <c r="E1305" s="29"/>
      <c r="F1305" s="17" t="s">
        <v>162</v>
      </c>
      <c r="G1305" s="27"/>
      <c r="H1305" s="55">
        <f>SUM(H1306:H1308)</f>
        <v>0</v>
      </c>
    </row>
    <row r="1306" spans="1:8" ht="22.5">
      <c r="A1306" s="28"/>
      <c r="B1306" s="28" t="s">
        <v>1489</v>
      </c>
      <c r="C1306" s="81" t="s">
        <v>164</v>
      </c>
      <c r="D1306" s="14" t="s">
        <v>1509</v>
      </c>
      <c r="E1306" s="29" t="s">
        <v>1451</v>
      </c>
      <c r="F1306" s="17">
        <v>33</v>
      </c>
      <c r="G1306" s="258">
        <v>0</v>
      </c>
      <c r="H1306" s="27">
        <f t="shared" si="41"/>
        <v>0</v>
      </c>
    </row>
    <row r="1307" spans="1:8" ht="22.5">
      <c r="A1307" s="28"/>
      <c r="B1307" s="28" t="s">
        <v>1520</v>
      </c>
      <c r="C1307" s="81" t="s">
        <v>165</v>
      </c>
      <c r="D1307" s="14" t="s">
        <v>1523</v>
      </c>
      <c r="E1307" s="29" t="s">
        <v>1451</v>
      </c>
      <c r="F1307" s="17">
        <v>1</v>
      </c>
      <c r="G1307" s="258">
        <v>0</v>
      </c>
      <c r="H1307" s="27">
        <f t="shared" si="41"/>
        <v>0</v>
      </c>
    </row>
    <row r="1308" spans="1:8" ht="22.5">
      <c r="A1308" s="28"/>
      <c r="B1308" s="28" t="s">
        <v>1490</v>
      </c>
      <c r="C1308" s="81" t="s">
        <v>166</v>
      </c>
      <c r="D1308" s="14" t="s">
        <v>1510</v>
      </c>
      <c r="E1308" s="29" t="s">
        <v>1451</v>
      </c>
      <c r="F1308" s="17">
        <v>4</v>
      </c>
      <c r="G1308" s="258">
        <v>0</v>
      </c>
      <c r="H1308" s="27">
        <f t="shared" si="41"/>
        <v>0</v>
      </c>
    </row>
    <row r="1309" spans="1:8">
      <c r="A1309" s="265">
        <v>5</v>
      </c>
      <c r="B1309" s="265"/>
      <c r="C1309" s="275"/>
      <c r="D1309" s="261" t="s">
        <v>923</v>
      </c>
      <c r="E1309" s="29"/>
      <c r="F1309" s="17" t="s">
        <v>162</v>
      </c>
      <c r="G1309" s="27"/>
      <c r="H1309" s="55">
        <f>SUM(H1310)</f>
        <v>0</v>
      </c>
    </row>
    <row r="1310" spans="1:8">
      <c r="A1310" s="28"/>
      <c r="B1310" s="28" t="s">
        <v>1491</v>
      </c>
      <c r="C1310" s="81" t="s">
        <v>164</v>
      </c>
      <c r="D1310" s="14" t="s">
        <v>1029</v>
      </c>
      <c r="E1310" s="29" t="s">
        <v>1448</v>
      </c>
      <c r="F1310" s="17">
        <v>30</v>
      </c>
      <c r="G1310" s="258">
        <v>0</v>
      </c>
      <c r="H1310" s="27">
        <f t="shared" si="41"/>
        <v>0</v>
      </c>
    </row>
    <row r="1311" spans="1:8">
      <c r="A1311" s="265">
        <v>5</v>
      </c>
      <c r="B1311" s="265"/>
      <c r="C1311" s="275"/>
      <c r="D1311" s="261" t="s">
        <v>1192</v>
      </c>
      <c r="E1311" s="29"/>
      <c r="F1311" s="17" t="s">
        <v>162</v>
      </c>
      <c r="G1311" s="27"/>
      <c r="H1311" s="55">
        <f>SUM(H1312:H1315)</f>
        <v>0</v>
      </c>
    </row>
    <row r="1312" spans="1:8" ht="67.5">
      <c r="A1312" s="28"/>
      <c r="B1312" s="28" t="s">
        <v>1426</v>
      </c>
      <c r="C1312" s="81" t="s">
        <v>164</v>
      </c>
      <c r="D1312" s="14" t="s">
        <v>1461</v>
      </c>
      <c r="E1312" s="29" t="s">
        <v>1462</v>
      </c>
      <c r="F1312" s="17">
        <v>5</v>
      </c>
      <c r="G1312" s="258">
        <v>0</v>
      </c>
      <c r="H1312" s="27">
        <f t="shared" si="41"/>
        <v>0</v>
      </c>
    </row>
    <row r="1313" spans="1:8" ht="78.75">
      <c r="A1313" s="28"/>
      <c r="B1313" s="28" t="s">
        <v>1427</v>
      </c>
      <c r="C1313" s="81" t="s">
        <v>165</v>
      </c>
      <c r="D1313" s="14" t="s">
        <v>1463</v>
      </c>
      <c r="E1313" s="29" t="s">
        <v>1462</v>
      </c>
      <c r="F1313" s="17">
        <v>5</v>
      </c>
      <c r="G1313" s="258">
        <v>0</v>
      </c>
      <c r="H1313" s="27">
        <f t="shared" si="41"/>
        <v>0</v>
      </c>
    </row>
    <row r="1314" spans="1:8" ht="45">
      <c r="A1314" s="28"/>
      <c r="B1314" s="28" t="s">
        <v>1430</v>
      </c>
      <c r="C1314" s="81" t="s">
        <v>166</v>
      </c>
      <c r="D1314" s="14" t="s">
        <v>1466</v>
      </c>
      <c r="E1314" s="29" t="s">
        <v>1448</v>
      </c>
      <c r="F1314" s="17">
        <v>5</v>
      </c>
      <c r="G1314" s="258">
        <v>0</v>
      </c>
      <c r="H1314" s="27">
        <f t="shared" si="41"/>
        <v>0</v>
      </c>
    </row>
    <row r="1315" spans="1:8" ht="56.25">
      <c r="A1315" s="28"/>
      <c r="B1315" s="28" t="s">
        <v>1431</v>
      </c>
      <c r="C1315" s="81" t="s">
        <v>167</v>
      </c>
      <c r="D1315" s="14" t="s">
        <v>1467</v>
      </c>
      <c r="E1315" s="29" t="s">
        <v>1448</v>
      </c>
      <c r="F1315" s="17">
        <v>5</v>
      </c>
      <c r="G1315" s="258">
        <v>0</v>
      </c>
      <c r="H1315" s="27">
        <f t="shared" si="41"/>
        <v>0</v>
      </c>
    </row>
    <row r="1316" spans="1:8">
      <c r="A1316" s="265">
        <v>5</v>
      </c>
      <c r="B1316" s="265"/>
      <c r="C1316" s="275"/>
      <c r="D1316" s="261" t="s">
        <v>533</v>
      </c>
      <c r="E1316" s="29"/>
      <c r="F1316" s="17" t="s">
        <v>162</v>
      </c>
      <c r="G1316" s="27"/>
      <c r="H1316" s="55">
        <f>SUM(H1317:H1318)</f>
        <v>0</v>
      </c>
    </row>
    <row r="1317" spans="1:8" ht="45">
      <c r="A1317" s="28"/>
      <c r="B1317" s="28" t="s">
        <v>1492</v>
      </c>
      <c r="C1317" s="81" t="s">
        <v>164</v>
      </c>
      <c r="D1317" s="14" t="s">
        <v>1511</v>
      </c>
      <c r="E1317" s="29" t="s">
        <v>1440</v>
      </c>
      <c r="F1317" s="17">
        <v>142</v>
      </c>
      <c r="G1317" s="258">
        <v>0</v>
      </c>
      <c r="H1317" s="27">
        <f t="shared" si="41"/>
        <v>0</v>
      </c>
    </row>
    <row r="1318" spans="1:8" ht="22.5">
      <c r="A1318" s="28"/>
      <c r="B1318" s="28" t="s">
        <v>1493</v>
      </c>
      <c r="C1318" s="81" t="s">
        <v>165</v>
      </c>
      <c r="D1318" s="14" t="s">
        <v>1512</v>
      </c>
      <c r="E1318" s="29" t="s">
        <v>1440</v>
      </c>
      <c r="F1318" s="17">
        <v>142</v>
      </c>
      <c r="G1318" s="258">
        <v>0</v>
      </c>
      <c r="H1318" s="27">
        <f t="shared" si="41"/>
        <v>0</v>
      </c>
    </row>
    <row r="1319" spans="1:8">
      <c r="A1319" s="265">
        <v>5</v>
      </c>
      <c r="B1319" s="265"/>
      <c r="C1319" s="275"/>
      <c r="D1319" s="261" t="s">
        <v>993</v>
      </c>
      <c r="E1319" s="29"/>
      <c r="F1319" s="17" t="s">
        <v>162</v>
      </c>
      <c r="G1319" s="27"/>
      <c r="H1319" s="55">
        <f>SUM(H1320:H1321)</f>
        <v>0</v>
      </c>
    </row>
    <row r="1320" spans="1:8" ht="22.5">
      <c r="A1320" s="28"/>
      <c r="B1320" s="28" t="s">
        <v>1432</v>
      </c>
      <c r="C1320" s="81" t="s">
        <v>164</v>
      </c>
      <c r="D1320" s="14" t="s">
        <v>47</v>
      </c>
      <c r="E1320" s="29" t="s">
        <v>1440</v>
      </c>
      <c r="F1320" s="17">
        <v>4</v>
      </c>
      <c r="G1320" s="258">
        <v>0</v>
      </c>
      <c r="H1320" s="27">
        <f t="shared" ref="H1320:H1323" si="42">IF(ISNUMBER(F1320),ROUND(F1320*G1320,2),"")</f>
        <v>0</v>
      </c>
    </row>
    <row r="1321" spans="1:8" ht="45">
      <c r="A1321" s="28"/>
      <c r="B1321" s="28" t="s">
        <v>1494</v>
      </c>
      <c r="C1321" s="81" t="s">
        <v>165</v>
      </c>
      <c r="D1321" s="14" t="s">
        <v>1513</v>
      </c>
      <c r="E1321" s="29" t="s">
        <v>1444</v>
      </c>
      <c r="F1321" s="17">
        <v>38</v>
      </c>
      <c r="G1321" s="258">
        <v>0</v>
      </c>
      <c r="H1321" s="27">
        <f t="shared" si="42"/>
        <v>0</v>
      </c>
    </row>
    <row r="1322" spans="1:8">
      <c r="A1322" s="265">
        <v>5</v>
      </c>
      <c r="B1322" s="265"/>
      <c r="C1322" s="275"/>
      <c r="D1322" s="261" t="s">
        <v>1063</v>
      </c>
      <c r="E1322" s="29"/>
      <c r="F1322" s="17" t="s">
        <v>162</v>
      </c>
      <c r="G1322" s="27"/>
      <c r="H1322" s="55">
        <f>SUM(H1323)</f>
        <v>0</v>
      </c>
    </row>
    <row r="1323" spans="1:8" ht="22.5">
      <c r="A1323" s="28"/>
      <c r="B1323" s="28" t="s">
        <v>1495</v>
      </c>
      <c r="C1323" s="81" t="s">
        <v>164</v>
      </c>
      <c r="D1323" s="14" t="s">
        <v>1514</v>
      </c>
      <c r="E1323" s="29" t="s">
        <v>1448</v>
      </c>
      <c r="F1323" s="17">
        <v>45</v>
      </c>
      <c r="G1323" s="258">
        <v>0</v>
      </c>
      <c r="H1323" s="27">
        <f t="shared" si="42"/>
        <v>0</v>
      </c>
    </row>
    <row r="1324" spans="1:8">
      <c r="A1324" s="82">
        <v>2</v>
      </c>
      <c r="B1324" s="82"/>
      <c r="C1324" s="83"/>
      <c r="D1324" s="116" t="s">
        <v>1558</v>
      </c>
      <c r="E1324" s="84"/>
      <c r="F1324" s="85" t="s">
        <v>162</v>
      </c>
      <c r="G1324" s="86"/>
      <c r="H1324" s="87">
        <f>H1325+H1343+H1354+H1360</f>
        <v>0</v>
      </c>
    </row>
    <row r="1325" spans="1:8">
      <c r="A1325" s="263">
        <v>4</v>
      </c>
      <c r="B1325" s="263"/>
      <c r="C1325" s="274"/>
      <c r="D1325" s="260" t="s">
        <v>6</v>
      </c>
      <c r="E1325" s="20"/>
      <c r="F1325" s="21" t="s">
        <v>162</v>
      </c>
      <c r="G1325" s="22"/>
      <c r="H1325" s="52">
        <f>H1326+H1329+H1334+H1338</f>
        <v>0</v>
      </c>
    </row>
    <row r="1326" spans="1:8">
      <c r="A1326" s="265">
        <v>5</v>
      </c>
      <c r="B1326" s="265"/>
      <c r="C1326" s="275"/>
      <c r="D1326" s="261" t="s">
        <v>514</v>
      </c>
      <c r="E1326" s="29"/>
      <c r="F1326" s="17" t="s">
        <v>162</v>
      </c>
      <c r="G1326" s="27"/>
      <c r="H1326" s="55">
        <f>SUM(H1327:H1328)</f>
        <v>0</v>
      </c>
    </row>
    <row r="1327" spans="1:8" ht="22.5">
      <c r="A1327" s="28"/>
      <c r="B1327" s="28" t="s">
        <v>1409</v>
      </c>
      <c r="C1327" s="81" t="s">
        <v>164</v>
      </c>
      <c r="D1327" s="14" t="s">
        <v>1439</v>
      </c>
      <c r="E1327" s="29" t="s">
        <v>1440</v>
      </c>
      <c r="F1327" s="17">
        <v>1</v>
      </c>
      <c r="G1327" s="258">
        <v>0</v>
      </c>
      <c r="H1327" s="27">
        <f t="shared" ref="H1327:H1359" si="43">IF(ISNUMBER(F1327),ROUND(F1327*G1327,2),"")</f>
        <v>0</v>
      </c>
    </row>
    <row r="1328" spans="1:8" ht="33.75">
      <c r="A1328" s="28"/>
      <c r="B1328" s="28" t="s">
        <v>1410</v>
      </c>
      <c r="C1328" s="81" t="s">
        <v>165</v>
      </c>
      <c r="D1328" s="14" t="s">
        <v>1441</v>
      </c>
      <c r="E1328" s="29" t="s">
        <v>1442</v>
      </c>
      <c r="F1328" s="17">
        <v>16</v>
      </c>
      <c r="G1328" s="258">
        <v>0</v>
      </c>
      <c r="H1328" s="27">
        <f t="shared" si="43"/>
        <v>0</v>
      </c>
    </row>
    <row r="1329" spans="1:8">
      <c r="A1329" s="265">
        <v>5</v>
      </c>
      <c r="B1329" s="265"/>
      <c r="C1329" s="275"/>
      <c r="D1329" s="261" t="s">
        <v>515</v>
      </c>
      <c r="E1329" s="29"/>
      <c r="F1329" s="17" t="s">
        <v>162</v>
      </c>
      <c r="G1329" s="27"/>
      <c r="H1329" s="55">
        <f>SUM(H1330:H1333)</f>
        <v>0</v>
      </c>
    </row>
    <row r="1330" spans="1:8" ht="22.5">
      <c r="A1330" s="28"/>
      <c r="B1330" s="28" t="s">
        <v>1474</v>
      </c>
      <c r="C1330" s="81" t="s">
        <v>164</v>
      </c>
      <c r="D1330" s="14" t="s">
        <v>18</v>
      </c>
      <c r="E1330" s="29" t="s">
        <v>1448</v>
      </c>
      <c r="F1330" s="17">
        <v>80</v>
      </c>
      <c r="G1330" s="258">
        <v>0</v>
      </c>
      <c r="H1330" s="27">
        <f t="shared" si="43"/>
        <v>0</v>
      </c>
    </row>
    <row r="1331" spans="1:8" ht="22.5">
      <c r="A1331" s="28"/>
      <c r="B1331" s="28" t="s">
        <v>1477</v>
      </c>
      <c r="C1331" s="81" t="s">
        <v>165</v>
      </c>
      <c r="D1331" s="14" t="s">
        <v>1498</v>
      </c>
      <c r="E1331" s="29" t="s">
        <v>1444</v>
      </c>
      <c r="F1331" s="17">
        <v>12.9</v>
      </c>
      <c r="G1331" s="258">
        <v>0</v>
      </c>
      <c r="H1331" s="27">
        <f t="shared" si="43"/>
        <v>0</v>
      </c>
    </row>
    <row r="1332" spans="1:8" ht="33.75">
      <c r="A1332" s="28"/>
      <c r="B1332" s="28" t="s">
        <v>1532</v>
      </c>
      <c r="C1332" s="81" t="s">
        <v>166</v>
      </c>
      <c r="D1332" s="14" t="s">
        <v>1539</v>
      </c>
      <c r="E1332" s="29" t="s">
        <v>1451</v>
      </c>
      <c r="F1332" s="17">
        <v>5</v>
      </c>
      <c r="G1332" s="258">
        <v>0</v>
      </c>
      <c r="H1332" s="27">
        <f t="shared" si="43"/>
        <v>0</v>
      </c>
    </row>
    <row r="1333" spans="1:8" ht="22.5">
      <c r="A1333" s="28"/>
      <c r="B1333" s="28" t="s">
        <v>1476</v>
      </c>
      <c r="C1333" s="81" t="s">
        <v>167</v>
      </c>
      <c r="D1333" s="14" t="s">
        <v>1497</v>
      </c>
      <c r="E1333" s="29" t="s">
        <v>1451</v>
      </c>
      <c r="F1333" s="17">
        <v>4</v>
      </c>
      <c r="G1333" s="258">
        <v>0</v>
      </c>
      <c r="H1333" s="27">
        <f t="shared" si="43"/>
        <v>0</v>
      </c>
    </row>
    <row r="1334" spans="1:8">
      <c r="A1334" s="265">
        <v>5</v>
      </c>
      <c r="B1334" s="265"/>
      <c r="C1334" s="275"/>
      <c r="D1334" s="261" t="s">
        <v>518</v>
      </c>
      <c r="E1334" s="29"/>
      <c r="F1334" s="17" t="s">
        <v>162</v>
      </c>
      <c r="G1334" s="27"/>
      <c r="H1334" s="55">
        <f>SUM(H1335:H1337)</f>
        <v>0</v>
      </c>
    </row>
    <row r="1335" spans="1:8" ht="45">
      <c r="A1335" s="28"/>
      <c r="B1335" s="28" t="s">
        <v>1411</v>
      </c>
      <c r="C1335" s="81" t="s">
        <v>164</v>
      </c>
      <c r="D1335" s="14" t="s">
        <v>1443</v>
      </c>
      <c r="E1335" s="29" t="s">
        <v>1444</v>
      </c>
      <c r="F1335" s="17">
        <v>20</v>
      </c>
      <c r="G1335" s="258">
        <v>0</v>
      </c>
      <c r="H1335" s="27">
        <f t="shared" si="43"/>
        <v>0</v>
      </c>
    </row>
    <row r="1336" spans="1:8" ht="33.75">
      <c r="A1336" s="28"/>
      <c r="B1336" s="28" t="s">
        <v>1412</v>
      </c>
      <c r="C1336" s="81" t="s">
        <v>165</v>
      </c>
      <c r="D1336" s="14" t="s">
        <v>1445</v>
      </c>
      <c r="E1336" s="29" t="s">
        <v>1444</v>
      </c>
      <c r="F1336" s="17">
        <v>9</v>
      </c>
      <c r="G1336" s="258">
        <v>0</v>
      </c>
      <c r="H1336" s="27">
        <f t="shared" si="43"/>
        <v>0</v>
      </c>
    </row>
    <row r="1337" spans="1:8" ht="22.5">
      <c r="A1337" s="28"/>
      <c r="B1337" s="28" t="s">
        <v>1413</v>
      </c>
      <c r="C1337" s="81" t="s">
        <v>166</v>
      </c>
      <c r="D1337" s="14" t="s">
        <v>1446</v>
      </c>
      <c r="E1337" s="29" t="s">
        <v>1444</v>
      </c>
      <c r="F1337" s="17">
        <v>9</v>
      </c>
      <c r="G1337" s="258">
        <v>0</v>
      </c>
      <c r="H1337" s="27">
        <f t="shared" si="43"/>
        <v>0</v>
      </c>
    </row>
    <row r="1338" spans="1:8">
      <c r="A1338" s="265">
        <v>5</v>
      </c>
      <c r="B1338" s="265"/>
      <c r="C1338" s="275"/>
      <c r="D1338" s="261" t="s">
        <v>519</v>
      </c>
      <c r="E1338" s="29"/>
      <c r="F1338" s="17" t="s">
        <v>162</v>
      </c>
      <c r="G1338" s="27"/>
      <c r="H1338" s="55">
        <f>SUM(H1339:H1342)</f>
        <v>0</v>
      </c>
    </row>
    <row r="1339" spans="1:8" ht="22.5">
      <c r="A1339" s="28"/>
      <c r="B1339" s="28" t="s">
        <v>1478</v>
      </c>
      <c r="C1339" s="81" t="s">
        <v>164</v>
      </c>
      <c r="D1339" s="14" t="s">
        <v>1499</v>
      </c>
      <c r="E1339" s="29" t="s">
        <v>1444</v>
      </c>
      <c r="F1339" s="17">
        <v>13.4</v>
      </c>
      <c r="G1339" s="258">
        <v>0</v>
      </c>
      <c r="H1339" s="27">
        <f t="shared" si="43"/>
        <v>0</v>
      </c>
    </row>
    <row r="1340" spans="1:8" ht="22.5">
      <c r="A1340" s="28"/>
      <c r="B1340" s="28" t="s">
        <v>1551</v>
      </c>
      <c r="C1340" s="81" t="s">
        <v>165</v>
      </c>
      <c r="D1340" s="14" t="s">
        <v>1552</v>
      </c>
      <c r="E1340" s="29" t="s">
        <v>1444</v>
      </c>
      <c r="F1340" s="17">
        <v>33</v>
      </c>
      <c r="G1340" s="258">
        <v>0</v>
      </c>
      <c r="H1340" s="27">
        <f t="shared" si="43"/>
        <v>0</v>
      </c>
    </row>
    <row r="1341" spans="1:8" ht="56.25">
      <c r="A1341" s="28"/>
      <c r="B1341" s="28" t="s">
        <v>1415</v>
      </c>
      <c r="C1341" s="81" t="s">
        <v>166</v>
      </c>
      <c r="D1341" s="14" t="s">
        <v>1449</v>
      </c>
      <c r="E1341" s="29" t="s">
        <v>1448</v>
      </c>
      <c r="F1341" s="17">
        <v>15</v>
      </c>
      <c r="G1341" s="258">
        <v>0</v>
      </c>
      <c r="H1341" s="27">
        <f t="shared" si="43"/>
        <v>0</v>
      </c>
    </row>
    <row r="1342" spans="1:8" ht="67.5">
      <c r="A1342" s="28"/>
      <c r="B1342" s="28" t="s">
        <v>1414</v>
      </c>
      <c r="C1342" s="81" t="s">
        <v>167</v>
      </c>
      <c r="D1342" s="14" t="s">
        <v>1447</v>
      </c>
      <c r="E1342" s="29" t="s">
        <v>1448</v>
      </c>
      <c r="F1342" s="17">
        <v>70</v>
      </c>
      <c r="G1342" s="258">
        <v>0</v>
      </c>
      <c r="H1342" s="27">
        <f t="shared" si="43"/>
        <v>0</v>
      </c>
    </row>
    <row r="1343" spans="1:8">
      <c r="A1343" s="263">
        <v>4</v>
      </c>
      <c r="B1343" s="263"/>
      <c r="C1343" s="274"/>
      <c r="D1343" s="260" t="s">
        <v>19</v>
      </c>
      <c r="E1343" s="20"/>
      <c r="F1343" s="21" t="s">
        <v>162</v>
      </c>
      <c r="G1343" s="22"/>
      <c r="H1343" s="52">
        <f>H1344+H1347+H1349+H1351</f>
        <v>0</v>
      </c>
    </row>
    <row r="1344" spans="1:8">
      <c r="A1344" s="265">
        <v>5</v>
      </c>
      <c r="B1344" s="265"/>
      <c r="C1344" s="275"/>
      <c r="D1344" s="261" t="s">
        <v>520</v>
      </c>
      <c r="E1344" s="29"/>
      <c r="F1344" s="17" t="s">
        <v>162</v>
      </c>
      <c r="G1344" s="27"/>
      <c r="H1344" s="55">
        <f>SUM(H1345:H1346)</f>
        <v>0</v>
      </c>
    </row>
    <row r="1345" spans="1:8">
      <c r="A1345" s="28"/>
      <c r="B1345" s="28" t="s">
        <v>1481</v>
      </c>
      <c r="C1345" s="81" t="s">
        <v>164</v>
      </c>
      <c r="D1345" s="14" t="s">
        <v>1502</v>
      </c>
      <c r="E1345" s="29" t="s">
        <v>1451</v>
      </c>
      <c r="F1345" s="17">
        <v>10</v>
      </c>
      <c r="G1345" s="258">
        <v>0</v>
      </c>
      <c r="H1345" s="27">
        <f t="shared" si="43"/>
        <v>0</v>
      </c>
    </row>
    <row r="1346" spans="1:8" ht="22.5">
      <c r="A1346" s="28"/>
      <c r="B1346" s="28" t="s">
        <v>1416</v>
      </c>
      <c r="C1346" s="81" t="s">
        <v>165</v>
      </c>
      <c r="D1346" s="14" t="s">
        <v>1450</v>
      </c>
      <c r="E1346" s="29" t="s">
        <v>1451</v>
      </c>
      <c r="F1346" s="17">
        <v>146</v>
      </c>
      <c r="G1346" s="258">
        <v>0</v>
      </c>
      <c r="H1346" s="27">
        <f t="shared" si="43"/>
        <v>0</v>
      </c>
    </row>
    <row r="1347" spans="1:8">
      <c r="A1347" s="265">
        <v>5</v>
      </c>
      <c r="B1347" s="265"/>
      <c r="C1347" s="275"/>
      <c r="D1347" s="261" t="s">
        <v>522</v>
      </c>
      <c r="E1347" s="29"/>
      <c r="F1347" s="17" t="s">
        <v>162</v>
      </c>
      <c r="G1347" s="27"/>
      <c r="H1347" s="55">
        <f>SUM(H1348)</f>
        <v>0</v>
      </c>
    </row>
    <row r="1348" spans="1:8">
      <c r="A1348" s="28"/>
      <c r="B1348" s="28" t="s">
        <v>1482</v>
      </c>
      <c r="C1348" s="81" t="s">
        <v>164</v>
      </c>
      <c r="D1348" s="14" t="s">
        <v>1503</v>
      </c>
      <c r="E1348" s="29" t="s">
        <v>1448</v>
      </c>
      <c r="F1348" s="17">
        <v>70</v>
      </c>
      <c r="G1348" s="258">
        <v>0</v>
      </c>
      <c r="H1348" s="27">
        <f t="shared" si="43"/>
        <v>0</v>
      </c>
    </row>
    <row r="1349" spans="1:8">
      <c r="A1349" s="265">
        <v>5</v>
      </c>
      <c r="B1349" s="265"/>
      <c r="C1349" s="275"/>
      <c r="D1349" s="261" t="s">
        <v>523</v>
      </c>
      <c r="E1349" s="29"/>
      <c r="F1349" s="17" t="s">
        <v>162</v>
      </c>
      <c r="G1349" s="27"/>
      <c r="H1349" s="55">
        <f>SUM(H1350)</f>
        <v>0</v>
      </c>
    </row>
    <row r="1350" spans="1:8" ht="22.5">
      <c r="A1350" s="28"/>
      <c r="B1350" s="28" t="s">
        <v>1418</v>
      </c>
      <c r="C1350" s="81" t="s">
        <v>164</v>
      </c>
      <c r="D1350" s="14" t="s">
        <v>1453</v>
      </c>
      <c r="E1350" s="29" t="s">
        <v>1451</v>
      </c>
      <c r="F1350" s="17">
        <v>60</v>
      </c>
      <c r="G1350" s="258">
        <v>0</v>
      </c>
      <c r="H1350" s="27">
        <f t="shared" si="43"/>
        <v>0</v>
      </c>
    </row>
    <row r="1351" spans="1:8">
      <c r="A1351" s="265">
        <v>5</v>
      </c>
      <c r="B1351" s="265"/>
      <c r="C1351" s="275"/>
      <c r="D1351" s="261" t="s">
        <v>524</v>
      </c>
      <c r="E1351" s="29"/>
      <c r="F1351" s="17" t="s">
        <v>162</v>
      </c>
      <c r="G1351" s="27"/>
      <c r="H1351" s="55">
        <f>SUM(H1352:H1353)</f>
        <v>0</v>
      </c>
    </row>
    <row r="1352" spans="1:8">
      <c r="A1352" s="28"/>
      <c r="B1352" s="28" t="s">
        <v>1483</v>
      </c>
      <c r="C1352" s="81" t="s">
        <v>164</v>
      </c>
      <c r="D1352" s="14" t="s">
        <v>21</v>
      </c>
      <c r="E1352" s="29" t="s">
        <v>1448</v>
      </c>
      <c r="F1352" s="17">
        <v>80</v>
      </c>
      <c r="G1352" s="258">
        <v>0</v>
      </c>
      <c r="H1352" s="27">
        <f t="shared" si="43"/>
        <v>0</v>
      </c>
    </row>
    <row r="1353" spans="1:8">
      <c r="A1353" s="28"/>
      <c r="B1353" s="28" t="s">
        <v>1484</v>
      </c>
      <c r="C1353" s="81" t="s">
        <v>165</v>
      </c>
      <c r="D1353" s="14" t="s">
        <v>22</v>
      </c>
      <c r="E1353" s="29" t="s">
        <v>1448</v>
      </c>
      <c r="F1353" s="17">
        <v>80</v>
      </c>
      <c r="G1353" s="258">
        <v>0</v>
      </c>
      <c r="H1353" s="27">
        <f t="shared" si="43"/>
        <v>0</v>
      </c>
    </row>
    <row r="1354" spans="1:8">
      <c r="A1354" s="263">
        <v>4</v>
      </c>
      <c r="B1354" s="263"/>
      <c r="C1354" s="274"/>
      <c r="D1354" s="260" t="s">
        <v>44</v>
      </c>
      <c r="E1354" s="20"/>
      <c r="F1354" s="21" t="s">
        <v>162</v>
      </c>
      <c r="G1354" s="22"/>
      <c r="H1354" s="52">
        <f>H1355+H1358</f>
        <v>0</v>
      </c>
    </row>
    <row r="1355" spans="1:8">
      <c r="A1355" s="265">
        <v>5</v>
      </c>
      <c r="B1355" s="265"/>
      <c r="C1355" s="275"/>
      <c r="D1355" s="261" t="s">
        <v>527</v>
      </c>
      <c r="E1355" s="29"/>
      <c r="F1355" s="17" t="s">
        <v>162</v>
      </c>
      <c r="G1355" s="27"/>
      <c r="H1355" s="55">
        <f>SUM(H1356:H1357)</f>
        <v>0</v>
      </c>
    </row>
    <row r="1356" spans="1:8" ht="33.75">
      <c r="A1356" s="28"/>
      <c r="B1356" s="28" t="s">
        <v>1419</v>
      </c>
      <c r="C1356" s="81" t="s">
        <v>164</v>
      </c>
      <c r="D1356" s="14" t="s">
        <v>1454</v>
      </c>
      <c r="E1356" s="29" t="s">
        <v>1444</v>
      </c>
      <c r="F1356" s="17">
        <v>18</v>
      </c>
      <c r="G1356" s="258">
        <v>0</v>
      </c>
      <c r="H1356" s="27">
        <f t="shared" si="43"/>
        <v>0</v>
      </c>
    </row>
    <row r="1357" spans="1:8" ht="22.5">
      <c r="A1357" s="28"/>
      <c r="B1357" s="28" t="s">
        <v>1420</v>
      </c>
      <c r="C1357" s="81" t="s">
        <v>165</v>
      </c>
      <c r="D1357" s="14" t="s">
        <v>1455</v>
      </c>
      <c r="E1357" s="29" t="s">
        <v>1440</v>
      </c>
      <c r="F1357" s="17">
        <v>2</v>
      </c>
      <c r="G1357" s="258">
        <v>0</v>
      </c>
      <c r="H1357" s="27">
        <f t="shared" si="43"/>
        <v>0</v>
      </c>
    </row>
    <row r="1358" spans="1:8">
      <c r="A1358" s="265">
        <v>5</v>
      </c>
      <c r="B1358" s="265"/>
      <c r="C1358" s="275"/>
      <c r="D1358" s="261" t="s">
        <v>528</v>
      </c>
      <c r="E1358" s="29"/>
      <c r="F1358" s="17" t="s">
        <v>162</v>
      </c>
      <c r="G1358" s="27"/>
      <c r="H1358" s="55">
        <f>SUM(H1359)</f>
        <v>0</v>
      </c>
    </row>
    <row r="1359" spans="1:8" ht="22.5">
      <c r="A1359" s="28"/>
      <c r="B1359" s="28" t="s">
        <v>1421</v>
      </c>
      <c r="C1359" s="81" t="s">
        <v>164</v>
      </c>
      <c r="D1359" s="14" t="s">
        <v>1456</v>
      </c>
      <c r="E1359" s="29" t="s">
        <v>1440</v>
      </c>
      <c r="F1359" s="17">
        <v>4</v>
      </c>
      <c r="G1359" s="258">
        <v>0</v>
      </c>
      <c r="H1359" s="27">
        <f t="shared" si="43"/>
        <v>0</v>
      </c>
    </row>
    <row r="1360" spans="1:8">
      <c r="A1360" s="263">
        <v>4</v>
      </c>
      <c r="B1360" s="263"/>
      <c r="C1360" s="274"/>
      <c r="D1360" s="260" t="s">
        <v>45</v>
      </c>
      <c r="E1360" s="20"/>
      <c r="F1360" s="21" t="s">
        <v>162</v>
      </c>
      <c r="G1360" s="22"/>
      <c r="H1360" s="52">
        <f>H1361+H1365+H1368+H1371+H1375+H1380+H1383+H1386</f>
        <v>0</v>
      </c>
    </row>
    <row r="1361" spans="1:8">
      <c r="A1361" s="265">
        <v>5</v>
      </c>
      <c r="B1361" s="265"/>
      <c r="C1361" s="275"/>
      <c r="D1361" s="261" t="s">
        <v>529</v>
      </c>
      <c r="E1361" s="29"/>
      <c r="F1361" s="17" t="s">
        <v>162</v>
      </c>
      <c r="G1361" s="27"/>
      <c r="H1361" s="55">
        <f>SUM(H1362:H1364)</f>
        <v>0</v>
      </c>
    </row>
    <row r="1362" spans="1:8" ht="33.75">
      <c r="A1362" s="28"/>
      <c r="B1362" s="28" t="s">
        <v>1422</v>
      </c>
      <c r="C1362" s="81" t="s">
        <v>164</v>
      </c>
      <c r="D1362" s="14" t="s">
        <v>1457</v>
      </c>
      <c r="E1362" s="29" t="s">
        <v>1440</v>
      </c>
      <c r="F1362" s="17">
        <v>1</v>
      </c>
      <c r="G1362" s="258">
        <v>0</v>
      </c>
      <c r="H1362" s="27">
        <f t="shared" ref="H1362:H1387" si="44">IF(ISNUMBER(F1362),ROUND(F1362*G1362,2),"")</f>
        <v>0</v>
      </c>
    </row>
    <row r="1363" spans="1:8" ht="33.75">
      <c r="A1363" s="28"/>
      <c r="B1363" s="28" t="s">
        <v>1485</v>
      </c>
      <c r="C1363" s="81" t="s">
        <v>165</v>
      </c>
      <c r="D1363" s="14" t="s">
        <v>1504</v>
      </c>
      <c r="E1363" s="29" t="s">
        <v>1448</v>
      </c>
      <c r="F1363" s="17">
        <v>42</v>
      </c>
      <c r="G1363" s="258">
        <v>0</v>
      </c>
      <c r="H1363" s="27">
        <f t="shared" si="44"/>
        <v>0</v>
      </c>
    </row>
    <row r="1364" spans="1:8" ht="22.5">
      <c r="A1364" s="28"/>
      <c r="B1364" s="28" t="s">
        <v>1486</v>
      </c>
      <c r="C1364" s="81" t="s">
        <v>166</v>
      </c>
      <c r="D1364" s="14" t="s">
        <v>1505</v>
      </c>
      <c r="E1364" s="29" t="s">
        <v>1448</v>
      </c>
      <c r="F1364" s="17">
        <v>45</v>
      </c>
      <c r="G1364" s="258">
        <v>0</v>
      </c>
      <c r="H1364" s="27">
        <f t="shared" si="44"/>
        <v>0</v>
      </c>
    </row>
    <row r="1365" spans="1:8">
      <c r="A1365" s="265">
        <v>5</v>
      </c>
      <c r="B1365" s="265"/>
      <c r="C1365" s="275"/>
      <c r="D1365" s="261" t="s">
        <v>530</v>
      </c>
      <c r="E1365" s="29"/>
      <c r="F1365" s="17" t="s">
        <v>162</v>
      </c>
      <c r="G1365" s="27"/>
      <c r="H1365" s="55">
        <f>SUM(H1366:H1367)</f>
        <v>0</v>
      </c>
    </row>
    <row r="1366" spans="1:8" ht="33.75">
      <c r="A1366" s="28"/>
      <c r="B1366" s="28" t="s">
        <v>1487</v>
      </c>
      <c r="C1366" s="81" t="s">
        <v>164</v>
      </c>
      <c r="D1366" s="14" t="s">
        <v>1506</v>
      </c>
      <c r="E1366" s="29" t="s">
        <v>1507</v>
      </c>
      <c r="F1366" s="17">
        <v>1561</v>
      </c>
      <c r="G1366" s="258">
        <v>0</v>
      </c>
      <c r="H1366" s="27">
        <f t="shared" si="44"/>
        <v>0</v>
      </c>
    </row>
    <row r="1367" spans="1:8" ht="22.5">
      <c r="A1367" s="28"/>
      <c r="B1367" s="28" t="s">
        <v>1488</v>
      </c>
      <c r="C1367" s="81" t="s">
        <v>165</v>
      </c>
      <c r="D1367" s="14" t="s">
        <v>1508</v>
      </c>
      <c r="E1367" s="29" t="s">
        <v>1507</v>
      </c>
      <c r="F1367" s="17">
        <v>240</v>
      </c>
      <c r="G1367" s="258">
        <v>0</v>
      </c>
      <c r="H1367" s="27">
        <f t="shared" si="44"/>
        <v>0</v>
      </c>
    </row>
    <row r="1368" spans="1:8">
      <c r="A1368" s="265">
        <v>5</v>
      </c>
      <c r="B1368" s="265"/>
      <c r="C1368" s="275"/>
      <c r="D1368" s="261" t="s">
        <v>531</v>
      </c>
      <c r="E1368" s="29"/>
      <c r="F1368" s="17" t="s">
        <v>162</v>
      </c>
      <c r="G1368" s="27"/>
      <c r="H1368" s="55">
        <f>SUM(H1369:H1370)</f>
        <v>0</v>
      </c>
    </row>
    <row r="1369" spans="1:8" ht="22.5">
      <c r="A1369" s="28"/>
      <c r="B1369" s="28" t="s">
        <v>1489</v>
      </c>
      <c r="C1369" s="81" t="s">
        <v>164</v>
      </c>
      <c r="D1369" s="14" t="s">
        <v>1509</v>
      </c>
      <c r="E1369" s="29" t="s">
        <v>1451</v>
      </c>
      <c r="F1369" s="17">
        <v>23</v>
      </c>
      <c r="G1369" s="258">
        <v>0</v>
      </c>
      <c r="H1369" s="27">
        <f t="shared" si="44"/>
        <v>0</v>
      </c>
    </row>
    <row r="1370" spans="1:8" ht="22.5">
      <c r="A1370" s="28"/>
      <c r="B1370" s="28" t="s">
        <v>1490</v>
      </c>
      <c r="C1370" s="81" t="s">
        <v>165</v>
      </c>
      <c r="D1370" s="14" t="s">
        <v>1510</v>
      </c>
      <c r="E1370" s="29" t="s">
        <v>1451</v>
      </c>
      <c r="F1370" s="17">
        <v>5</v>
      </c>
      <c r="G1370" s="258">
        <v>0</v>
      </c>
      <c r="H1370" s="27">
        <f t="shared" si="44"/>
        <v>0</v>
      </c>
    </row>
    <row r="1371" spans="1:8">
      <c r="A1371" s="265">
        <v>5</v>
      </c>
      <c r="B1371" s="265"/>
      <c r="C1371" s="275"/>
      <c r="D1371" s="261" t="s">
        <v>923</v>
      </c>
      <c r="E1371" s="29"/>
      <c r="F1371" s="17" t="s">
        <v>162</v>
      </c>
      <c r="G1371" s="27"/>
      <c r="H1371" s="55">
        <f>SUM(H1372:H1374)</f>
        <v>0</v>
      </c>
    </row>
    <row r="1372" spans="1:8">
      <c r="A1372" s="28"/>
      <c r="B1372" s="28" t="s">
        <v>1491</v>
      </c>
      <c r="C1372" s="81" t="s">
        <v>164</v>
      </c>
      <c r="D1372" s="14" t="s">
        <v>1029</v>
      </c>
      <c r="E1372" s="29" t="s">
        <v>1448</v>
      </c>
      <c r="F1372" s="17">
        <v>9</v>
      </c>
      <c r="G1372" s="258">
        <v>0</v>
      </c>
      <c r="H1372" s="27">
        <f t="shared" si="44"/>
        <v>0</v>
      </c>
    </row>
    <row r="1373" spans="1:8" ht="45">
      <c r="A1373" s="28"/>
      <c r="B1373" s="28" t="s">
        <v>1424</v>
      </c>
      <c r="C1373" s="81" t="s">
        <v>165</v>
      </c>
      <c r="D1373" s="14" t="s">
        <v>1543</v>
      </c>
      <c r="E1373" s="29" t="s">
        <v>1448</v>
      </c>
      <c r="F1373" s="17">
        <v>15</v>
      </c>
      <c r="G1373" s="258">
        <v>0</v>
      </c>
      <c r="H1373" s="27">
        <f t="shared" si="44"/>
        <v>0</v>
      </c>
    </row>
    <row r="1374" spans="1:8" ht="22.5">
      <c r="A1374" s="28"/>
      <c r="B1374" s="28" t="s">
        <v>1425</v>
      </c>
      <c r="C1374" s="81" t="s">
        <v>166</v>
      </c>
      <c r="D1374" s="14" t="s">
        <v>1460</v>
      </c>
      <c r="E1374" s="29" t="s">
        <v>1451</v>
      </c>
      <c r="F1374" s="17">
        <v>8</v>
      </c>
      <c r="G1374" s="258">
        <v>0</v>
      </c>
      <c r="H1374" s="27">
        <f t="shared" si="44"/>
        <v>0</v>
      </c>
    </row>
    <row r="1375" spans="1:8">
      <c r="A1375" s="265">
        <v>5</v>
      </c>
      <c r="B1375" s="265"/>
      <c r="C1375" s="275"/>
      <c r="D1375" s="261" t="s">
        <v>1192</v>
      </c>
      <c r="E1375" s="29"/>
      <c r="F1375" s="17" t="s">
        <v>162</v>
      </c>
      <c r="G1375" s="27"/>
      <c r="H1375" s="55">
        <f>SUM(H1376:H1379)</f>
        <v>0</v>
      </c>
    </row>
    <row r="1376" spans="1:8" ht="67.5">
      <c r="A1376" s="28"/>
      <c r="B1376" s="28" t="s">
        <v>1426</v>
      </c>
      <c r="C1376" s="81" t="s">
        <v>164</v>
      </c>
      <c r="D1376" s="14" t="s">
        <v>1461</v>
      </c>
      <c r="E1376" s="29" t="s">
        <v>1462</v>
      </c>
      <c r="F1376" s="17">
        <v>10</v>
      </c>
      <c r="G1376" s="258">
        <v>0</v>
      </c>
      <c r="H1376" s="27">
        <f t="shared" si="44"/>
        <v>0</v>
      </c>
    </row>
    <row r="1377" spans="1:8" ht="78.75">
      <c r="A1377" s="28"/>
      <c r="B1377" s="28" t="s">
        <v>1427</v>
      </c>
      <c r="C1377" s="81" t="s">
        <v>165</v>
      </c>
      <c r="D1377" s="14" t="s">
        <v>1463</v>
      </c>
      <c r="E1377" s="29" t="s">
        <v>1462</v>
      </c>
      <c r="F1377" s="17">
        <v>10</v>
      </c>
      <c r="G1377" s="258">
        <v>0</v>
      </c>
      <c r="H1377" s="27">
        <f t="shared" si="44"/>
        <v>0</v>
      </c>
    </row>
    <row r="1378" spans="1:8" ht="45">
      <c r="A1378" s="28"/>
      <c r="B1378" s="28" t="s">
        <v>1430</v>
      </c>
      <c r="C1378" s="81" t="s">
        <v>166</v>
      </c>
      <c r="D1378" s="14" t="s">
        <v>1466</v>
      </c>
      <c r="E1378" s="29" t="s">
        <v>1448</v>
      </c>
      <c r="F1378" s="17">
        <v>30</v>
      </c>
      <c r="G1378" s="258">
        <v>0</v>
      </c>
      <c r="H1378" s="27">
        <f t="shared" si="44"/>
        <v>0</v>
      </c>
    </row>
    <row r="1379" spans="1:8" ht="56.25">
      <c r="A1379" s="28"/>
      <c r="B1379" s="28" t="s">
        <v>1431</v>
      </c>
      <c r="C1379" s="81" t="s">
        <v>167</v>
      </c>
      <c r="D1379" s="14" t="s">
        <v>1467</v>
      </c>
      <c r="E1379" s="29" t="s">
        <v>1448</v>
      </c>
      <c r="F1379" s="17">
        <v>10</v>
      </c>
      <c r="G1379" s="258">
        <v>0</v>
      </c>
      <c r="H1379" s="27">
        <f t="shared" si="44"/>
        <v>0</v>
      </c>
    </row>
    <row r="1380" spans="1:8">
      <c r="A1380" s="265">
        <v>5</v>
      </c>
      <c r="B1380" s="265"/>
      <c r="C1380" s="275"/>
      <c r="D1380" s="261" t="s">
        <v>533</v>
      </c>
      <c r="E1380" s="29"/>
      <c r="F1380" s="17" t="s">
        <v>162</v>
      </c>
      <c r="G1380" s="27"/>
      <c r="H1380" s="55">
        <f>SUM(H1381:H1382)</f>
        <v>0</v>
      </c>
    </row>
    <row r="1381" spans="1:8" ht="45">
      <c r="A1381" s="28"/>
      <c r="B1381" s="28" t="s">
        <v>1492</v>
      </c>
      <c r="C1381" s="81" t="s">
        <v>164</v>
      </c>
      <c r="D1381" s="14" t="s">
        <v>1559</v>
      </c>
      <c r="E1381" s="29" t="s">
        <v>1440</v>
      </c>
      <c r="F1381" s="17">
        <v>138</v>
      </c>
      <c r="G1381" s="258">
        <v>0</v>
      </c>
      <c r="H1381" s="27">
        <f t="shared" si="44"/>
        <v>0</v>
      </c>
    </row>
    <row r="1382" spans="1:8" ht="33.75">
      <c r="A1382" s="28"/>
      <c r="B1382" s="28" t="s">
        <v>1493</v>
      </c>
      <c r="C1382" s="81" t="s">
        <v>165</v>
      </c>
      <c r="D1382" s="14" t="s">
        <v>1560</v>
      </c>
      <c r="E1382" s="29" t="s">
        <v>1440</v>
      </c>
      <c r="F1382" s="17">
        <v>138</v>
      </c>
      <c r="G1382" s="258">
        <v>0</v>
      </c>
      <c r="H1382" s="27">
        <f t="shared" si="44"/>
        <v>0</v>
      </c>
    </row>
    <row r="1383" spans="1:8">
      <c r="A1383" s="265">
        <v>5</v>
      </c>
      <c r="B1383" s="265"/>
      <c r="C1383" s="275"/>
      <c r="D1383" s="261" t="s">
        <v>993</v>
      </c>
      <c r="E1383" s="29"/>
      <c r="F1383" s="17" t="s">
        <v>162</v>
      </c>
      <c r="G1383" s="27"/>
      <c r="H1383" s="55">
        <f>SUM(H1384:H1385)</f>
        <v>0</v>
      </c>
    </row>
    <row r="1384" spans="1:8" ht="22.5">
      <c r="A1384" s="28"/>
      <c r="B1384" s="28" t="s">
        <v>1432</v>
      </c>
      <c r="C1384" s="81" t="s">
        <v>164</v>
      </c>
      <c r="D1384" s="14" t="s">
        <v>47</v>
      </c>
      <c r="E1384" s="29" t="s">
        <v>1440</v>
      </c>
      <c r="F1384" s="17">
        <v>4</v>
      </c>
      <c r="G1384" s="258">
        <v>0</v>
      </c>
      <c r="H1384" s="27">
        <f t="shared" si="44"/>
        <v>0</v>
      </c>
    </row>
    <row r="1385" spans="1:8" ht="45">
      <c r="A1385" s="28"/>
      <c r="B1385" s="28" t="s">
        <v>1494</v>
      </c>
      <c r="C1385" s="81" t="s">
        <v>165</v>
      </c>
      <c r="D1385" s="14" t="s">
        <v>1513</v>
      </c>
      <c r="E1385" s="29" t="s">
        <v>1444</v>
      </c>
      <c r="F1385" s="17">
        <v>18</v>
      </c>
      <c r="G1385" s="258">
        <v>0</v>
      </c>
      <c r="H1385" s="27">
        <f t="shared" si="44"/>
        <v>0</v>
      </c>
    </row>
    <row r="1386" spans="1:8">
      <c r="A1386" s="265">
        <v>5</v>
      </c>
      <c r="B1386" s="265"/>
      <c r="C1386" s="275"/>
      <c r="D1386" s="261" t="s">
        <v>1063</v>
      </c>
      <c r="E1386" s="29"/>
      <c r="F1386" s="17" t="s">
        <v>162</v>
      </c>
      <c r="G1386" s="27"/>
      <c r="H1386" s="55">
        <f>SUM(H1387)</f>
        <v>0</v>
      </c>
    </row>
    <row r="1387" spans="1:8" ht="22.5">
      <c r="A1387" s="28"/>
      <c r="B1387" s="28" t="s">
        <v>1495</v>
      </c>
      <c r="C1387" s="81" t="s">
        <v>164</v>
      </c>
      <c r="D1387" s="14" t="s">
        <v>1514</v>
      </c>
      <c r="E1387" s="29" t="s">
        <v>1448</v>
      </c>
      <c r="F1387" s="17">
        <v>54</v>
      </c>
      <c r="G1387" s="258">
        <v>0</v>
      </c>
      <c r="H1387" s="27">
        <f t="shared" si="44"/>
        <v>0</v>
      </c>
    </row>
    <row r="1388" spans="1:8">
      <c r="A1388" s="82">
        <v>2</v>
      </c>
      <c r="B1388" s="82"/>
      <c r="C1388" s="83"/>
      <c r="D1388" s="116" t="s">
        <v>1561</v>
      </c>
      <c r="E1388" s="84"/>
      <c r="F1388" s="85" t="s">
        <v>162</v>
      </c>
      <c r="G1388" s="86"/>
      <c r="H1388" s="87">
        <f>H1389+H1406+H1417+H1423</f>
        <v>0</v>
      </c>
    </row>
    <row r="1389" spans="1:8">
      <c r="A1389" s="263">
        <v>4</v>
      </c>
      <c r="B1389" s="263"/>
      <c r="C1389" s="274"/>
      <c r="D1389" s="260" t="s">
        <v>6</v>
      </c>
      <c r="E1389" s="20"/>
      <c r="F1389" s="21" t="s">
        <v>162</v>
      </c>
      <c r="G1389" s="22"/>
      <c r="H1389" s="52">
        <f>H1390+H1393+H1398+H1402</f>
        <v>0</v>
      </c>
    </row>
    <row r="1390" spans="1:8">
      <c r="A1390" s="265">
        <v>5</v>
      </c>
      <c r="B1390" s="265"/>
      <c r="C1390" s="275"/>
      <c r="D1390" s="261" t="s">
        <v>514</v>
      </c>
      <c r="E1390" s="29"/>
      <c r="F1390" s="17" t="s">
        <v>162</v>
      </c>
      <c r="G1390" s="27"/>
      <c r="H1390" s="55">
        <f>SUM(H1391:H1392)</f>
        <v>0</v>
      </c>
    </row>
    <row r="1391" spans="1:8" ht="22.5">
      <c r="A1391" s="28"/>
      <c r="B1391" s="28" t="s">
        <v>1409</v>
      </c>
      <c r="C1391" s="81" t="s">
        <v>164</v>
      </c>
      <c r="D1391" s="14" t="s">
        <v>1439</v>
      </c>
      <c r="E1391" s="29" t="s">
        <v>1440</v>
      </c>
      <c r="F1391" s="17">
        <v>1</v>
      </c>
      <c r="G1391" s="258">
        <v>0</v>
      </c>
      <c r="H1391" s="27">
        <f t="shared" ref="H1391:H1422" si="45">IF(ISNUMBER(F1391),ROUND(F1391*G1391,2),"")</f>
        <v>0</v>
      </c>
    </row>
    <row r="1392" spans="1:8" ht="33.75">
      <c r="A1392" s="28"/>
      <c r="B1392" s="28" t="s">
        <v>1410</v>
      </c>
      <c r="C1392" s="81" t="s">
        <v>165</v>
      </c>
      <c r="D1392" s="14" t="s">
        <v>1441</v>
      </c>
      <c r="E1392" s="29" t="s">
        <v>1442</v>
      </c>
      <c r="F1392" s="17">
        <v>16</v>
      </c>
      <c r="G1392" s="258">
        <v>0</v>
      </c>
      <c r="H1392" s="27">
        <f t="shared" si="45"/>
        <v>0</v>
      </c>
    </row>
    <row r="1393" spans="1:8">
      <c r="A1393" s="265">
        <v>5</v>
      </c>
      <c r="B1393" s="265"/>
      <c r="C1393" s="275"/>
      <c r="D1393" s="261" t="s">
        <v>515</v>
      </c>
      <c r="E1393" s="29"/>
      <c r="F1393" s="17" t="s">
        <v>162</v>
      </c>
      <c r="G1393" s="27"/>
      <c r="H1393" s="55">
        <f>SUM(H1394:H1397)</f>
        <v>0</v>
      </c>
    </row>
    <row r="1394" spans="1:8" ht="22.5">
      <c r="A1394" s="28"/>
      <c r="B1394" s="28" t="s">
        <v>1474</v>
      </c>
      <c r="C1394" s="81" t="s">
        <v>164</v>
      </c>
      <c r="D1394" s="14" t="s">
        <v>18</v>
      </c>
      <c r="E1394" s="29" t="s">
        <v>1448</v>
      </c>
      <c r="F1394" s="17">
        <v>20</v>
      </c>
      <c r="G1394" s="258">
        <v>0</v>
      </c>
      <c r="H1394" s="27">
        <f t="shared" si="45"/>
        <v>0</v>
      </c>
    </row>
    <row r="1395" spans="1:8" ht="22.5">
      <c r="A1395" s="28"/>
      <c r="B1395" s="28" t="s">
        <v>1477</v>
      </c>
      <c r="C1395" s="81" t="s">
        <v>165</v>
      </c>
      <c r="D1395" s="14" t="s">
        <v>1498</v>
      </c>
      <c r="E1395" s="29" t="s">
        <v>1444</v>
      </c>
      <c r="F1395" s="17">
        <v>8.6999999999999993</v>
      </c>
      <c r="G1395" s="258">
        <v>0</v>
      </c>
      <c r="H1395" s="27">
        <f t="shared" si="45"/>
        <v>0</v>
      </c>
    </row>
    <row r="1396" spans="1:8" ht="33.75">
      <c r="A1396" s="28"/>
      <c r="B1396" s="28" t="s">
        <v>1532</v>
      </c>
      <c r="C1396" s="81" t="s">
        <v>166</v>
      </c>
      <c r="D1396" s="14" t="s">
        <v>1539</v>
      </c>
      <c r="E1396" s="29" t="s">
        <v>1451</v>
      </c>
      <c r="F1396" s="17">
        <v>2</v>
      </c>
      <c r="G1396" s="258">
        <v>0</v>
      </c>
      <c r="H1396" s="27">
        <f t="shared" si="45"/>
        <v>0</v>
      </c>
    </row>
    <row r="1397" spans="1:8" ht="22.5">
      <c r="A1397" s="28"/>
      <c r="B1397" s="28" t="s">
        <v>1476</v>
      </c>
      <c r="C1397" s="81" t="s">
        <v>167</v>
      </c>
      <c r="D1397" s="14" t="s">
        <v>1497</v>
      </c>
      <c r="E1397" s="29" t="s">
        <v>1451</v>
      </c>
      <c r="F1397" s="17">
        <v>2</v>
      </c>
      <c r="G1397" s="258">
        <v>0</v>
      </c>
      <c r="H1397" s="27">
        <f t="shared" si="45"/>
        <v>0</v>
      </c>
    </row>
    <row r="1398" spans="1:8">
      <c r="A1398" s="265">
        <v>5</v>
      </c>
      <c r="B1398" s="265"/>
      <c r="C1398" s="275"/>
      <c r="D1398" s="261" t="s">
        <v>518</v>
      </c>
      <c r="E1398" s="29"/>
      <c r="F1398" s="17" t="s">
        <v>162</v>
      </c>
      <c r="G1398" s="27"/>
      <c r="H1398" s="55">
        <f>SUM(H1399:H1401)</f>
        <v>0</v>
      </c>
    </row>
    <row r="1399" spans="1:8" ht="45">
      <c r="A1399" s="28"/>
      <c r="B1399" s="28" t="s">
        <v>1411</v>
      </c>
      <c r="C1399" s="81" t="s">
        <v>164</v>
      </c>
      <c r="D1399" s="14" t="s">
        <v>1443</v>
      </c>
      <c r="E1399" s="29" t="s">
        <v>1444</v>
      </c>
      <c r="F1399" s="17">
        <v>15</v>
      </c>
      <c r="G1399" s="258">
        <v>0</v>
      </c>
      <c r="H1399" s="27">
        <f t="shared" si="45"/>
        <v>0</v>
      </c>
    </row>
    <row r="1400" spans="1:8" ht="33.75">
      <c r="A1400" s="28"/>
      <c r="B1400" s="28" t="s">
        <v>1412</v>
      </c>
      <c r="C1400" s="81" t="s">
        <v>165</v>
      </c>
      <c r="D1400" s="14" t="s">
        <v>1445</v>
      </c>
      <c r="E1400" s="29" t="s">
        <v>1444</v>
      </c>
      <c r="F1400" s="17">
        <v>7</v>
      </c>
      <c r="G1400" s="258">
        <v>0</v>
      </c>
      <c r="H1400" s="27">
        <f t="shared" si="45"/>
        <v>0</v>
      </c>
    </row>
    <row r="1401" spans="1:8" ht="22.5">
      <c r="A1401" s="28"/>
      <c r="B1401" s="28" t="s">
        <v>1413</v>
      </c>
      <c r="C1401" s="81" t="s">
        <v>166</v>
      </c>
      <c r="D1401" s="14" t="s">
        <v>1446</v>
      </c>
      <c r="E1401" s="29" t="s">
        <v>1444</v>
      </c>
      <c r="F1401" s="17">
        <v>7</v>
      </c>
      <c r="G1401" s="258">
        <v>0</v>
      </c>
      <c r="H1401" s="27">
        <f t="shared" si="45"/>
        <v>0</v>
      </c>
    </row>
    <row r="1402" spans="1:8">
      <c r="A1402" s="265">
        <v>5</v>
      </c>
      <c r="B1402" s="265"/>
      <c r="C1402" s="275"/>
      <c r="D1402" s="261" t="s">
        <v>519</v>
      </c>
      <c r="E1402" s="29"/>
      <c r="F1402" s="17" t="s">
        <v>162</v>
      </c>
      <c r="G1402" s="27"/>
      <c r="H1402" s="55">
        <f>SUM(H1403:H1405)</f>
        <v>0</v>
      </c>
    </row>
    <row r="1403" spans="1:8" ht="22.5">
      <c r="A1403" s="28"/>
      <c r="B1403" s="28" t="s">
        <v>1478</v>
      </c>
      <c r="C1403" s="81" t="s">
        <v>164</v>
      </c>
      <c r="D1403" s="14" t="s">
        <v>1499</v>
      </c>
      <c r="E1403" s="29" t="s">
        <v>1444</v>
      </c>
      <c r="F1403" s="17">
        <v>14.1</v>
      </c>
      <c r="G1403" s="258">
        <v>0</v>
      </c>
      <c r="H1403" s="27">
        <f t="shared" si="45"/>
        <v>0</v>
      </c>
    </row>
    <row r="1404" spans="1:8" ht="56.25">
      <c r="A1404" s="28"/>
      <c r="B1404" s="28" t="s">
        <v>1415</v>
      </c>
      <c r="C1404" s="81" t="s">
        <v>165</v>
      </c>
      <c r="D1404" s="14" t="s">
        <v>1449</v>
      </c>
      <c r="E1404" s="29" t="s">
        <v>1448</v>
      </c>
      <c r="F1404" s="17">
        <v>4</v>
      </c>
      <c r="G1404" s="258">
        <v>0</v>
      </c>
      <c r="H1404" s="27">
        <f t="shared" si="45"/>
        <v>0</v>
      </c>
    </row>
    <row r="1405" spans="1:8" ht="67.5">
      <c r="A1405" s="28"/>
      <c r="B1405" s="28" t="s">
        <v>1414</v>
      </c>
      <c r="C1405" s="81" t="s">
        <v>166</v>
      </c>
      <c r="D1405" s="14" t="s">
        <v>1447</v>
      </c>
      <c r="E1405" s="29" t="s">
        <v>1448</v>
      </c>
      <c r="F1405" s="17">
        <v>50</v>
      </c>
      <c r="G1405" s="258">
        <v>0</v>
      </c>
      <c r="H1405" s="27">
        <f t="shared" si="45"/>
        <v>0</v>
      </c>
    </row>
    <row r="1406" spans="1:8">
      <c r="A1406" s="263">
        <v>4</v>
      </c>
      <c r="B1406" s="263"/>
      <c r="C1406" s="274"/>
      <c r="D1406" s="260" t="s">
        <v>19</v>
      </c>
      <c r="E1406" s="20"/>
      <c r="F1406" s="21" t="s">
        <v>162</v>
      </c>
      <c r="G1406" s="22"/>
      <c r="H1406" s="52">
        <f>H1407+H1410+H1412+H1414</f>
        <v>0</v>
      </c>
    </row>
    <row r="1407" spans="1:8">
      <c r="A1407" s="265">
        <v>5</v>
      </c>
      <c r="B1407" s="265"/>
      <c r="C1407" s="275"/>
      <c r="D1407" s="261" t="s">
        <v>520</v>
      </c>
      <c r="E1407" s="29"/>
      <c r="F1407" s="17" t="s">
        <v>162</v>
      </c>
      <c r="G1407" s="27"/>
      <c r="H1407" s="55">
        <f>SUM(H1408:H1409)</f>
        <v>0</v>
      </c>
    </row>
    <row r="1408" spans="1:8">
      <c r="A1408" s="28"/>
      <c r="B1408" s="28" t="s">
        <v>1481</v>
      </c>
      <c r="C1408" s="81" t="s">
        <v>164</v>
      </c>
      <c r="D1408" s="14" t="s">
        <v>1502</v>
      </c>
      <c r="E1408" s="29" t="s">
        <v>1451</v>
      </c>
      <c r="F1408" s="17">
        <v>5</v>
      </c>
      <c r="G1408" s="258">
        <v>0</v>
      </c>
      <c r="H1408" s="27">
        <f t="shared" si="45"/>
        <v>0</v>
      </c>
    </row>
    <row r="1409" spans="1:8" ht="22.5">
      <c r="A1409" s="28"/>
      <c r="B1409" s="28" t="s">
        <v>1416</v>
      </c>
      <c r="C1409" s="81" t="s">
        <v>165</v>
      </c>
      <c r="D1409" s="14" t="s">
        <v>1450</v>
      </c>
      <c r="E1409" s="29" t="s">
        <v>1451</v>
      </c>
      <c r="F1409" s="17">
        <v>84</v>
      </c>
      <c r="G1409" s="258">
        <v>0</v>
      </c>
      <c r="H1409" s="27">
        <f t="shared" si="45"/>
        <v>0</v>
      </c>
    </row>
    <row r="1410" spans="1:8">
      <c r="A1410" s="265">
        <v>5</v>
      </c>
      <c r="B1410" s="265"/>
      <c r="C1410" s="275"/>
      <c r="D1410" s="261" t="s">
        <v>522</v>
      </c>
      <c r="E1410" s="29"/>
      <c r="F1410" s="17" t="s">
        <v>162</v>
      </c>
      <c r="G1410" s="27"/>
      <c r="H1410" s="55">
        <f>SUM(H1411)</f>
        <v>0</v>
      </c>
    </row>
    <row r="1411" spans="1:8">
      <c r="A1411" s="28"/>
      <c r="B1411" s="28" t="s">
        <v>1482</v>
      </c>
      <c r="C1411" s="81" t="s">
        <v>164</v>
      </c>
      <c r="D1411" s="14" t="s">
        <v>1503</v>
      </c>
      <c r="E1411" s="29" t="s">
        <v>1448</v>
      </c>
      <c r="F1411" s="17">
        <v>56</v>
      </c>
      <c r="G1411" s="258">
        <v>0</v>
      </c>
      <c r="H1411" s="27">
        <f t="shared" si="45"/>
        <v>0</v>
      </c>
    </row>
    <row r="1412" spans="1:8">
      <c r="A1412" s="265">
        <v>5</v>
      </c>
      <c r="B1412" s="265"/>
      <c r="C1412" s="275"/>
      <c r="D1412" s="261" t="s">
        <v>523</v>
      </c>
      <c r="E1412" s="29"/>
      <c r="F1412" s="17" t="s">
        <v>162</v>
      </c>
      <c r="G1412" s="27"/>
      <c r="H1412" s="55">
        <f>SUM(H1413)</f>
        <v>0</v>
      </c>
    </row>
    <row r="1413" spans="1:8" ht="22.5">
      <c r="A1413" s="28"/>
      <c r="B1413" s="28" t="s">
        <v>1418</v>
      </c>
      <c r="C1413" s="81" t="s">
        <v>164</v>
      </c>
      <c r="D1413" s="14" t="s">
        <v>1453</v>
      </c>
      <c r="E1413" s="29" t="s">
        <v>1451</v>
      </c>
      <c r="F1413" s="17">
        <v>80</v>
      </c>
      <c r="G1413" s="258">
        <v>0</v>
      </c>
      <c r="H1413" s="27">
        <f t="shared" si="45"/>
        <v>0</v>
      </c>
    </row>
    <row r="1414" spans="1:8">
      <c r="A1414" s="265">
        <v>5</v>
      </c>
      <c r="B1414" s="265"/>
      <c r="C1414" s="275"/>
      <c r="D1414" s="261" t="s">
        <v>524</v>
      </c>
      <c r="E1414" s="29"/>
      <c r="F1414" s="17" t="s">
        <v>162</v>
      </c>
      <c r="G1414" s="27"/>
      <c r="H1414" s="55">
        <f>SUM(H1415:H1416)</f>
        <v>0</v>
      </c>
    </row>
    <row r="1415" spans="1:8">
      <c r="A1415" s="28"/>
      <c r="B1415" s="28" t="s">
        <v>1483</v>
      </c>
      <c r="C1415" s="81" t="s">
        <v>164</v>
      </c>
      <c r="D1415" s="14" t="s">
        <v>21</v>
      </c>
      <c r="E1415" s="29" t="s">
        <v>1448</v>
      </c>
      <c r="F1415" s="17">
        <v>20</v>
      </c>
      <c r="G1415" s="258">
        <v>0</v>
      </c>
      <c r="H1415" s="27">
        <f t="shared" si="45"/>
        <v>0</v>
      </c>
    </row>
    <row r="1416" spans="1:8">
      <c r="A1416" s="28"/>
      <c r="B1416" s="28" t="s">
        <v>1484</v>
      </c>
      <c r="C1416" s="81" t="s">
        <v>165</v>
      </c>
      <c r="D1416" s="14" t="s">
        <v>22</v>
      </c>
      <c r="E1416" s="29" t="s">
        <v>1448</v>
      </c>
      <c r="F1416" s="17">
        <v>20</v>
      </c>
      <c r="G1416" s="258">
        <v>0</v>
      </c>
      <c r="H1416" s="27">
        <f t="shared" si="45"/>
        <v>0</v>
      </c>
    </row>
    <row r="1417" spans="1:8">
      <c r="A1417" s="263">
        <v>4</v>
      </c>
      <c r="B1417" s="263"/>
      <c r="C1417" s="274"/>
      <c r="D1417" s="260" t="s">
        <v>44</v>
      </c>
      <c r="E1417" s="20"/>
      <c r="F1417" s="21" t="s">
        <v>162</v>
      </c>
      <c r="G1417" s="22"/>
      <c r="H1417" s="52">
        <f>H1418+H1421</f>
        <v>0</v>
      </c>
    </row>
    <row r="1418" spans="1:8">
      <c r="A1418" s="265">
        <v>5</v>
      </c>
      <c r="B1418" s="265"/>
      <c r="C1418" s="275"/>
      <c r="D1418" s="261" t="s">
        <v>527</v>
      </c>
      <c r="E1418" s="29"/>
      <c r="F1418" s="17" t="s">
        <v>162</v>
      </c>
      <c r="G1418" s="27"/>
      <c r="H1418" s="55">
        <f>SUM(H1419:H1420)</f>
        <v>0</v>
      </c>
    </row>
    <row r="1419" spans="1:8" ht="33.75">
      <c r="A1419" s="28"/>
      <c r="B1419" s="28" t="s">
        <v>1419</v>
      </c>
      <c r="C1419" s="81" t="s">
        <v>164</v>
      </c>
      <c r="D1419" s="14" t="s">
        <v>1454</v>
      </c>
      <c r="E1419" s="29" t="s">
        <v>1444</v>
      </c>
      <c r="F1419" s="17">
        <v>17</v>
      </c>
      <c r="G1419" s="258">
        <v>0</v>
      </c>
      <c r="H1419" s="27">
        <f t="shared" si="45"/>
        <v>0</v>
      </c>
    </row>
    <row r="1420" spans="1:8" ht="22.5">
      <c r="A1420" s="28"/>
      <c r="B1420" s="28" t="s">
        <v>1420</v>
      </c>
      <c r="C1420" s="81" t="s">
        <v>165</v>
      </c>
      <c r="D1420" s="14" t="s">
        <v>1455</v>
      </c>
      <c r="E1420" s="29" t="s">
        <v>1440</v>
      </c>
      <c r="F1420" s="17">
        <v>2</v>
      </c>
      <c r="G1420" s="258">
        <v>0</v>
      </c>
      <c r="H1420" s="27">
        <f t="shared" si="45"/>
        <v>0</v>
      </c>
    </row>
    <row r="1421" spans="1:8">
      <c r="A1421" s="265">
        <v>5</v>
      </c>
      <c r="B1421" s="265"/>
      <c r="C1421" s="275"/>
      <c r="D1421" s="261" t="s">
        <v>528</v>
      </c>
      <c r="E1421" s="29"/>
      <c r="F1421" s="17" t="s">
        <v>162</v>
      </c>
      <c r="G1421" s="27"/>
      <c r="H1421" s="55">
        <f>SUM(H1422)</f>
        <v>0</v>
      </c>
    </row>
    <row r="1422" spans="1:8" ht="22.5">
      <c r="A1422" s="28"/>
      <c r="B1422" s="28" t="s">
        <v>1421</v>
      </c>
      <c r="C1422" s="81" t="s">
        <v>164</v>
      </c>
      <c r="D1422" s="14" t="s">
        <v>1456</v>
      </c>
      <c r="E1422" s="29" t="s">
        <v>1440</v>
      </c>
      <c r="F1422" s="17">
        <v>4</v>
      </c>
      <c r="G1422" s="258">
        <v>0</v>
      </c>
      <c r="H1422" s="27">
        <f t="shared" si="45"/>
        <v>0</v>
      </c>
    </row>
    <row r="1423" spans="1:8">
      <c r="A1423" s="263">
        <v>4</v>
      </c>
      <c r="B1423" s="263"/>
      <c r="C1423" s="274"/>
      <c r="D1423" s="260" t="s">
        <v>45</v>
      </c>
      <c r="E1423" s="20"/>
      <c r="F1423" s="21" t="s">
        <v>162</v>
      </c>
      <c r="G1423" s="22"/>
      <c r="H1423" s="52">
        <f>H1424+H1428+H1431+H1434+H1438+H1443+H1446+H1449</f>
        <v>0</v>
      </c>
    </row>
    <row r="1424" spans="1:8">
      <c r="A1424" s="265">
        <v>5</v>
      </c>
      <c r="B1424" s="265"/>
      <c r="C1424" s="275"/>
      <c r="D1424" s="261" t="s">
        <v>529</v>
      </c>
      <c r="E1424" s="29"/>
      <c r="F1424" s="17" t="s">
        <v>162</v>
      </c>
      <c r="G1424" s="27"/>
      <c r="H1424" s="55">
        <f>SUM(H1425:H1427)</f>
        <v>0</v>
      </c>
    </row>
    <row r="1425" spans="1:8" ht="33.75">
      <c r="A1425" s="28"/>
      <c r="B1425" s="28" t="s">
        <v>1422</v>
      </c>
      <c r="C1425" s="81" t="s">
        <v>164</v>
      </c>
      <c r="D1425" s="14" t="s">
        <v>1457</v>
      </c>
      <c r="E1425" s="29" t="s">
        <v>1440</v>
      </c>
      <c r="F1425" s="17">
        <v>1</v>
      </c>
      <c r="G1425" s="258">
        <v>0</v>
      </c>
      <c r="H1425" s="27">
        <f t="shared" ref="H1425:H1450" si="46">IF(ISNUMBER(F1425),ROUND(F1425*G1425,2),"")</f>
        <v>0</v>
      </c>
    </row>
    <row r="1426" spans="1:8" ht="33.75">
      <c r="A1426" s="28"/>
      <c r="B1426" s="28" t="s">
        <v>1485</v>
      </c>
      <c r="C1426" s="81" t="s">
        <v>165</v>
      </c>
      <c r="D1426" s="14" t="s">
        <v>1504</v>
      </c>
      <c r="E1426" s="29" t="s">
        <v>1448</v>
      </c>
      <c r="F1426" s="17">
        <v>21</v>
      </c>
      <c r="G1426" s="258">
        <v>0</v>
      </c>
      <c r="H1426" s="27">
        <f t="shared" si="46"/>
        <v>0</v>
      </c>
    </row>
    <row r="1427" spans="1:8" ht="22.5">
      <c r="A1427" s="28"/>
      <c r="B1427" s="28" t="s">
        <v>1486</v>
      </c>
      <c r="C1427" s="81" t="s">
        <v>166</v>
      </c>
      <c r="D1427" s="14" t="s">
        <v>1505</v>
      </c>
      <c r="E1427" s="29" t="s">
        <v>1448</v>
      </c>
      <c r="F1427" s="17">
        <v>40</v>
      </c>
      <c r="G1427" s="258">
        <v>0</v>
      </c>
      <c r="H1427" s="27">
        <f t="shared" si="46"/>
        <v>0</v>
      </c>
    </row>
    <row r="1428" spans="1:8">
      <c r="A1428" s="265">
        <v>5</v>
      </c>
      <c r="B1428" s="265"/>
      <c r="C1428" s="275"/>
      <c r="D1428" s="261" t="s">
        <v>530</v>
      </c>
      <c r="E1428" s="29"/>
      <c r="F1428" s="17" t="s">
        <v>162</v>
      </c>
      <c r="G1428" s="27"/>
      <c r="H1428" s="55">
        <f>SUM(H1429:H1430)</f>
        <v>0</v>
      </c>
    </row>
    <row r="1429" spans="1:8" ht="33.75">
      <c r="A1429" s="28"/>
      <c r="B1429" s="28" t="s">
        <v>1487</v>
      </c>
      <c r="C1429" s="81" t="s">
        <v>164</v>
      </c>
      <c r="D1429" s="14" t="s">
        <v>1506</v>
      </c>
      <c r="E1429" s="29" t="s">
        <v>1507</v>
      </c>
      <c r="F1429" s="17">
        <v>1211</v>
      </c>
      <c r="G1429" s="258">
        <v>0</v>
      </c>
      <c r="H1429" s="27">
        <f t="shared" si="46"/>
        <v>0</v>
      </c>
    </row>
    <row r="1430" spans="1:8" ht="22.5">
      <c r="A1430" s="28"/>
      <c r="B1430" s="28" t="s">
        <v>1488</v>
      </c>
      <c r="C1430" s="81" t="s">
        <v>165</v>
      </c>
      <c r="D1430" s="14" t="s">
        <v>1508</v>
      </c>
      <c r="E1430" s="29" t="s">
        <v>1507</v>
      </c>
      <c r="F1430" s="17">
        <v>150</v>
      </c>
      <c r="G1430" s="258">
        <v>0</v>
      </c>
      <c r="H1430" s="27">
        <f t="shared" si="46"/>
        <v>0</v>
      </c>
    </row>
    <row r="1431" spans="1:8">
      <c r="A1431" s="265">
        <v>5</v>
      </c>
      <c r="B1431" s="265"/>
      <c r="C1431" s="275"/>
      <c r="D1431" s="261" t="s">
        <v>531</v>
      </c>
      <c r="E1431" s="29"/>
      <c r="F1431" s="17" t="s">
        <v>162</v>
      </c>
      <c r="G1431" s="27"/>
      <c r="H1431" s="55">
        <f>SUM(H1432:H1433)</f>
        <v>0</v>
      </c>
    </row>
    <row r="1432" spans="1:8" ht="22.5">
      <c r="A1432" s="28"/>
      <c r="B1432" s="28" t="s">
        <v>1489</v>
      </c>
      <c r="C1432" s="81" t="s">
        <v>164</v>
      </c>
      <c r="D1432" s="14" t="s">
        <v>1509</v>
      </c>
      <c r="E1432" s="29" t="s">
        <v>1451</v>
      </c>
      <c r="F1432" s="17">
        <v>15</v>
      </c>
      <c r="G1432" s="258">
        <v>0</v>
      </c>
      <c r="H1432" s="27">
        <f t="shared" si="46"/>
        <v>0</v>
      </c>
    </row>
    <row r="1433" spans="1:8" ht="22.5">
      <c r="A1433" s="28"/>
      <c r="B1433" s="28" t="s">
        <v>1490</v>
      </c>
      <c r="C1433" s="81" t="s">
        <v>165</v>
      </c>
      <c r="D1433" s="14" t="s">
        <v>1510</v>
      </c>
      <c r="E1433" s="29" t="s">
        <v>1451</v>
      </c>
      <c r="F1433" s="17">
        <v>3</v>
      </c>
      <c r="G1433" s="258">
        <v>0</v>
      </c>
      <c r="H1433" s="27">
        <f t="shared" si="46"/>
        <v>0</v>
      </c>
    </row>
    <row r="1434" spans="1:8">
      <c r="A1434" s="265">
        <v>5</v>
      </c>
      <c r="B1434" s="265"/>
      <c r="C1434" s="275"/>
      <c r="D1434" s="261" t="s">
        <v>923</v>
      </c>
      <c r="E1434" s="29"/>
      <c r="F1434" s="17" t="s">
        <v>162</v>
      </c>
      <c r="G1434" s="27"/>
      <c r="H1434" s="55">
        <f>SUM(H1435:H1437)</f>
        <v>0</v>
      </c>
    </row>
    <row r="1435" spans="1:8">
      <c r="A1435" s="28"/>
      <c r="B1435" s="28" t="s">
        <v>1491</v>
      </c>
      <c r="C1435" s="81" t="s">
        <v>164</v>
      </c>
      <c r="D1435" s="14" t="s">
        <v>1029</v>
      </c>
      <c r="E1435" s="29" t="s">
        <v>1448</v>
      </c>
      <c r="F1435" s="17">
        <v>7</v>
      </c>
      <c r="G1435" s="258">
        <v>0</v>
      </c>
      <c r="H1435" s="27">
        <f t="shared" si="46"/>
        <v>0</v>
      </c>
    </row>
    <row r="1436" spans="1:8" ht="22.5">
      <c r="A1436" s="28"/>
      <c r="B1436" s="28" t="s">
        <v>1425</v>
      </c>
      <c r="C1436" s="81" t="s">
        <v>165</v>
      </c>
      <c r="D1436" s="14" t="s">
        <v>1460</v>
      </c>
      <c r="E1436" s="29" t="s">
        <v>1451</v>
      </c>
      <c r="F1436" s="17">
        <v>2</v>
      </c>
      <c r="G1436" s="258">
        <v>0</v>
      </c>
      <c r="H1436" s="27">
        <f t="shared" si="46"/>
        <v>0</v>
      </c>
    </row>
    <row r="1437" spans="1:8" ht="45">
      <c r="A1437" s="28"/>
      <c r="B1437" s="28" t="s">
        <v>1424</v>
      </c>
      <c r="C1437" s="81" t="s">
        <v>166</v>
      </c>
      <c r="D1437" s="14" t="s">
        <v>1543</v>
      </c>
      <c r="E1437" s="29" t="s">
        <v>1448</v>
      </c>
      <c r="F1437" s="17">
        <v>4</v>
      </c>
      <c r="G1437" s="258">
        <v>0</v>
      </c>
      <c r="H1437" s="27">
        <f t="shared" si="46"/>
        <v>0</v>
      </c>
    </row>
    <row r="1438" spans="1:8">
      <c r="A1438" s="265">
        <v>5</v>
      </c>
      <c r="B1438" s="265"/>
      <c r="C1438" s="275"/>
      <c r="D1438" s="261" t="s">
        <v>1192</v>
      </c>
      <c r="E1438" s="29"/>
      <c r="F1438" s="17" t="s">
        <v>162</v>
      </c>
      <c r="G1438" s="27"/>
      <c r="H1438" s="55">
        <f>SUM(H1439:H1442)</f>
        <v>0</v>
      </c>
    </row>
    <row r="1439" spans="1:8" ht="67.5">
      <c r="A1439" s="28"/>
      <c r="B1439" s="28" t="s">
        <v>1426</v>
      </c>
      <c r="C1439" s="81" t="s">
        <v>164</v>
      </c>
      <c r="D1439" s="14" t="s">
        <v>1461</v>
      </c>
      <c r="E1439" s="29" t="s">
        <v>1462</v>
      </c>
      <c r="F1439" s="17">
        <v>10</v>
      </c>
      <c r="G1439" s="258">
        <v>0</v>
      </c>
      <c r="H1439" s="27">
        <f t="shared" si="46"/>
        <v>0</v>
      </c>
    </row>
    <row r="1440" spans="1:8" ht="78.75">
      <c r="A1440" s="28"/>
      <c r="B1440" s="28" t="s">
        <v>1427</v>
      </c>
      <c r="C1440" s="81" t="s">
        <v>165</v>
      </c>
      <c r="D1440" s="14" t="s">
        <v>1463</v>
      </c>
      <c r="E1440" s="29" t="s">
        <v>1462</v>
      </c>
      <c r="F1440" s="17">
        <v>10</v>
      </c>
      <c r="G1440" s="258">
        <v>0</v>
      </c>
      <c r="H1440" s="27">
        <f t="shared" si="46"/>
        <v>0</v>
      </c>
    </row>
    <row r="1441" spans="1:8" ht="45">
      <c r="A1441" s="28"/>
      <c r="B1441" s="28" t="s">
        <v>1430</v>
      </c>
      <c r="C1441" s="81" t="s">
        <v>166</v>
      </c>
      <c r="D1441" s="14" t="s">
        <v>1466</v>
      </c>
      <c r="E1441" s="29" t="s">
        <v>1448</v>
      </c>
      <c r="F1441" s="17">
        <v>40</v>
      </c>
      <c r="G1441" s="258">
        <v>0</v>
      </c>
      <c r="H1441" s="27">
        <f t="shared" si="46"/>
        <v>0</v>
      </c>
    </row>
    <row r="1442" spans="1:8" ht="56.25">
      <c r="A1442" s="28"/>
      <c r="B1442" s="28" t="s">
        <v>1431</v>
      </c>
      <c r="C1442" s="81" t="s">
        <v>167</v>
      </c>
      <c r="D1442" s="14" t="s">
        <v>1467</v>
      </c>
      <c r="E1442" s="29" t="s">
        <v>1448</v>
      </c>
      <c r="F1442" s="17">
        <v>5</v>
      </c>
      <c r="G1442" s="258">
        <v>0</v>
      </c>
      <c r="H1442" s="27">
        <f t="shared" si="46"/>
        <v>0</v>
      </c>
    </row>
    <row r="1443" spans="1:8">
      <c r="A1443" s="265">
        <v>5</v>
      </c>
      <c r="B1443" s="265"/>
      <c r="C1443" s="275"/>
      <c r="D1443" s="261" t="s">
        <v>533</v>
      </c>
      <c r="E1443" s="29"/>
      <c r="F1443" s="17" t="s">
        <v>162</v>
      </c>
      <c r="G1443" s="27"/>
      <c r="H1443" s="55">
        <f>SUM(H1444:H1445)</f>
        <v>0</v>
      </c>
    </row>
    <row r="1444" spans="1:8" ht="45">
      <c r="A1444" s="28"/>
      <c r="B1444" s="28" t="s">
        <v>1492</v>
      </c>
      <c r="C1444" s="81" t="s">
        <v>164</v>
      </c>
      <c r="D1444" s="14" t="s">
        <v>1511</v>
      </c>
      <c r="E1444" s="29" t="s">
        <v>1440</v>
      </c>
      <c r="F1444" s="17">
        <v>76</v>
      </c>
      <c r="G1444" s="258">
        <v>0</v>
      </c>
      <c r="H1444" s="27">
        <f t="shared" si="46"/>
        <v>0</v>
      </c>
    </row>
    <row r="1445" spans="1:8" ht="22.5">
      <c r="A1445" s="28"/>
      <c r="B1445" s="28" t="s">
        <v>1493</v>
      </c>
      <c r="C1445" s="81" t="s">
        <v>165</v>
      </c>
      <c r="D1445" s="14" t="s">
        <v>1512</v>
      </c>
      <c r="E1445" s="29" t="s">
        <v>1440</v>
      </c>
      <c r="F1445" s="17">
        <v>76</v>
      </c>
      <c r="G1445" s="258">
        <v>0</v>
      </c>
      <c r="H1445" s="27">
        <f t="shared" si="46"/>
        <v>0</v>
      </c>
    </row>
    <row r="1446" spans="1:8">
      <c r="A1446" s="265">
        <v>5</v>
      </c>
      <c r="B1446" s="265"/>
      <c r="C1446" s="275"/>
      <c r="D1446" s="261" t="s">
        <v>993</v>
      </c>
      <c r="E1446" s="29"/>
      <c r="F1446" s="17" t="s">
        <v>162</v>
      </c>
      <c r="G1446" s="27"/>
      <c r="H1446" s="55">
        <f>SUM(H1447:H1448)</f>
        <v>0</v>
      </c>
    </row>
    <row r="1447" spans="1:8" ht="22.5">
      <c r="A1447" s="28"/>
      <c r="B1447" s="28" t="s">
        <v>1432</v>
      </c>
      <c r="C1447" s="81" t="s">
        <v>164</v>
      </c>
      <c r="D1447" s="14" t="s">
        <v>47</v>
      </c>
      <c r="E1447" s="29" t="s">
        <v>1440</v>
      </c>
      <c r="F1447" s="17">
        <v>4</v>
      </c>
      <c r="G1447" s="258">
        <v>0</v>
      </c>
      <c r="H1447" s="27">
        <f t="shared" si="46"/>
        <v>0</v>
      </c>
    </row>
    <row r="1448" spans="1:8" ht="45">
      <c r="A1448" s="28"/>
      <c r="B1448" s="28" t="s">
        <v>1494</v>
      </c>
      <c r="C1448" s="81" t="s">
        <v>165</v>
      </c>
      <c r="D1448" s="14" t="s">
        <v>1513</v>
      </c>
      <c r="E1448" s="29" t="s">
        <v>1444</v>
      </c>
      <c r="F1448" s="17">
        <v>14</v>
      </c>
      <c r="G1448" s="258">
        <v>0</v>
      </c>
      <c r="H1448" s="27">
        <f t="shared" si="46"/>
        <v>0</v>
      </c>
    </row>
    <row r="1449" spans="1:8">
      <c r="A1449" s="265">
        <v>5</v>
      </c>
      <c r="B1449" s="265"/>
      <c r="C1449" s="275"/>
      <c r="D1449" s="261" t="s">
        <v>1063</v>
      </c>
      <c r="E1449" s="29"/>
      <c r="F1449" s="17" t="s">
        <v>162</v>
      </c>
      <c r="G1449" s="27"/>
      <c r="H1449" s="55">
        <f>SUM(H1450)</f>
        <v>0</v>
      </c>
    </row>
    <row r="1450" spans="1:8" ht="22.5">
      <c r="A1450" s="28"/>
      <c r="B1450" s="28" t="s">
        <v>1495</v>
      </c>
      <c r="C1450" s="81" t="s">
        <v>164</v>
      </c>
      <c r="D1450" s="14" t="s">
        <v>1514</v>
      </c>
      <c r="E1450" s="29" t="s">
        <v>1448</v>
      </c>
      <c r="F1450" s="17">
        <v>30</v>
      </c>
      <c r="G1450" s="258">
        <v>0</v>
      </c>
      <c r="H1450" s="27">
        <f t="shared" si="46"/>
        <v>0</v>
      </c>
    </row>
    <row r="1451" spans="1:8">
      <c r="A1451" s="82">
        <v>2</v>
      </c>
      <c r="B1451" s="82"/>
      <c r="C1451" s="83"/>
      <c r="D1451" s="116" t="s">
        <v>1562</v>
      </c>
      <c r="E1451" s="84"/>
      <c r="F1451" s="85" t="s">
        <v>162</v>
      </c>
      <c r="G1451" s="86"/>
      <c r="H1451" s="87">
        <f>H1452+H1469+H1480+H1485</f>
        <v>0</v>
      </c>
    </row>
    <row r="1452" spans="1:8">
      <c r="A1452" s="263">
        <v>4</v>
      </c>
      <c r="B1452" s="263"/>
      <c r="C1452" s="274"/>
      <c r="D1452" s="260" t="s">
        <v>6</v>
      </c>
      <c r="E1452" s="20"/>
      <c r="F1452" s="21" t="s">
        <v>162</v>
      </c>
      <c r="G1452" s="22"/>
      <c r="H1452" s="52">
        <f>H1453+H1456+H1461+H1465</f>
        <v>0</v>
      </c>
    </row>
    <row r="1453" spans="1:8">
      <c r="A1453" s="265">
        <v>5</v>
      </c>
      <c r="B1453" s="265"/>
      <c r="C1453" s="275"/>
      <c r="D1453" s="261" t="s">
        <v>514</v>
      </c>
      <c r="E1453" s="29"/>
      <c r="F1453" s="17" t="s">
        <v>162</v>
      </c>
      <c r="G1453" s="27"/>
      <c r="H1453" s="55">
        <f>SUM(H1454:H1455)</f>
        <v>0</v>
      </c>
    </row>
    <row r="1454" spans="1:8" ht="22.5">
      <c r="A1454" s="28"/>
      <c r="B1454" s="28" t="s">
        <v>1409</v>
      </c>
      <c r="C1454" s="81" t="s">
        <v>164</v>
      </c>
      <c r="D1454" s="14" t="s">
        <v>1439</v>
      </c>
      <c r="E1454" s="29" t="s">
        <v>1440</v>
      </c>
      <c r="F1454" s="17">
        <v>1</v>
      </c>
      <c r="G1454" s="258">
        <v>0</v>
      </c>
      <c r="H1454" s="27">
        <f t="shared" ref="H1454:H1484" si="47">IF(ISNUMBER(F1454),ROUND(F1454*G1454,2),"")</f>
        <v>0</v>
      </c>
    </row>
    <row r="1455" spans="1:8" ht="33.75">
      <c r="A1455" s="28"/>
      <c r="B1455" s="28" t="s">
        <v>1410</v>
      </c>
      <c r="C1455" s="81" t="s">
        <v>165</v>
      </c>
      <c r="D1455" s="14" t="s">
        <v>1441</v>
      </c>
      <c r="E1455" s="29" t="s">
        <v>1442</v>
      </c>
      <c r="F1455" s="17">
        <v>16</v>
      </c>
      <c r="G1455" s="258">
        <v>0</v>
      </c>
      <c r="H1455" s="27">
        <f t="shared" si="47"/>
        <v>0</v>
      </c>
    </row>
    <row r="1456" spans="1:8">
      <c r="A1456" s="265">
        <v>5</v>
      </c>
      <c r="B1456" s="265"/>
      <c r="C1456" s="275"/>
      <c r="D1456" s="261" t="s">
        <v>515</v>
      </c>
      <c r="E1456" s="29"/>
      <c r="F1456" s="17" t="s">
        <v>162</v>
      </c>
      <c r="G1456" s="27"/>
      <c r="H1456" s="55">
        <f>SUM(H1457:H1460)</f>
        <v>0</v>
      </c>
    </row>
    <row r="1457" spans="1:8" ht="22.5">
      <c r="A1457" s="28"/>
      <c r="B1457" s="28" t="s">
        <v>1474</v>
      </c>
      <c r="C1457" s="81" t="s">
        <v>164</v>
      </c>
      <c r="D1457" s="14" t="s">
        <v>18</v>
      </c>
      <c r="E1457" s="29" t="s">
        <v>1448</v>
      </c>
      <c r="F1457" s="17">
        <v>20</v>
      </c>
      <c r="G1457" s="258">
        <v>0</v>
      </c>
      <c r="H1457" s="27">
        <f t="shared" si="47"/>
        <v>0</v>
      </c>
    </row>
    <row r="1458" spans="1:8" ht="22.5">
      <c r="A1458" s="28"/>
      <c r="B1458" s="28" t="s">
        <v>1477</v>
      </c>
      <c r="C1458" s="81" t="s">
        <v>165</v>
      </c>
      <c r="D1458" s="14" t="s">
        <v>1498</v>
      </c>
      <c r="E1458" s="29" t="s">
        <v>1444</v>
      </c>
      <c r="F1458" s="17">
        <v>17</v>
      </c>
      <c r="G1458" s="258">
        <v>0</v>
      </c>
      <c r="H1458" s="27">
        <f t="shared" si="47"/>
        <v>0</v>
      </c>
    </row>
    <row r="1459" spans="1:8" ht="33.75">
      <c r="A1459" s="28"/>
      <c r="B1459" s="28" t="s">
        <v>1532</v>
      </c>
      <c r="C1459" s="81" t="s">
        <v>166</v>
      </c>
      <c r="D1459" s="14" t="s">
        <v>1539</v>
      </c>
      <c r="E1459" s="29" t="s">
        <v>1451</v>
      </c>
      <c r="F1459" s="17">
        <v>2.5</v>
      </c>
      <c r="G1459" s="258">
        <v>0</v>
      </c>
      <c r="H1459" s="27">
        <f t="shared" si="47"/>
        <v>0</v>
      </c>
    </row>
    <row r="1460" spans="1:8" ht="22.5">
      <c r="A1460" s="28"/>
      <c r="B1460" s="28" t="s">
        <v>1476</v>
      </c>
      <c r="C1460" s="81" t="s">
        <v>167</v>
      </c>
      <c r="D1460" s="14" t="s">
        <v>1497</v>
      </c>
      <c r="E1460" s="29" t="s">
        <v>1451</v>
      </c>
      <c r="F1460" s="17">
        <v>8</v>
      </c>
      <c r="G1460" s="258">
        <v>0</v>
      </c>
      <c r="H1460" s="27">
        <f t="shared" si="47"/>
        <v>0</v>
      </c>
    </row>
    <row r="1461" spans="1:8">
      <c r="A1461" s="265">
        <v>5</v>
      </c>
      <c r="B1461" s="265"/>
      <c r="C1461" s="275"/>
      <c r="D1461" s="261" t="s">
        <v>518</v>
      </c>
      <c r="E1461" s="29"/>
      <c r="F1461" s="17" t="s">
        <v>162</v>
      </c>
      <c r="G1461" s="27"/>
      <c r="H1461" s="55">
        <f>SUM(H1462:H1464)</f>
        <v>0</v>
      </c>
    </row>
    <row r="1462" spans="1:8" ht="45">
      <c r="A1462" s="28"/>
      <c r="B1462" s="28" t="s">
        <v>1411</v>
      </c>
      <c r="C1462" s="81" t="s">
        <v>164</v>
      </c>
      <c r="D1462" s="14" t="s">
        <v>1443</v>
      </c>
      <c r="E1462" s="29" t="s">
        <v>1444</v>
      </c>
      <c r="F1462" s="17">
        <v>15</v>
      </c>
      <c r="G1462" s="258">
        <v>0</v>
      </c>
      <c r="H1462" s="27">
        <f t="shared" si="47"/>
        <v>0</v>
      </c>
    </row>
    <row r="1463" spans="1:8" ht="33.75">
      <c r="A1463" s="28"/>
      <c r="B1463" s="28" t="s">
        <v>1412</v>
      </c>
      <c r="C1463" s="81" t="s">
        <v>165</v>
      </c>
      <c r="D1463" s="14" t="s">
        <v>1445</v>
      </c>
      <c r="E1463" s="29" t="s">
        <v>1444</v>
      </c>
      <c r="F1463" s="17">
        <v>11</v>
      </c>
      <c r="G1463" s="258">
        <v>0</v>
      </c>
      <c r="H1463" s="27">
        <f t="shared" si="47"/>
        <v>0</v>
      </c>
    </row>
    <row r="1464" spans="1:8" ht="22.5">
      <c r="A1464" s="28"/>
      <c r="B1464" s="28" t="s">
        <v>1413</v>
      </c>
      <c r="C1464" s="81" t="s">
        <v>166</v>
      </c>
      <c r="D1464" s="14" t="s">
        <v>1446</v>
      </c>
      <c r="E1464" s="29" t="s">
        <v>1444</v>
      </c>
      <c r="F1464" s="17">
        <v>11</v>
      </c>
      <c r="G1464" s="258">
        <v>0</v>
      </c>
      <c r="H1464" s="27">
        <f t="shared" si="47"/>
        <v>0</v>
      </c>
    </row>
    <row r="1465" spans="1:8">
      <c r="A1465" s="265">
        <v>5</v>
      </c>
      <c r="B1465" s="265"/>
      <c r="C1465" s="275"/>
      <c r="D1465" s="261" t="s">
        <v>519</v>
      </c>
      <c r="E1465" s="29"/>
      <c r="F1465" s="17" t="s">
        <v>162</v>
      </c>
      <c r="G1465" s="27"/>
      <c r="H1465" s="55">
        <f>SUM(H1466:H1468)</f>
        <v>0</v>
      </c>
    </row>
    <row r="1466" spans="1:8" ht="22.5">
      <c r="A1466" s="28"/>
      <c r="B1466" s="28" t="s">
        <v>1478</v>
      </c>
      <c r="C1466" s="81" t="s">
        <v>164</v>
      </c>
      <c r="D1466" s="14" t="s">
        <v>1499</v>
      </c>
      <c r="E1466" s="29" t="s">
        <v>1444</v>
      </c>
      <c r="F1466" s="17">
        <v>17</v>
      </c>
      <c r="G1466" s="258">
        <v>0</v>
      </c>
      <c r="H1466" s="27">
        <f t="shared" si="47"/>
        <v>0</v>
      </c>
    </row>
    <row r="1467" spans="1:8" ht="56.25">
      <c r="A1467" s="28"/>
      <c r="B1467" s="28" t="s">
        <v>1415</v>
      </c>
      <c r="C1467" s="81" t="s">
        <v>165</v>
      </c>
      <c r="D1467" s="14" t="s">
        <v>1449</v>
      </c>
      <c r="E1467" s="29" t="s">
        <v>1448</v>
      </c>
      <c r="F1467" s="17">
        <v>10</v>
      </c>
      <c r="G1467" s="258">
        <v>0</v>
      </c>
      <c r="H1467" s="27">
        <f t="shared" si="47"/>
        <v>0</v>
      </c>
    </row>
    <row r="1468" spans="1:8" ht="67.5">
      <c r="A1468" s="28"/>
      <c r="B1468" s="28" t="s">
        <v>1414</v>
      </c>
      <c r="C1468" s="81" t="s">
        <v>166</v>
      </c>
      <c r="D1468" s="14" t="s">
        <v>1447</v>
      </c>
      <c r="E1468" s="29" t="s">
        <v>1448</v>
      </c>
      <c r="F1468" s="17">
        <v>50</v>
      </c>
      <c r="G1468" s="258">
        <v>0</v>
      </c>
      <c r="H1468" s="27">
        <f t="shared" si="47"/>
        <v>0</v>
      </c>
    </row>
    <row r="1469" spans="1:8">
      <c r="A1469" s="263">
        <v>4</v>
      </c>
      <c r="B1469" s="263"/>
      <c r="C1469" s="274"/>
      <c r="D1469" s="260" t="s">
        <v>19</v>
      </c>
      <c r="E1469" s="20"/>
      <c r="F1469" s="21" t="s">
        <v>162</v>
      </c>
      <c r="G1469" s="22"/>
      <c r="H1469" s="52">
        <f>H1470+H1473+H1475+H1477</f>
        <v>0</v>
      </c>
    </row>
    <row r="1470" spans="1:8">
      <c r="A1470" s="265">
        <v>5</v>
      </c>
      <c r="B1470" s="265"/>
      <c r="C1470" s="275"/>
      <c r="D1470" s="261" t="s">
        <v>520</v>
      </c>
      <c r="E1470" s="29"/>
      <c r="F1470" s="17" t="s">
        <v>162</v>
      </c>
      <c r="G1470" s="27"/>
      <c r="H1470" s="55">
        <f>SUM(H1471:H1472)</f>
        <v>0</v>
      </c>
    </row>
    <row r="1471" spans="1:8">
      <c r="A1471" s="28"/>
      <c r="B1471" s="28" t="s">
        <v>1481</v>
      </c>
      <c r="C1471" s="81" t="s">
        <v>164</v>
      </c>
      <c r="D1471" s="14" t="s">
        <v>1502</v>
      </c>
      <c r="E1471" s="29" t="s">
        <v>1451</v>
      </c>
      <c r="F1471" s="17">
        <v>5</v>
      </c>
      <c r="G1471" s="258">
        <v>0</v>
      </c>
      <c r="H1471" s="27">
        <f t="shared" si="47"/>
        <v>0</v>
      </c>
    </row>
    <row r="1472" spans="1:8" ht="22.5">
      <c r="A1472" s="28"/>
      <c r="B1472" s="28" t="s">
        <v>1416</v>
      </c>
      <c r="C1472" s="81" t="s">
        <v>165</v>
      </c>
      <c r="D1472" s="14" t="s">
        <v>1450</v>
      </c>
      <c r="E1472" s="29" t="s">
        <v>1451</v>
      </c>
      <c r="F1472" s="17">
        <v>147</v>
      </c>
      <c r="G1472" s="258">
        <v>0</v>
      </c>
      <c r="H1472" s="27">
        <f t="shared" si="47"/>
        <v>0</v>
      </c>
    </row>
    <row r="1473" spans="1:8">
      <c r="A1473" s="265">
        <v>5</v>
      </c>
      <c r="B1473" s="265"/>
      <c r="C1473" s="275"/>
      <c r="D1473" s="261" t="s">
        <v>522</v>
      </c>
      <c r="E1473" s="29"/>
      <c r="F1473" s="17" t="s">
        <v>162</v>
      </c>
      <c r="G1473" s="27"/>
      <c r="H1473" s="55">
        <f>SUM(H1474)</f>
        <v>0</v>
      </c>
    </row>
    <row r="1474" spans="1:8">
      <c r="A1474" s="28"/>
      <c r="B1474" s="28" t="s">
        <v>1482</v>
      </c>
      <c r="C1474" s="81" t="s">
        <v>164</v>
      </c>
      <c r="D1474" s="14" t="s">
        <v>1503</v>
      </c>
      <c r="E1474" s="29" t="s">
        <v>1448</v>
      </c>
      <c r="F1474" s="17">
        <v>51</v>
      </c>
      <c r="G1474" s="258">
        <v>0</v>
      </c>
      <c r="H1474" s="27">
        <f t="shared" si="47"/>
        <v>0</v>
      </c>
    </row>
    <row r="1475" spans="1:8">
      <c r="A1475" s="265">
        <v>5</v>
      </c>
      <c r="B1475" s="265"/>
      <c r="C1475" s="275"/>
      <c r="D1475" s="261" t="s">
        <v>523</v>
      </c>
      <c r="E1475" s="29"/>
      <c r="F1475" s="17" t="s">
        <v>162</v>
      </c>
      <c r="G1475" s="27"/>
      <c r="H1475" s="55">
        <f>SUM(H1476)</f>
        <v>0</v>
      </c>
    </row>
    <row r="1476" spans="1:8" ht="22.5">
      <c r="A1476" s="28"/>
      <c r="B1476" s="28" t="s">
        <v>1418</v>
      </c>
      <c r="C1476" s="81" t="s">
        <v>164</v>
      </c>
      <c r="D1476" s="14" t="s">
        <v>1453</v>
      </c>
      <c r="E1476" s="29" t="s">
        <v>1451</v>
      </c>
      <c r="F1476" s="17">
        <v>87</v>
      </c>
      <c r="G1476" s="258">
        <v>0</v>
      </c>
      <c r="H1476" s="27">
        <f t="shared" si="47"/>
        <v>0</v>
      </c>
    </row>
    <row r="1477" spans="1:8">
      <c r="A1477" s="265">
        <v>5</v>
      </c>
      <c r="B1477" s="265"/>
      <c r="C1477" s="275"/>
      <c r="D1477" s="261" t="s">
        <v>524</v>
      </c>
      <c r="E1477" s="29"/>
      <c r="F1477" s="17" t="s">
        <v>162</v>
      </c>
      <c r="G1477" s="27"/>
      <c r="H1477" s="55">
        <f>SUM(H1478:H1479)</f>
        <v>0</v>
      </c>
    </row>
    <row r="1478" spans="1:8">
      <c r="A1478" s="28"/>
      <c r="B1478" s="28" t="s">
        <v>1483</v>
      </c>
      <c r="C1478" s="81" t="s">
        <v>164</v>
      </c>
      <c r="D1478" s="14" t="s">
        <v>21</v>
      </c>
      <c r="E1478" s="29" t="s">
        <v>1448</v>
      </c>
      <c r="F1478" s="17">
        <v>20</v>
      </c>
      <c r="G1478" s="258">
        <v>0</v>
      </c>
      <c r="H1478" s="27">
        <f t="shared" si="47"/>
        <v>0</v>
      </c>
    </row>
    <row r="1479" spans="1:8">
      <c r="A1479" s="28"/>
      <c r="B1479" s="28" t="s">
        <v>1484</v>
      </c>
      <c r="C1479" s="81" t="s">
        <v>165</v>
      </c>
      <c r="D1479" s="14" t="s">
        <v>22</v>
      </c>
      <c r="E1479" s="29" t="s">
        <v>1448</v>
      </c>
      <c r="F1479" s="17">
        <v>20</v>
      </c>
      <c r="G1479" s="258">
        <v>0</v>
      </c>
      <c r="H1479" s="27">
        <f t="shared" si="47"/>
        <v>0</v>
      </c>
    </row>
    <row r="1480" spans="1:8">
      <c r="A1480" s="263">
        <v>4</v>
      </c>
      <c r="B1480" s="263"/>
      <c r="C1480" s="274"/>
      <c r="D1480" s="260" t="s">
        <v>44</v>
      </c>
      <c r="E1480" s="20"/>
      <c r="F1480" s="21" t="s">
        <v>162</v>
      </c>
      <c r="G1480" s="22"/>
      <c r="H1480" s="52">
        <f>H1481+H1483</f>
        <v>0</v>
      </c>
    </row>
    <row r="1481" spans="1:8">
      <c r="A1481" s="265">
        <v>5</v>
      </c>
      <c r="B1481" s="265"/>
      <c r="C1481" s="275"/>
      <c r="D1481" s="261" t="s">
        <v>527</v>
      </c>
      <c r="E1481" s="29"/>
      <c r="F1481" s="17" t="s">
        <v>162</v>
      </c>
      <c r="G1481" s="27"/>
      <c r="H1481" s="55">
        <f>SUM(H1482)</f>
        <v>0</v>
      </c>
    </row>
    <row r="1482" spans="1:8" ht="33.75">
      <c r="A1482" s="28"/>
      <c r="B1482" s="28" t="s">
        <v>1419</v>
      </c>
      <c r="C1482" s="81" t="s">
        <v>164</v>
      </c>
      <c r="D1482" s="14" t="s">
        <v>1454</v>
      </c>
      <c r="E1482" s="29" t="s">
        <v>1444</v>
      </c>
      <c r="F1482" s="17">
        <v>16</v>
      </c>
      <c r="G1482" s="258">
        <v>0</v>
      </c>
      <c r="H1482" s="27">
        <f t="shared" si="47"/>
        <v>0</v>
      </c>
    </row>
    <row r="1483" spans="1:8">
      <c r="A1483" s="265">
        <v>5</v>
      </c>
      <c r="B1483" s="265"/>
      <c r="C1483" s="275"/>
      <c r="D1483" s="261" t="s">
        <v>528</v>
      </c>
      <c r="E1483" s="29"/>
      <c r="F1483" s="17" t="s">
        <v>162</v>
      </c>
      <c r="G1483" s="27"/>
      <c r="H1483" s="55">
        <f>SUM(H1484)</f>
        <v>0</v>
      </c>
    </row>
    <row r="1484" spans="1:8" ht="22.5">
      <c r="A1484" s="28"/>
      <c r="B1484" s="28" t="s">
        <v>1421</v>
      </c>
      <c r="C1484" s="81" t="s">
        <v>164</v>
      </c>
      <c r="D1484" s="14" t="s">
        <v>1456</v>
      </c>
      <c r="E1484" s="29" t="s">
        <v>1440</v>
      </c>
      <c r="F1484" s="17">
        <v>4</v>
      </c>
      <c r="G1484" s="258">
        <v>0</v>
      </c>
      <c r="H1484" s="27">
        <f t="shared" si="47"/>
        <v>0</v>
      </c>
    </row>
    <row r="1485" spans="1:8">
      <c r="A1485" s="263">
        <v>4</v>
      </c>
      <c r="B1485" s="263"/>
      <c r="C1485" s="274"/>
      <c r="D1485" s="260" t="s">
        <v>45</v>
      </c>
      <c r="E1485" s="20"/>
      <c r="F1485" s="21" t="s">
        <v>162</v>
      </c>
      <c r="G1485" s="22"/>
      <c r="H1485" s="52">
        <f>H1486+H1490+H1493+H1497+H1501+H1506+H1509+H1512</f>
        <v>0</v>
      </c>
    </row>
    <row r="1486" spans="1:8">
      <c r="A1486" s="265">
        <v>5</v>
      </c>
      <c r="B1486" s="265"/>
      <c r="C1486" s="275"/>
      <c r="D1486" s="261" t="s">
        <v>529</v>
      </c>
      <c r="E1486" s="29"/>
      <c r="F1486" s="17" t="s">
        <v>162</v>
      </c>
      <c r="G1486" s="27"/>
      <c r="H1486" s="55">
        <f>SUM(H1487:H1489)</f>
        <v>0</v>
      </c>
    </row>
    <row r="1487" spans="1:8" ht="33.75">
      <c r="A1487" s="28"/>
      <c r="B1487" s="28" t="s">
        <v>1422</v>
      </c>
      <c r="C1487" s="81" t="s">
        <v>164</v>
      </c>
      <c r="D1487" s="14" t="s">
        <v>1457</v>
      </c>
      <c r="E1487" s="29" t="s">
        <v>1440</v>
      </c>
      <c r="F1487" s="17">
        <v>1</v>
      </c>
      <c r="G1487" s="258">
        <v>0</v>
      </c>
      <c r="H1487" s="27">
        <f t="shared" ref="H1487:H1513" si="48">IF(ISNUMBER(F1487),ROUND(F1487*G1487,2),"")</f>
        <v>0</v>
      </c>
    </row>
    <row r="1488" spans="1:8" ht="33.75">
      <c r="A1488" s="28"/>
      <c r="B1488" s="28" t="s">
        <v>1485</v>
      </c>
      <c r="C1488" s="81" t="s">
        <v>165</v>
      </c>
      <c r="D1488" s="14" t="s">
        <v>1504</v>
      </c>
      <c r="E1488" s="29" t="s">
        <v>1448</v>
      </c>
      <c r="F1488" s="17">
        <v>31</v>
      </c>
      <c r="G1488" s="258">
        <v>0</v>
      </c>
      <c r="H1488" s="27">
        <f t="shared" si="48"/>
        <v>0</v>
      </c>
    </row>
    <row r="1489" spans="1:8" ht="22.5">
      <c r="A1489" s="28"/>
      <c r="B1489" s="28" t="s">
        <v>1486</v>
      </c>
      <c r="C1489" s="81" t="s">
        <v>166</v>
      </c>
      <c r="D1489" s="14" t="s">
        <v>1505</v>
      </c>
      <c r="E1489" s="29" t="s">
        <v>1448</v>
      </c>
      <c r="F1489" s="17">
        <v>42</v>
      </c>
      <c r="G1489" s="258">
        <v>0</v>
      </c>
      <c r="H1489" s="27">
        <f t="shared" si="48"/>
        <v>0</v>
      </c>
    </row>
    <row r="1490" spans="1:8">
      <c r="A1490" s="265">
        <v>5</v>
      </c>
      <c r="B1490" s="265"/>
      <c r="C1490" s="275"/>
      <c r="D1490" s="261" t="s">
        <v>530</v>
      </c>
      <c r="E1490" s="29"/>
      <c r="F1490" s="17" t="s">
        <v>162</v>
      </c>
      <c r="G1490" s="27"/>
      <c r="H1490" s="55">
        <f>SUM(H1491:H1492)</f>
        <v>0</v>
      </c>
    </row>
    <row r="1491" spans="1:8" ht="33.75">
      <c r="A1491" s="28"/>
      <c r="B1491" s="28" t="s">
        <v>1487</v>
      </c>
      <c r="C1491" s="81" t="s">
        <v>164</v>
      </c>
      <c r="D1491" s="14" t="s">
        <v>1506</v>
      </c>
      <c r="E1491" s="29" t="s">
        <v>1507</v>
      </c>
      <c r="F1491" s="17">
        <v>1364</v>
      </c>
      <c r="G1491" s="258">
        <v>0</v>
      </c>
      <c r="H1491" s="27">
        <f t="shared" si="48"/>
        <v>0</v>
      </c>
    </row>
    <row r="1492" spans="1:8" ht="22.5">
      <c r="A1492" s="28"/>
      <c r="B1492" s="28" t="s">
        <v>1488</v>
      </c>
      <c r="C1492" s="81" t="s">
        <v>165</v>
      </c>
      <c r="D1492" s="14" t="s">
        <v>1508</v>
      </c>
      <c r="E1492" s="29" t="s">
        <v>1507</v>
      </c>
      <c r="F1492" s="17">
        <v>200</v>
      </c>
      <c r="G1492" s="258">
        <v>0</v>
      </c>
      <c r="H1492" s="27">
        <f t="shared" si="48"/>
        <v>0</v>
      </c>
    </row>
    <row r="1493" spans="1:8">
      <c r="A1493" s="265">
        <v>5</v>
      </c>
      <c r="B1493" s="265"/>
      <c r="C1493" s="275"/>
      <c r="D1493" s="261" t="s">
        <v>531</v>
      </c>
      <c r="E1493" s="29"/>
      <c r="F1493" s="17" t="s">
        <v>162</v>
      </c>
      <c r="G1493" s="27"/>
      <c r="H1493" s="55">
        <f>SUM(H1494:H1496)</f>
        <v>0</v>
      </c>
    </row>
    <row r="1494" spans="1:8" ht="22.5">
      <c r="A1494" s="28"/>
      <c r="B1494" s="28" t="s">
        <v>1489</v>
      </c>
      <c r="C1494" s="81" t="s">
        <v>164</v>
      </c>
      <c r="D1494" s="14" t="s">
        <v>1509</v>
      </c>
      <c r="E1494" s="29" t="s">
        <v>1451</v>
      </c>
      <c r="F1494" s="17">
        <v>19</v>
      </c>
      <c r="G1494" s="258">
        <v>0</v>
      </c>
      <c r="H1494" s="27">
        <f t="shared" si="48"/>
        <v>0</v>
      </c>
    </row>
    <row r="1495" spans="1:8" ht="22.5">
      <c r="A1495" s="28"/>
      <c r="B1495" s="28" t="s">
        <v>1520</v>
      </c>
      <c r="C1495" s="81" t="s">
        <v>165</v>
      </c>
      <c r="D1495" s="14" t="s">
        <v>1523</v>
      </c>
      <c r="E1495" s="29" t="s">
        <v>1451</v>
      </c>
      <c r="F1495" s="17">
        <v>1</v>
      </c>
      <c r="G1495" s="258">
        <v>0</v>
      </c>
      <c r="H1495" s="27">
        <f t="shared" si="48"/>
        <v>0</v>
      </c>
    </row>
    <row r="1496" spans="1:8" ht="22.5">
      <c r="A1496" s="28"/>
      <c r="B1496" s="28" t="s">
        <v>1490</v>
      </c>
      <c r="C1496" s="81" t="s">
        <v>166</v>
      </c>
      <c r="D1496" s="14" t="s">
        <v>1510</v>
      </c>
      <c r="E1496" s="29" t="s">
        <v>1451</v>
      </c>
      <c r="F1496" s="17">
        <v>4</v>
      </c>
      <c r="G1496" s="258">
        <v>0</v>
      </c>
      <c r="H1496" s="27">
        <f t="shared" si="48"/>
        <v>0</v>
      </c>
    </row>
    <row r="1497" spans="1:8">
      <c r="A1497" s="265">
        <v>5</v>
      </c>
      <c r="B1497" s="265"/>
      <c r="C1497" s="275"/>
      <c r="D1497" s="261" t="s">
        <v>923</v>
      </c>
      <c r="E1497" s="29"/>
      <c r="F1497" s="17" t="s">
        <v>162</v>
      </c>
      <c r="G1497" s="27"/>
      <c r="H1497" s="55">
        <f>SUM(H1498:H1500)</f>
        <v>0</v>
      </c>
    </row>
    <row r="1498" spans="1:8">
      <c r="A1498" s="28"/>
      <c r="B1498" s="28" t="s">
        <v>1491</v>
      </c>
      <c r="C1498" s="81" t="s">
        <v>164</v>
      </c>
      <c r="D1498" s="14" t="s">
        <v>1029</v>
      </c>
      <c r="E1498" s="29" t="s">
        <v>1448</v>
      </c>
      <c r="F1498" s="17">
        <v>11</v>
      </c>
      <c r="G1498" s="258">
        <v>0</v>
      </c>
      <c r="H1498" s="27">
        <f t="shared" si="48"/>
        <v>0</v>
      </c>
    </row>
    <row r="1499" spans="1:8" ht="45">
      <c r="A1499" s="28"/>
      <c r="B1499" s="28" t="s">
        <v>1424</v>
      </c>
      <c r="C1499" s="81" t="s">
        <v>165</v>
      </c>
      <c r="D1499" s="14" t="s">
        <v>1543</v>
      </c>
      <c r="E1499" s="29" t="s">
        <v>1448</v>
      </c>
      <c r="F1499" s="17">
        <v>10</v>
      </c>
      <c r="G1499" s="258">
        <v>0</v>
      </c>
      <c r="H1499" s="27">
        <f t="shared" si="48"/>
        <v>0</v>
      </c>
    </row>
    <row r="1500" spans="1:8" ht="22.5">
      <c r="A1500" s="28"/>
      <c r="B1500" s="28" t="s">
        <v>1425</v>
      </c>
      <c r="C1500" s="81" t="s">
        <v>166</v>
      </c>
      <c r="D1500" s="14" t="s">
        <v>1460</v>
      </c>
      <c r="E1500" s="29" t="s">
        <v>1451</v>
      </c>
      <c r="F1500" s="17">
        <v>5</v>
      </c>
      <c r="G1500" s="258">
        <v>0</v>
      </c>
      <c r="H1500" s="27">
        <f t="shared" si="48"/>
        <v>0</v>
      </c>
    </row>
    <row r="1501" spans="1:8">
      <c r="A1501" s="265">
        <v>5</v>
      </c>
      <c r="B1501" s="265"/>
      <c r="C1501" s="275"/>
      <c r="D1501" s="261" t="s">
        <v>1192</v>
      </c>
      <c r="E1501" s="29"/>
      <c r="F1501" s="17" t="s">
        <v>162</v>
      </c>
      <c r="G1501" s="27"/>
      <c r="H1501" s="55">
        <f>SUM(H1502:H1505)</f>
        <v>0</v>
      </c>
    </row>
    <row r="1502" spans="1:8" ht="67.5">
      <c r="A1502" s="28"/>
      <c r="B1502" s="28" t="s">
        <v>1426</v>
      </c>
      <c r="C1502" s="81" t="s">
        <v>164</v>
      </c>
      <c r="D1502" s="14" t="s">
        <v>1461</v>
      </c>
      <c r="E1502" s="29" t="s">
        <v>1462</v>
      </c>
      <c r="F1502" s="17">
        <v>10</v>
      </c>
      <c r="G1502" s="258">
        <v>0</v>
      </c>
      <c r="H1502" s="27">
        <f t="shared" si="48"/>
        <v>0</v>
      </c>
    </row>
    <row r="1503" spans="1:8" ht="78.75">
      <c r="A1503" s="28"/>
      <c r="B1503" s="28" t="s">
        <v>1427</v>
      </c>
      <c r="C1503" s="81" t="s">
        <v>165</v>
      </c>
      <c r="D1503" s="14" t="s">
        <v>1463</v>
      </c>
      <c r="E1503" s="29" t="s">
        <v>1462</v>
      </c>
      <c r="F1503" s="17">
        <v>10</v>
      </c>
      <c r="G1503" s="258">
        <v>0</v>
      </c>
      <c r="H1503" s="27">
        <f t="shared" si="48"/>
        <v>0</v>
      </c>
    </row>
    <row r="1504" spans="1:8" ht="45">
      <c r="A1504" s="28"/>
      <c r="B1504" s="28" t="s">
        <v>1430</v>
      </c>
      <c r="C1504" s="81" t="s">
        <v>166</v>
      </c>
      <c r="D1504" s="14" t="s">
        <v>1466</v>
      </c>
      <c r="E1504" s="29" t="s">
        <v>1448</v>
      </c>
      <c r="F1504" s="17">
        <v>40</v>
      </c>
      <c r="G1504" s="258">
        <v>0</v>
      </c>
      <c r="H1504" s="27">
        <f t="shared" si="48"/>
        <v>0</v>
      </c>
    </row>
    <row r="1505" spans="1:8" ht="56.25">
      <c r="A1505" s="28"/>
      <c r="B1505" s="28" t="s">
        <v>1431</v>
      </c>
      <c r="C1505" s="81" t="s">
        <v>167</v>
      </c>
      <c r="D1505" s="14" t="s">
        <v>1467</v>
      </c>
      <c r="E1505" s="29" t="s">
        <v>1448</v>
      </c>
      <c r="F1505" s="17">
        <v>5</v>
      </c>
      <c r="G1505" s="258">
        <v>0</v>
      </c>
      <c r="H1505" s="27">
        <f t="shared" si="48"/>
        <v>0</v>
      </c>
    </row>
    <row r="1506" spans="1:8">
      <c r="A1506" s="265">
        <v>5</v>
      </c>
      <c r="B1506" s="265"/>
      <c r="C1506" s="275"/>
      <c r="D1506" s="261" t="s">
        <v>533</v>
      </c>
      <c r="E1506" s="29"/>
      <c r="F1506" s="17" t="s">
        <v>162</v>
      </c>
      <c r="G1506" s="27"/>
      <c r="H1506" s="55">
        <f>SUM(H1507:H1508)</f>
        <v>0</v>
      </c>
    </row>
    <row r="1507" spans="1:8" ht="45">
      <c r="A1507" s="28"/>
      <c r="B1507" s="28" t="s">
        <v>1492</v>
      </c>
      <c r="C1507" s="81" t="s">
        <v>164</v>
      </c>
      <c r="D1507" s="14" t="s">
        <v>1540</v>
      </c>
      <c r="E1507" s="29" t="s">
        <v>1440</v>
      </c>
      <c r="F1507" s="17">
        <v>85</v>
      </c>
      <c r="G1507" s="258">
        <v>0</v>
      </c>
      <c r="H1507" s="27">
        <f t="shared" si="48"/>
        <v>0</v>
      </c>
    </row>
    <row r="1508" spans="1:8" ht="33.75">
      <c r="A1508" s="28"/>
      <c r="B1508" s="28" t="s">
        <v>1493</v>
      </c>
      <c r="C1508" s="81" t="s">
        <v>165</v>
      </c>
      <c r="D1508" s="14" t="s">
        <v>1541</v>
      </c>
      <c r="E1508" s="29" t="s">
        <v>1440</v>
      </c>
      <c r="F1508" s="17">
        <v>85</v>
      </c>
      <c r="G1508" s="258">
        <v>0</v>
      </c>
      <c r="H1508" s="27">
        <f t="shared" si="48"/>
        <v>0</v>
      </c>
    </row>
    <row r="1509" spans="1:8">
      <c r="A1509" s="265">
        <v>5</v>
      </c>
      <c r="B1509" s="265"/>
      <c r="C1509" s="275"/>
      <c r="D1509" s="261" t="s">
        <v>993</v>
      </c>
      <c r="E1509" s="29"/>
      <c r="F1509" s="17" t="s">
        <v>162</v>
      </c>
      <c r="G1509" s="27"/>
      <c r="H1509" s="55">
        <f>SUM(H1510:H1511)</f>
        <v>0</v>
      </c>
    </row>
    <row r="1510" spans="1:8" ht="22.5">
      <c r="A1510" s="28"/>
      <c r="B1510" s="28" t="s">
        <v>1432</v>
      </c>
      <c r="C1510" s="81" t="s">
        <v>164</v>
      </c>
      <c r="D1510" s="14" t="s">
        <v>47</v>
      </c>
      <c r="E1510" s="29" t="s">
        <v>1440</v>
      </c>
      <c r="F1510" s="17">
        <v>4</v>
      </c>
      <c r="G1510" s="258">
        <v>0</v>
      </c>
      <c r="H1510" s="27">
        <f t="shared" si="48"/>
        <v>0</v>
      </c>
    </row>
    <row r="1511" spans="1:8" ht="45">
      <c r="A1511" s="28"/>
      <c r="B1511" s="28" t="s">
        <v>1494</v>
      </c>
      <c r="C1511" s="81" t="s">
        <v>165</v>
      </c>
      <c r="D1511" s="14" t="s">
        <v>1513</v>
      </c>
      <c r="E1511" s="29" t="s">
        <v>1444</v>
      </c>
      <c r="F1511" s="17">
        <v>18</v>
      </c>
      <c r="G1511" s="258">
        <v>0</v>
      </c>
      <c r="H1511" s="27">
        <f t="shared" si="48"/>
        <v>0</v>
      </c>
    </row>
    <row r="1512" spans="1:8">
      <c r="A1512" s="265">
        <v>5</v>
      </c>
      <c r="B1512" s="265"/>
      <c r="C1512" s="275"/>
      <c r="D1512" s="261" t="s">
        <v>1063</v>
      </c>
      <c r="E1512" s="29"/>
      <c r="F1512" s="17" t="s">
        <v>162</v>
      </c>
      <c r="G1512" s="27"/>
      <c r="H1512" s="55">
        <f>SUM(H1513)</f>
        <v>0</v>
      </c>
    </row>
    <row r="1513" spans="1:8" ht="22.5">
      <c r="A1513" s="28"/>
      <c r="B1513" s="28" t="s">
        <v>1495</v>
      </c>
      <c r="C1513" s="81" t="s">
        <v>164</v>
      </c>
      <c r="D1513" s="14" t="s">
        <v>1514</v>
      </c>
      <c r="E1513" s="29" t="s">
        <v>1448</v>
      </c>
      <c r="F1513" s="17">
        <v>40</v>
      </c>
      <c r="G1513" s="258">
        <v>0</v>
      </c>
      <c r="H1513" s="27">
        <f t="shared" si="48"/>
        <v>0</v>
      </c>
    </row>
    <row r="1514" spans="1:8">
      <c r="A1514" s="82">
        <v>2</v>
      </c>
      <c r="B1514" s="82"/>
      <c r="C1514" s="83"/>
      <c r="D1514" s="116" t="s">
        <v>1563</v>
      </c>
      <c r="E1514" s="84"/>
      <c r="F1514" s="85" t="s">
        <v>162</v>
      </c>
      <c r="G1514" s="86"/>
      <c r="H1514" s="87">
        <f>H1515+H1532+H1543+H1549</f>
        <v>0</v>
      </c>
    </row>
    <row r="1515" spans="1:8">
      <c r="A1515" s="263">
        <v>4</v>
      </c>
      <c r="B1515" s="263"/>
      <c r="C1515" s="274"/>
      <c r="D1515" s="260" t="s">
        <v>6</v>
      </c>
      <c r="E1515" s="20"/>
      <c r="F1515" s="21" t="s">
        <v>162</v>
      </c>
      <c r="G1515" s="22"/>
      <c r="H1515" s="52">
        <f>H1516+H1519+H1524+H1528</f>
        <v>0</v>
      </c>
    </row>
    <row r="1516" spans="1:8">
      <c r="A1516" s="265">
        <v>5</v>
      </c>
      <c r="B1516" s="265"/>
      <c r="C1516" s="275"/>
      <c r="D1516" s="261" t="s">
        <v>514</v>
      </c>
      <c r="E1516" s="29"/>
      <c r="F1516" s="17" t="s">
        <v>162</v>
      </c>
      <c r="G1516" s="27"/>
      <c r="H1516" s="55">
        <f>SUM(H1517:H1518)</f>
        <v>0</v>
      </c>
    </row>
    <row r="1517" spans="1:8" ht="22.5">
      <c r="A1517" s="28"/>
      <c r="B1517" s="28" t="s">
        <v>1409</v>
      </c>
      <c r="C1517" s="81" t="s">
        <v>164</v>
      </c>
      <c r="D1517" s="14" t="s">
        <v>1439</v>
      </c>
      <c r="E1517" s="29" t="s">
        <v>1440</v>
      </c>
      <c r="F1517" s="17">
        <v>1</v>
      </c>
      <c r="G1517" s="258">
        <v>0</v>
      </c>
      <c r="H1517" s="27">
        <f t="shared" ref="H1517:H1548" si="49">IF(ISNUMBER(F1517),ROUND(F1517*G1517,2),"")</f>
        <v>0</v>
      </c>
    </row>
    <row r="1518" spans="1:8" ht="33.75">
      <c r="A1518" s="28"/>
      <c r="B1518" s="28" t="s">
        <v>1410</v>
      </c>
      <c r="C1518" s="81" t="s">
        <v>165</v>
      </c>
      <c r="D1518" s="14" t="s">
        <v>1441</v>
      </c>
      <c r="E1518" s="29" t="s">
        <v>1442</v>
      </c>
      <c r="F1518" s="17">
        <v>16</v>
      </c>
      <c r="G1518" s="258">
        <v>0</v>
      </c>
      <c r="H1518" s="27">
        <f t="shared" si="49"/>
        <v>0</v>
      </c>
    </row>
    <row r="1519" spans="1:8">
      <c r="A1519" s="265">
        <v>5</v>
      </c>
      <c r="B1519" s="265"/>
      <c r="C1519" s="275"/>
      <c r="D1519" s="261" t="s">
        <v>515</v>
      </c>
      <c r="E1519" s="29"/>
      <c r="F1519" s="17" t="s">
        <v>162</v>
      </c>
      <c r="G1519" s="27"/>
      <c r="H1519" s="55">
        <f>SUM(H1520:H1523)</f>
        <v>0</v>
      </c>
    </row>
    <row r="1520" spans="1:8" ht="22.5">
      <c r="A1520" s="28"/>
      <c r="B1520" s="28" t="s">
        <v>1474</v>
      </c>
      <c r="C1520" s="81" t="s">
        <v>164</v>
      </c>
      <c r="D1520" s="14" t="s">
        <v>18</v>
      </c>
      <c r="E1520" s="29" t="s">
        <v>1448</v>
      </c>
      <c r="F1520" s="17">
        <v>130</v>
      </c>
      <c r="G1520" s="258">
        <v>0</v>
      </c>
      <c r="H1520" s="27">
        <f t="shared" si="49"/>
        <v>0</v>
      </c>
    </row>
    <row r="1521" spans="1:8" ht="22.5">
      <c r="A1521" s="28"/>
      <c r="B1521" s="28" t="s">
        <v>1477</v>
      </c>
      <c r="C1521" s="81" t="s">
        <v>165</v>
      </c>
      <c r="D1521" s="14" t="s">
        <v>1498</v>
      </c>
      <c r="E1521" s="29" t="s">
        <v>1444</v>
      </c>
      <c r="F1521" s="17">
        <v>31</v>
      </c>
      <c r="G1521" s="258">
        <v>0</v>
      </c>
      <c r="H1521" s="27">
        <f t="shared" si="49"/>
        <v>0</v>
      </c>
    </row>
    <row r="1522" spans="1:8" ht="33.75">
      <c r="A1522" s="28"/>
      <c r="B1522" s="28" t="s">
        <v>1532</v>
      </c>
      <c r="C1522" s="81" t="s">
        <v>166</v>
      </c>
      <c r="D1522" s="14" t="s">
        <v>1539</v>
      </c>
      <c r="E1522" s="29" t="s">
        <v>1451</v>
      </c>
      <c r="F1522" s="17">
        <v>7.5</v>
      </c>
      <c r="G1522" s="258">
        <v>0</v>
      </c>
      <c r="H1522" s="27">
        <f t="shared" si="49"/>
        <v>0</v>
      </c>
    </row>
    <row r="1523" spans="1:8" ht="22.5">
      <c r="A1523" s="28"/>
      <c r="B1523" s="28" t="s">
        <v>1476</v>
      </c>
      <c r="C1523" s="81" t="s">
        <v>167</v>
      </c>
      <c r="D1523" s="14" t="s">
        <v>1497</v>
      </c>
      <c r="E1523" s="29" t="s">
        <v>1451</v>
      </c>
      <c r="F1523" s="17">
        <v>3</v>
      </c>
      <c r="G1523" s="258">
        <v>0</v>
      </c>
      <c r="H1523" s="27">
        <f t="shared" si="49"/>
        <v>0</v>
      </c>
    </row>
    <row r="1524" spans="1:8">
      <c r="A1524" s="265">
        <v>5</v>
      </c>
      <c r="B1524" s="265"/>
      <c r="C1524" s="275"/>
      <c r="D1524" s="261" t="s">
        <v>518</v>
      </c>
      <c r="E1524" s="29"/>
      <c r="F1524" s="17" t="s">
        <v>162</v>
      </c>
      <c r="G1524" s="27"/>
      <c r="H1524" s="55">
        <f>SUM(H1525:H1527)</f>
        <v>0</v>
      </c>
    </row>
    <row r="1525" spans="1:8" ht="45">
      <c r="A1525" s="28"/>
      <c r="B1525" s="28" t="s">
        <v>1411</v>
      </c>
      <c r="C1525" s="81" t="s">
        <v>164</v>
      </c>
      <c r="D1525" s="14" t="s">
        <v>1443</v>
      </c>
      <c r="E1525" s="29" t="s">
        <v>1444</v>
      </c>
      <c r="F1525" s="17">
        <v>20</v>
      </c>
      <c r="G1525" s="258">
        <v>0</v>
      </c>
      <c r="H1525" s="27">
        <f t="shared" si="49"/>
        <v>0</v>
      </c>
    </row>
    <row r="1526" spans="1:8" ht="33.75">
      <c r="A1526" s="28"/>
      <c r="B1526" s="28" t="s">
        <v>1412</v>
      </c>
      <c r="C1526" s="81" t="s">
        <v>165</v>
      </c>
      <c r="D1526" s="14" t="s">
        <v>1445</v>
      </c>
      <c r="E1526" s="29" t="s">
        <v>1444</v>
      </c>
      <c r="F1526" s="17">
        <v>16</v>
      </c>
      <c r="G1526" s="258">
        <v>0</v>
      </c>
      <c r="H1526" s="27">
        <f t="shared" si="49"/>
        <v>0</v>
      </c>
    </row>
    <row r="1527" spans="1:8" ht="22.5">
      <c r="A1527" s="28"/>
      <c r="B1527" s="28" t="s">
        <v>1413</v>
      </c>
      <c r="C1527" s="81" t="s">
        <v>166</v>
      </c>
      <c r="D1527" s="14" t="s">
        <v>1446</v>
      </c>
      <c r="E1527" s="29" t="s">
        <v>1444</v>
      </c>
      <c r="F1527" s="17">
        <v>16</v>
      </c>
      <c r="G1527" s="258">
        <v>0</v>
      </c>
      <c r="H1527" s="27">
        <f t="shared" si="49"/>
        <v>0</v>
      </c>
    </row>
    <row r="1528" spans="1:8">
      <c r="A1528" s="265">
        <v>5</v>
      </c>
      <c r="B1528" s="265"/>
      <c r="C1528" s="275"/>
      <c r="D1528" s="261" t="s">
        <v>519</v>
      </c>
      <c r="E1528" s="29"/>
      <c r="F1528" s="17" t="s">
        <v>162</v>
      </c>
      <c r="G1528" s="27"/>
      <c r="H1528" s="55">
        <f>SUM(H1529:H1531)</f>
        <v>0</v>
      </c>
    </row>
    <row r="1529" spans="1:8" ht="22.5">
      <c r="A1529" s="28"/>
      <c r="B1529" s="28" t="s">
        <v>1478</v>
      </c>
      <c r="C1529" s="81" t="s">
        <v>164</v>
      </c>
      <c r="D1529" s="14" t="s">
        <v>1499</v>
      </c>
      <c r="E1529" s="29" t="s">
        <v>1444</v>
      </c>
      <c r="F1529" s="17">
        <v>30.2</v>
      </c>
      <c r="G1529" s="258">
        <v>0</v>
      </c>
      <c r="H1529" s="27">
        <f t="shared" si="49"/>
        <v>0</v>
      </c>
    </row>
    <row r="1530" spans="1:8" ht="56.25">
      <c r="A1530" s="28"/>
      <c r="B1530" s="28" t="s">
        <v>1415</v>
      </c>
      <c r="C1530" s="81" t="s">
        <v>165</v>
      </c>
      <c r="D1530" s="14" t="s">
        <v>1449</v>
      </c>
      <c r="E1530" s="29" t="s">
        <v>1448</v>
      </c>
      <c r="F1530" s="17">
        <v>10</v>
      </c>
      <c r="G1530" s="258">
        <v>0</v>
      </c>
      <c r="H1530" s="27">
        <f t="shared" si="49"/>
        <v>0</v>
      </c>
    </row>
    <row r="1531" spans="1:8" ht="67.5">
      <c r="A1531" s="28"/>
      <c r="B1531" s="28" t="s">
        <v>1414</v>
      </c>
      <c r="C1531" s="81" t="s">
        <v>166</v>
      </c>
      <c r="D1531" s="14" t="s">
        <v>1447</v>
      </c>
      <c r="E1531" s="29" t="s">
        <v>1448</v>
      </c>
      <c r="F1531" s="17">
        <v>85</v>
      </c>
      <c r="G1531" s="258">
        <v>0</v>
      </c>
      <c r="H1531" s="27">
        <f t="shared" si="49"/>
        <v>0</v>
      </c>
    </row>
    <row r="1532" spans="1:8">
      <c r="A1532" s="263">
        <v>4</v>
      </c>
      <c r="B1532" s="263"/>
      <c r="C1532" s="274"/>
      <c r="D1532" s="260" t="s">
        <v>19</v>
      </c>
      <c r="E1532" s="20"/>
      <c r="F1532" s="21" t="s">
        <v>162</v>
      </c>
      <c r="G1532" s="22"/>
      <c r="H1532" s="52">
        <f>H1533+H1536+H1538+H1540</f>
        <v>0</v>
      </c>
    </row>
    <row r="1533" spans="1:8">
      <c r="A1533" s="265">
        <v>5</v>
      </c>
      <c r="B1533" s="265"/>
      <c r="C1533" s="275"/>
      <c r="D1533" s="261" t="s">
        <v>520</v>
      </c>
      <c r="E1533" s="29"/>
      <c r="F1533" s="17" t="s">
        <v>162</v>
      </c>
      <c r="G1533" s="27"/>
      <c r="H1533" s="55">
        <f>SUM(H1534:H1535)</f>
        <v>0</v>
      </c>
    </row>
    <row r="1534" spans="1:8">
      <c r="A1534" s="28"/>
      <c r="B1534" s="28" t="s">
        <v>1481</v>
      </c>
      <c r="C1534" s="81" t="s">
        <v>164</v>
      </c>
      <c r="D1534" s="14" t="s">
        <v>1502</v>
      </c>
      <c r="E1534" s="29" t="s">
        <v>1451</v>
      </c>
      <c r="F1534" s="17">
        <v>20</v>
      </c>
      <c r="G1534" s="258">
        <v>0</v>
      </c>
      <c r="H1534" s="27">
        <f t="shared" si="49"/>
        <v>0</v>
      </c>
    </row>
    <row r="1535" spans="1:8" ht="22.5">
      <c r="A1535" s="28"/>
      <c r="B1535" s="28" t="s">
        <v>1416</v>
      </c>
      <c r="C1535" s="81" t="s">
        <v>165</v>
      </c>
      <c r="D1535" s="14" t="s">
        <v>1450</v>
      </c>
      <c r="E1535" s="29" t="s">
        <v>1451</v>
      </c>
      <c r="F1535" s="17">
        <v>124</v>
      </c>
      <c r="G1535" s="258">
        <v>0</v>
      </c>
      <c r="H1535" s="27">
        <f t="shared" si="49"/>
        <v>0</v>
      </c>
    </row>
    <row r="1536" spans="1:8">
      <c r="A1536" s="265">
        <v>5</v>
      </c>
      <c r="B1536" s="265"/>
      <c r="C1536" s="275"/>
      <c r="D1536" s="261" t="s">
        <v>522</v>
      </c>
      <c r="E1536" s="29"/>
      <c r="F1536" s="17" t="s">
        <v>162</v>
      </c>
      <c r="G1536" s="27"/>
      <c r="H1536" s="55">
        <f>SUM(H1537)</f>
        <v>0</v>
      </c>
    </row>
    <row r="1537" spans="1:8">
      <c r="A1537" s="28"/>
      <c r="B1537" s="28" t="s">
        <v>1482</v>
      </c>
      <c r="C1537" s="81" t="s">
        <v>164</v>
      </c>
      <c r="D1537" s="14" t="s">
        <v>1503</v>
      </c>
      <c r="E1537" s="29" t="s">
        <v>1448</v>
      </c>
      <c r="F1537" s="17">
        <v>52</v>
      </c>
      <c r="G1537" s="258">
        <v>0</v>
      </c>
      <c r="H1537" s="27">
        <f t="shared" si="49"/>
        <v>0</v>
      </c>
    </row>
    <row r="1538" spans="1:8">
      <c r="A1538" s="265">
        <v>5</v>
      </c>
      <c r="B1538" s="265"/>
      <c r="C1538" s="275"/>
      <c r="D1538" s="261" t="s">
        <v>523</v>
      </c>
      <c r="E1538" s="29"/>
      <c r="F1538" s="17" t="s">
        <v>162</v>
      </c>
      <c r="G1538" s="27"/>
      <c r="H1538" s="55">
        <f>SUM(H1539)</f>
        <v>0</v>
      </c>
    </row>
    <row r="1539" spans="1:8" ht="22.5">
      <c r="A1539" s="28"/>
      <c r="B1539" s="28" t="s">
        <v>1418</v>
      </c>
      <c r="C1539" s="81" t="s">
        <v>164</v>
      </c>
      <c r="D1539" s="14" t="s">
        <v>1453</v>
      </c>
      <c r="E1539" s="29" t="s">
        <v>1451</v>
      </c>
      <c r="F1539" s="17">
        <v>70</v>
      </c>
      <c r="G1539" s="258">
        <v>0</v>
      </c>
      <c r="H1539" s="27">
        <f t="shared" si="49"/>
        <v>0</v>
      </c>
    </row>
    <row r="1540" spans="1:8">
      <c r="A1540" s="265">
        <v>5</v>
      </c>
      <c r="B1540" s="265"/>
      <c r="C1540" s="275"/>
      <c r="D1540" s="261" t="s">
        <v>524</v>
      </c>
      <c r="E1540" s="29"/>
      <c r="F1540" s="17" t="s">
        <v>162</v>
      </c>
      <c r="G1540" s="27"/>
      <c r="H1540" s="55">
        <f>SUM(H1541:H1542)</f>
        <v>0</v>
      </c>
    </row>
    <row r="1541" spans="1:8">
      <c r="A1541" s="28"/>
      <c r="B1541" s="28" t="s">
        <v>1483</v>
      </c>
      <c r="C1541" s="81" t="s">
        <v>164</v>
      </c>
      <c r="D1541" s="14" t="s">
        <v>21</v>
      </c>
      <c r="E1541" s="29" t="s">
        <v>1448</v>
      </c>
      <c r="F1541" s="17">
        <v>100</v>
      </c>
      <c r="G1541" s="258">
        <v>0</v>
      </c>
      <c r="H1541" s="27">
        <f t="shared" si="49"/>
        <v>0</v>
      </c>
    </row>
    <row r="1542" spans="1:8">
      <c r="A1542" s="28"/>
      <c r="B1542" s="28" t="s">
        <v>1484</v>
      </c>
      <c r="C1542" s="81" t="s">
        <v>165</v>
      </c>
      <c r="D1542" s="14" t="s">
        <v>22</v>
      </c>
      <c r="E1542" s="29" t="s">
        <v>1448</v>
      </c>
      <c r="F1542" s="17">
        <v>100</v>
      </c>
      <c r="G1542" s="258">
        <v>0</v>
      </c>
      <c r="H1542" s="27">
        <f t="shared" si="49"/>
        <v>0</v>
      </c>
    </row>
    <row r="1543" spans="1:8">
      <c r="A1543" s="263">
        <v>4</v>
      </c>
      <c r="B1543" s="263"/>
      <c r="C1543" s="274"/>
      <c r="D1543" s="260" t="s">
        <v>44</v>
      </c>
      <c r="E1543" s="20"/>
      <c r="F1543" s="21" t="s">
        <v>162</v>
      </c>
      <c r="G1543" s="22"/>
      <c r="H1543" s="52">
        <f>H1544+H1547</f>
        <v>0</v>
      </c>
    </row>
    <row r="1544" spans="1:8">
      <c r="A1544" s="265">
        <v>5</v>
      </c>
      <c r="B1544" s="265"/>
      <c r="C1544" s="275"/>
      <c r="D1544" s="261" t="s">
        <v>527</v>
      </c>
      <c r="E1544" s="29"/>
      <c r="F1544" s="17" t="s">
        <v>162</v>
      </c>
      <c r="G1544" s="27"/>
      <c r="H1544" s="55">
        <f>SUM(H1545:H1546)</f>
        <v>0</v>
      </c>
    </row>
    <row r="1545" spans="1:8" ht="33.75">
      <c r="A1545" s="28"/>
      <c r="B1545" s="28" t="s">
        <v>1419</v>
      </c>
      <c r="C1545" s="81" t="s">
        <v>164</v>
      </c>
      <c r="D1545" s="14" t="s">
        <v>1454</v>
      </c>
      <c r="E1545" s="29" t="s">
        <v>1444</v>
      </c>
      <c r="F1545" s="17">
        <v>17</v>
      </c>
      <c r="G1545" s="258">
        <v>0</v>
      </c>
      <c r="H1545" s="27">
        <f t="shared" si="49"/>
        <v>0</v>
      </c>
    </row>
    <row r="1546" spans="1:8" ht="22.5">
      <c r="A1546" s="28"/>
      <c r="B1546" s="28" t="s">
        <v>1420</v>
      </c>
      <c r="C1546" s="81" t="s">
        <v>165</v>
      </c>
      <c r="D1546" s="14" t="s">
        <v>1455</v>
      </c>
      <c r="E1546" s="29" t="s">
        <v>1440</v>
      </c>
      <c r="F1546" s="17">
        <v>2</v>
      </c>
      <c r="G1546" s="258">
        <v>0</v>
      </c>
      <c r="H1546" s="27">
        <f t="shared" si="49"/>
        <v>0</v>
      </c>
    </row>
    <row r="1547" spans="1:8">
      <c r="A1547" s="265">
        <v>5</v>
      </c>
      <c r="B1547" s="265"/>
      <c r="C1547" s="275"/>
      <c r="D1547" s="261" t="s">
        <v>528</v>
      </c>
      <c r="E1547" s="29"/>
      <c r="F1547" s="17" t="s">
        <v>162</v>
      </c>
      <c r="G1547" s="27"/>
      <c r="H1547" s="55">
        <f>SUM(H1548)</f>
        <v>0</v>
      </c>
    </row>
    <row r="1548" spans="1:8" ht="22.5">
      <c r="A1548" s="28"/>
      <c r="B1548" s="28" t="s">
        <v>1421</v>
      </c>
      <c r="C1548" s="81" t="s">
        <v>164</v>
      </c>
      <c r="D1548" s="14" t="s">
        <v>1456</v>
      </c>
      <c r="E1548" s="29" t="s">
        <v>1440</v>
      </c>
      <c r="F1548" s="17">
        <v>4</v>
      </c>
      <c r="G1548" s="258">
        <v>0</v>
      </c>
      <c r="H1548" s="27">
        <f t="shared" si="49"/>
        <v>0</v>
      </c>
    </row>
    <row r="1549" spans="1:8">
      <c r="A1549" s="263">
        <v>4</v>
      </c>
      <c r="B1549" s="263"/>
      <c r="C1549" s="274"/>
      <c r="D1549" s="260" t="s">
        <v>45</v>
      </c>
      <c r="E1549" s="20"/>
      <c r="F1549" s="21" t="s">
        <v>162</v>
      </c>
      <c r="G1549" s="22"/>
      <c r="H1549" s="52">
        <f>H1550+H1554+H1557+H1561+H1565+H1570+H1573+H1576</f>
        <v>0</v>
      </c>
    </row>
    <row r="1550" spans="1:8">
      <c r="A1550" s="265">
        <v>5</v>
      </c>
      <c r="B1550" s="265"/>
      <c r="C1550" s="275"/>
      <c r="D1550" s="261" t="s">
        <v>529</v>
      </c>
      <c r="E1550" s="29"/>
      <c r="F1550" s="17" t="s">
        <v>162</v>
      </c>
      <c r="G1550" s="27"/>
      <c r="H1550" s="55">
        <f>SUM(H1551:H1553)</f>
        <v>0</v>
      </c>
    </row>
    <row r="1551" spans="1:8" ht="33.75">
      <c r="A1551" s="28"/>
      <c r="B1551" s="28" t="s">
        <v>1422</v>
      </c>
      <c r="C1551" s="81" t="s">
        <v>164</v>
      </c>
      <c r="D1551" s="14" t="s">
        <v>1457</v>
      </c>
      <c r="E1551" s="29" t="s">
        <v>1440</v>
      </c>
      <c r="F1551" s="17">
        <v>1</v>
      </c>
      <c r="G1551" s="258">
        <v>0</v>
      </c>
      <c r="H1551" s="27">
        <f t="shared" ref="H1551:H1577" si="50">IF(ISNUMBER(F1551),ROUND(F1551*G1551,2),"")</f>
        <v>0</v>
      </c>
    </row>
    <row r="1552" spans="1:8" ht="33.75">
      <c r="A1552" s="28"/>
      <c r="B1552" s="28" t="s">
        <v>1485</v>
      </c>
      <c r="C1552" s="81" t="s">
        <v>165</v>
      </c>
      <c r="D1552" s="14" t="s">
        <v>1504</v>
      </c>
      <c r="E1552" s="29" t="s">
        <v>1448</v>
      </c>
      <c r="F1552" s="17">
        <v>53</v>
      </c>
      <c r="G1552" s="258">
        <v>0</v>
      </c>
      <c r="H1552" s="27">
        <f t="shared" si="50"/>
        <v>0</v>
      </c>
    </row>
    <row r="1553" spans="1:8" ht="22.5">
      <c r="A1553" s="28"/>
      <c r="B1553" s="28" t="s">
        <v>1486</v>
      </c>
      <c r="C1553" s="81" t="s">
        <v>166</v>
      </c>
      <c r="D1553" s="14" t="s">
        <v>1505</v>
      </c>
      <c r="E1553" s="29" t="s">
        <v>1448</v>
      </c>
      <c r="F1553" s="17">
        <v>103</v>
      </c>
      <c r="G1553" s="258">
        <v>0</v>
      </c>
      <c r="H1553" s="27">
        <f t="shared" si="50"/>
        <v>0</v>
      </c>
    </row>
    <row r="1554" spans="1:8">
      <c r="A1554" s="265">
        <v>5</v>
      </c>
      <c r="B1554" s="265"/>
      <c r="C1554" s="275"/>
      <c r="D1554" s="261" t="s">
        <v>530</v>
      </c>
      <c r="E1554" s="29"/>
      <c r="F1554" s="17" t="s">
        <v>162</v>
      </c>
      <c r="G1554" s="27"/>
      <c r="H1554" s="55">
        <f>SUM(H1555:H1556)</f>
        <v>0</v>
      </c>
    </row>
    <row r="1555" spans="1:8" ht="33.75">
      <c r="A1555" s="28"/>
      <c r="B1555" s="28" t="s">
        <v>1487</v>
      </c>
      <c r="C1555" s="81" t="s">
        <v>164</v>
      </c>
      <c r="D1555" s="14" t="s">
        <v>1506</v>
      </c>
      <c r="E1555" s="29" t="s">
        <v>1507</v>
      </c>
      <c r="F1555" s="17">
        <v>2800</v>
      </c>
      <c r="G1555" s="258">
        <v>0</v>
      </c>
      <c r="H1555" s="27">
        <f t="shared" si="50"/>
        <v>0</v>
      </c>
    </row>
    <row r="1556" spans="1:8" ht="22.5">
      <c r="A1556" s="28"/>
      <c r="B1556" s="28" t="s">
        <v>1488</v>
      </c>
      <c r="C1556" s="81" t="s">
        <v>165</v>
      </c>
      <c r="D1556" s="14" t="s">
        <v>1508</v>
      </c>
      <c r="E1556" s="29" t="s">
        <v>1507</v>
      </c>
      <c r="F1556" s="17">
        <v>200</v>
      </c>
      <c r="G1556" s="258">
        <v>0</v>
      </c>
      <c r="H1556" s="27">
        <f t="shared" si="50"/>
        <v>0</v>
      </c>
    </row>
    <row r="1557" spans="1:8">
      <c r="A1557" s="265">
        <v>5</v>
      </c>
      <c r="B1557" s="265"/>
      <c r="C1557" s="275"/>
      <c r="D1557" s="261" t="s">
        <v>531</v>
      </c>
      <c r="E1557" s="29"/>
      <c r="F1557" s="17" t="s">
        <v>162</v>
      </c>
      <c r="G1557" s="27"/>
      <c r="H1557" s="55">
        <f>SUM(H1558:H1560)</f>
        <v>0</v>
      </c>
    </row>
    <row r="1558" spans="1:8" ht="22.5">
      <c r="A1558" s="28"/>
      <c r="B1558" s="28" t="s">
        <v>1489</v>
      </c>
      <c r="C1558" s="81" t="s">
        <v>164</v>
      </c>
      <c r="D1558" s="14" t="s">
        <v>1509</v>
      </c>
      <c r="E1558" s="29" t="s">
        <v>1451</v>
      </c>
      <c r="F1558" s="17">
        <v>41</v>
      </c>
      <c r="G1558" s="258">
        <v>0</v>
      </c>
      <c r="H1558" s="27">
        <f t="shared" si="50"/>
        <v>0</v>
      </c>
    </row>
    <row r="1559" spans="1:8" ht="22.5">
      <c r="A1559" s="28"/>
      <c r="B1559" s="28" t="s">
        <v>1520</v>
      </c>
      <c r="C1559" s="81" t="s">
        <v>165</v>
      </c>
      <c r="D1559" s="14" t="s">
        <v>1523</v>
      </c>
      <c r="E1559" s="29" t="s">
        <v>1451</v>
      </c>
      <c r="F1559" s="17">
        <v>1</v>
      </c>
      <c r="G1559" s="258">
        <v>0</v>
      </c>
      <c r="H1559" s="27">
        <f t="shared" si="50"/>
        <v>0</v>
      </c>
    </row>
    <row r="1560" spans="1:8" ht="22.5">
      <c r="A1560" s="28"/>
      <c r="B1560" s="28" t="s">
        <v>1490</v>
      </c>
      <c r="C1560" s="81" t="s">
        <v>166</v>
      </c>
      <c r="D1560" s="14" t="s">
        <v>1510</v>
      </c>
      <c r="E1560" s="29" t="s">
        <v>1451</v>
      </c>
      <c r="F1560" s="17">
        <v>4</v>
      </c>
      <c r="G1560" s="258">
        <v>0</v>
      </c>
      <c r="H1560" s="27">
        <f t="shared" si="50"/>
        <v>0</v>
      </c>
    </row>
    <row r="1561" spans="1:8">
      <c r="A1561" s="265">
        <v>5</v>
      </c>
      <c r="B1561" s="265"/>
      <c r="C1561" s="275"/>
      <c r="D1561" s="261" t="s">
        <v>923</v>
      </c>
      <c r="E1561" s="29"/>
      <c r="F1561" s="17" t="s">
        <v>162</v>
      </c>
      <c r="G1561" s="27"/>
      <c r="H1561" s="55">
        <f>SUM(H1562:H1564)</f>
        <v>0</v>
      </c>
    </row>
    <row r="1562" spans="1:8">
      <c r="A1562" s="28"/>
      <c r="B1562" s="28" t="s">
        <v>1491</v>
      </c>
      <c r="C1562" s="81" t="s">
        <v>164</v>
      </c>
      <c r="D1562" s="14" t="s">
        <v>1029</v>
      </c>
      <c r="E1562" s="29" t="s">
        <v>1448</v>
      </c>
      <c r="F1562" s="17">
        <v>16</v>
      </c>
      <c r="G1562" s="258">
        <v>0</v>
      </c>
      <c r="H1562" s="27">
        <f t="shared" si="50"/>
        <v>0</v>
      </c>
    </row>
    <row r="1563" spans="1:8" ht="22.5">
      <c r="A1563" s="28"/>
      <c r="B1563" s="28" t="s">
        <v>1425</v>
      </c>
      <c r="C1563" s="81" t="s">
        <v>165</v>
      </c>
      <c r="D1563" s="14" t="s">
        <v>1460</v>
      </c>
      <c r="E1563" s="29" t="s">
        <v>1451</v>
      </c>
      <c r="F1563" s="17">
        <v>4</v>
      </c>
      <c r="G1563" s="258">
        <v>0</v>
      </c>
      <c r="H1563" s="27">
        <f t="shared" si="50"/>
        <v>0</v>
      </c>
    </row>
    <row r="1564" spans="1:8" ht="45">
      <c r="A1564" s="28"/>
      <c r="B1564" s="28" t="s">
        <v>1424</v>
      </c>
      <c r="C1564" s="81" t="s">
        <v>166</v>
      </c>
      <c r="D1564" s="14" t="s">
        <v>1543</v>
      </c>
      <c r="E1564" s="29" t="s">
        <v>1448</v>
      </c>
      <c r="F1564" s="17">
        <v>9</v>
      </c>
      <c r="G1564" s="258">
        <v>0</v>
      </c>
      <c r="H1564" s="27">
        <f t="shared" si="50"/>
        <v>0</v>
      </c>
    </row>
    <row r="1565" spans="1:8">
      <c r="A1565" s="265">
        <v>5</v>
      </c>
      <c r="B1565" s="265"/>
      <c r="C1565" s="275"/>
      <c r="D1565" s="261" t="s">
        <v>1192</v>
      </c>
      <c r="E1565" s="29"/>
      <c r="F1565" s="17" t="s">
        <v>162</v>
      </c>
      <c r="G1565" s="27"/>
      <c r="H1565" s="55">
        <f>SUM(H1566:H1569)</f>
        <v>0</v>
      </c>
    </row>
    <row r="1566" spans="1:8" ht="67.5">
      <c r="A1566" s="28"/>
      <c r="B1566" s="28" t="s">
        <v>1426</v>
      </c>
      <c r="C1566" s="81" t="s">
        <v>164</v>
      </c>
      <c r="D1566" s="14" t="s">
        <v>1461</v>
      </c>
      <c r="E1566" s="29" t="s">
        <v>1462</v>
      </c>
      <c r="F1566" s="17">
        <v>10</v>
      </c>
      <c r="G1566" s="258">
        <v>0</v>
      </c>
      <c r="H1566" s="27">
        <f t="shared" si="50"/>
        <v>0</v>
      </c>
    </row>
    <row r="1567" spans="1:8" ht="78.75">
      <c r="A1567" s="28"/>
      <c r="B1567" s="28" t="s">
        <v>1427</v>
      </c>
      <c r="C1567" s="81" t="s">
        <v>165</v>
      </c>
      <c r="D1567" s="14" t="s">
        <v>1463</v>
      </c>
      <c r="E1567" s="29" t="s">
        <v>1462</v>
      </c>
      <c r="F1567" s="17">
        <v>10</v>
      </c>
      <c r="G1567" s="258">
        <v>0</v>
      </c>
      <c r="H1567" s="27">
        <f t="shared" si="50"/>
        <v>0</v>
      </c>
    </row>
    <row r="1568" spans="1:8" ht="45">
      <c r="A1568" s="28"/>
      <c r="B1568" s="28" t="s">
        <v>1430</v>
      </c>
      <c r="C1568" s="81" t="s">
        <v>166</v>
      </c>
      <c r="D1568" s="14" t="s">
        <v>1466</v>
      </c>
      <c r="E1568" s="29" t="s">
        <v>1448</v>
      </c>
      <c r="F1568" s="17">
        <v>70</v>
      </c>
      <c r="G1568" s="258">
        <v>0</v>
      </c>
      <c r="H1568" s="27">
        <f t="shared" si="50"/>
        <v>0</v>
      </c>
    </row>
    <row r="1569" spans="1:8" ht="56.25">
      <c r="A1569" s="28"/>
      <c r="B1569" s="28" t="s">
        <v>1431</v>
      </c>
      <c r="C1569" s="81" t="s">
        <v>167</v>
      </c>
      <c r="D1569" s="14" t="s">
        <v>1467</v>
      </c>
      <c r="E1569" s="29" t="s">
        <v>1448</v>
      </c>
      <c r="F1569" s="17">
        <v>5</v>
      </c>
      <c r="G1569" s="258">
        <v>0</v>
      </c>
      <c r="H1569" s="27">
        <f t="shared" si="50"/>
        <v>0</v>
      </c>
    </row>
    <row r="1570" spans="1:8">
      <c r="A1570" s="265">
        <v>5</v>
      </c>
      <c r="B1570" s="265"/>
      <c r="C1570" s="275"/>
      <c r="D1570" s="261" t="s">
        <v>533</v>
      </c>
      <c r="E1570" s="29"/>
      <c r="F1570" s="17" t="s">
        <v>162</v>
      </c>
      <c r="G1570" s="27"/>
      <c r="H1570" s="55">
        <f>SUM(H1571:H1572)</f>
        <v>0</v>
      </c>
    </row>
    <row r="1571" spans="1:8" ht="45">
      <c r="A1571" s="28"/>
      <c r="B1571" s="28" t="s">
        <v>1492</v>
      </c>
      <c r="C1571" s="81" t="s">
        <v>164</v>
      </c>
      <c r="D1571" s="14" t="s">
        <v>1511</v>
      </c>
      <c r="E1571" s="29" t="s">
        <v>1440</v>
      </c>
      <c r="F1571" s="17">
        <v>162</v>
      </c>
      <c r="G1571" s="258">
        <v>0</v>
      </c>
      <c r="H1571" s="27">
        <f t="shared" si="50"/>
        <v>0</v>
      </c>
    </row>
    <row r="1572" spans="1:8" ht="22.5">
      <c r="A1572" s="28"/>
      <c r="B1572" s="28" t="s">
        <v>1493</v>
      </c>
      <c r="C1572" s="81" t="s">
        <v>165</v>
      </c>
      <c r="D1572" s="14" t="s">
        <v>1512</v>
      </c>
      <c r="E1572" s="29" t="s">
        <v>1440</v>
      </c>
      <c r="F1572" s="17">
        <v>162</v>
      </c>
      <c r="G1572" s="258">
        <v>0</v>
      </c>
      <c r="H1572" s="27">
        <f t="shared" si="50"/>
        <v>0</v>
      </c>
    </row>
    <row r="1573" spans="1:8">
      <c r="A1573" s="265">
        <v>5</v>
      </c>
      <c r="B1573" s="265"/>
      <c r="C1573" s="275"/>
      <c r="D1573" s="261" t="s">
        <v>993</v>
      </c>
      <c r="E1573" s="29"/>
      <c r="F1573" s="17" t="s">
        <v>162</v>
      </c>
      <c r="G1573" s="27"/>
      <c r="H1573" s="55">
        <f>SUM(H1574:H1575)</f>
        <v>0</v>
      </c>
    </row>
    <row r="1574" spans="1:8" ht="22.5">
      <c r="A1574" s="28"/>
      <c r="B1574" s="28" t="s">
        <v>1432</v>
      </c>
      <c r="C1574" s="81" t="s">
        <v>164</v>
      </c>
      <c r="D1574" s="14" t="s">
        <v>47</v>
      </c>
      <c r="E1574" s="29" t="s">
        <v>1440</v>
      </c>
      <c r="F1574" s="17">
        <v>4</v>
      </c>
      <c r="G1574" s="258">
        <v>0</v>
      </c>
      <c r="H1574" s="27">
        <f t="shared" si="50"/>
        <v>0</v>
      </c>
    </row>
    <row r="1575" spans="1:8" ht="45">
      <c r="A1575" s="28"/>
      <c r="B1575" s="28" t="s">
        <v>1494</v>
      </c>
      <c r="C1575" s="81" t="s">
        <v>165</v>
      </c>
      <c r="D1575" s="14" t="s">
        <v>1513</v>
      </c>
      <c r="E1575" s="29" t="s">
        <v>1444</v>
      </c>
      <c r="F1575" s="17">
        <v>30</v>
      </c>
      <c r="G1575" s="258">
        <v>0</v>
      </c>
      <c r="H1575" s="27">
        <f t="shared" si="50"/>
        <v>0</v>
      </c>
    </row>
    <row r="1576" spans="1:8">
      <c r="A1576" s="265">
        <v>5</v>
      </c>
      <c r="B1576" s="265"/>
      <c r="C1576" s="275"/>
      <c r="D1576" s="261" t="s">
        <v>1063</v>
      </c>
      <c r="E1576" s="29"/>
      <c r="F1576" s="17" t="s">
        <v>162</v>
      </c>
      <c r="G1576" s="27"/>
      <c r="H1576" s="55">
        <f>SUM(H1577)</f>
        <v>0</v>
      </c>
    </row>
    <row r="1577" spans="1:8" ht="22.5">
      <c r="A1577" s="28"/>
      <c r="B1577" s="28" t="s">
        <v>1495</v>
      </c>
      <c r="C1577" s="81" t="s">
        <v>164</v>
      </c>
      <c r="D1577" s="14" t="s">
        <v>1514</v>
      </c>
      <c r="E1577" s="29" t="s">
        <v>1448</v>
      </c>
      <c r="F1577" s="17">
        <v>40</v>
      </c>
      <c r="G1577" s="258">
        <v>0</v>
      </c>
      <c r="H1577" s="27">
        <f t="shared" si="50"/>
        <v>0</v>
      </c>
    </row>
    <row r="1578" spans="1:8">
      <c r="A1578" s="82">
        <v>2</v>
      </c>
      <c r="B1578" s="82"/>
      <c r="C1578" s="83"/>
      <c r="D1578" s="116" t="s">
        <v>1564</v>
      </c>
      <c r="E1578" s="84"/>
      <c r="F1578" s="85" t="s">
        <v>162</v>
      </c>
      <c r="G1578" s="86"/>
      <c r="H1578" s="87">
        <f>H1579+H1590</f>
        <v>0</v>
      </c>
    </row>
    <row r="1579" spans="1:8">
      <c r="A1579" s="263">
        <v>4</v>
      </c>
      <c r="B1579" s="263"/>
      <c r="C1579" s="274"/>
      <c r="D1579" s="260" t="s">
        <v>6</v>
      </c>
      <c r="E1579" s="20"/>
      <c r="F1579" s="21" t="s">
        <v>162</v>
      </c>
      <c r="G1579" s="22"/>
      <c r="H1579" s="52">
        <f>H1580+H1583+H1586+H1588</f>
        <v>0</v>
      </c>
    </row>
    <row r="1580" spans="1:8">
      <c r="A1580" s="265">
        <v>5</v>
      </c>
      <c r="B1580" s="265"/>
      <c r="C1580" s="275"/>
      <c r="D1580" s="261" t="s">
        <v>514</v>
      </c>
      <c r="E1580" s="29"/>
      <c r="F1580" s="17" t="s">
        <v>162</v>
      </c>
      <c r="G1580" s="27"/>
      <c r="H1580" s="55">
        <f>SUM(H1581:H1582)</f>
        <v>0</v>
      </c>
    </row>
    <row r="1581" spans="1:8" ht="22.5">
      <c r="A1581" s="28"/>
      <c r="B1581" s="28" t="s">
        <v>1409</v>
      </c>
      <c r="C1581" s="81" t="s">
        <v>164</v>
      </c>
      <c r="D1581" s="14" t="s">
        <v>1439</v>
      </c>
      <c r="E1581" s="29" t="s">
        <v>1440</v>
      </c>
      <c r="F1581" s="17">
        <v>1</v>
      </c>
      <c r="G1581" s="258">
        <v>0</v>
      </c>
      <c r="H1581" s="27">
        <f t="shared" ref="H1581:H1592" si="51">IF(ISNUMBER(F1581),ROUND(F1581*G1581,2),"")</f>
        <v>0</v>
      </c>
    </row>
    <row r="1582" spans="1:8" ht="33.75">
      <c r="A1582" s="28"/>
      <c r="B1582" s="28" t="s">
        <v>1410</v>
      </c>
      <c r="C1582" s="81" t="s">
        <v>165</v>
      </c>
      <c r="D1582" s="14" t="s">
        <v>1441</v>
      </c>
      <c r="E1582" s="29" t="s">
        <v>1442</v>
      </c>
      <c r="F1582" s="17">
        <v>8</v>
      </c>
      <c r="G1582" s="258">
        <v>0</v>
      </c>
      <c r="H1582" s="27">
        <f t="shared" si="51"/>
        <v>0</v>
      </c>
    </row>
    <row r="1583" spans="1:8">
      <c r="A1583" s="265">
        <v>5</v>
      </c>
      <c r="B1583" s="265"/>
      <c r="C1583" s="275"/>
      <c r="D1583" s="261" t="s">
        <v>515</v>
      </c>
      <c r="E1583" s="29"/>
      <c r="F1583" s="17" t="s">
        <v>162</v>
      </c>
      <c r="G1583" s="27"/>
      <c r="H1583" s="55">
        <f>SUM(H1584:H1585)</f>
        <v>0</v>
      </c>
    </row>
    <row r="1584" spans="1:8" ht="22.5">
      <c r="A1584" s="28"/>
      <c r="B1584" s="28" t="s">
        <v>1474</v>
      </c>
      <c r="C1584" s="81" t="s">
        <v>164</v>
      </c>
      <c r="D1584" s="14" t="s">
        <v>18</v>
      </c>
      <c r="E1584" s="29" t="s">
        <v>1448</v>
      </c>
      <c r="F1584" s="17">
        <v>7</v>
      </c>
      <c r="G1584" s="258">
        <v>0</v>
      </c>
      <c r="H1584" s="27">
        <f t="shared" si="51"/>
        <v>0</v>
      </c>
    </row>
    <row r="1585" spans="1:8" ht="22.5">
      <c r="A1585" s="28"/>
      <c r="B1585" s="28" t="s">
        <v>1475</v>
      </c>
      <c r="C1585" s="81" t="s">
        <v>165</v>
      </c>
      <c r="D1585" s="14" t="s">
        <v>1496</v>
      </c>
      <c r="E1585" s="29" t="s">
        <v>1451</v>
      </c>
      <c r="F1585" s="17">
        <v>2</v>
      </c>
      <c r="G1585" s="258">
        <v>0</v>
      </c>
      <c r="H1585" s="27">
        <f t="shared" si="51"/>
        <v>0</v>
      </c>
    </row>
    <row r="1586" spans="1:8">
      <c r="A1586" s="265">
        <v>5</v>
      </c>
      <c r="B1586" s="265"/>
      <c r="C1586" s="275"/>
      <c r="D1586" s="261" t="s">
        <v>518</v>
      </c>
      <c r="E1586" s="29"/>
      <c r="F1586" s="17" t="s">
        <v>162</v>
      </c>
      <c r="G1586" s="27"/>
      <c r="H1586" s="55">
        <f>SUM(H1587:H1587)</f>
        <v>0</v>
      </c>
    </row>
    <row r="1587" spans="1:8" ht="45">
      <c r="A1587" s="28"/>
      <c r="B1587" s="28" t="s">
        <v>1411</v>
      </c>
      <c r="C1587" s="81" t="s">
        <v>164</v>
      </c>
      <c r="D1587" s="14" t="s">
        <v>1443</v>
      </c>
      <c r="E1587" s="29" t="s">
        <v>1444</v>
      </c>
      <c r="F1587" s="17">
        <v>5</v>
      </c>
      <c r="G1587" s="258">
        <v>0</v>
      </c>
      <c r="H1587" s="27">
        <f t="shared" si="51"/>
        <v>0</v>
      </c>
    </row>
    <row r="1588" spans="1:8">
      <c r="A1588" s="265">
        <v>5</v>
      </c>
      <c r="B1588" s="265"/>
      <c r="C1588" s="275"/>
      <c r="D1588" s="261" t="s">
        <v>519</v>
      </c>
      <c r="E1588" s="29"/>
      <c r="F1588" s="17" t="s">
        <v>162</v>
      </c>
      <c r="G1588" s="27"/>
      <c r="H1588" s="55">
        <f>SUM(H1589)</f>
        <v>0</v>
      </c>
    </row>
    <row r="1589" spans="1:8" ht="67.5">
      <c r="A1589" s="28"/>
      <c r="B1589" s="28" t="s">
        <v>1414</v>
      </c>
      <c r="C1589" s="81" t="s">
        <v>164</v>
      </c>
      <c r="D1589" s="14" t="s">
        <v>1566</v>
      </c>
      <c r="E1589" s="29" t="s">
        <v>1448</v>
      </c>
      <c r="F1589" s="17">
        <v>10</v>
      </c>
      <c r="G1589" s="258">
        <v>0</v>
      </c>
      <c r="H1589" s="27">
        <f t="shared" si="51"/>
        <v>0</v>
      </c>
    </row>
    <row r="1590" spans="1:8">
      <c r="A1590" s="263">
        <v>4</v>
      </c>
      <c r="B1590" s="263"/>
      <c r="C1590" s="274"/>
      <c r="D1590" s="260" t="s">
        <v>45</v>
      </c>
      <c r="E1590" s="20"/>
      <c r="F1590" s="21" t="s">
        <v>162</v>
      </c>
      <c r="G1590" s="22"/>
      <c r="H1590" s="52">
        <f>H1591</f>
        <v>0</v>
      </c>
    </row>
    <row r="1591" spans="1:8">
      <c r="A1591" s="265">
        <v>5</v>
      </c>
      <c r="B1591" s="265"/>
      <c r="C1591" s="275"/>
      <c r="D1591" s="261" t="s">
        <v>1192</v>
      </c>
      <c r="E1591" s="29"/>
      <c r="F1591" s="17" t="s">
        <v>162</v>
      </c>
      <c r="G1591" s="27"/>
      <c r="H1591" s="55">
        <f>SUM(H1592)</f>
        <v>0</v>
      </c>
    </row>
    <row r="1592" spans="1:8" ht="33.75">
      <c r="A1592" s="28"/>
      <c r="B1592" s="28" t="s">
        <v>1565</v>
      </c>
      <c r="C1592" s="81" t="s">
        <v>164</v>
      </c>
      <c r="D1592" s="14" t="s">
        <v>1548</v>
      </c>
      <c r="E1592" s="29" t="s">
        <v>1444</v>
      </c>
      <c r="F1592" s="17">
        <v>1</v>
      </c>
      <c r="G1592" s="258">
        <v>0</v>
      </c>
      <c r="H1592" s="27">
        <f t="shared" si="51"/>
        <v>0</v>
      </c>
    </row>
    <row r="1593" spans="1:8">
      <c r="A1593" s="82">
        <v>2</v>
      </c>
      <c r="B1593" s="82"/>
      <c r="C1593" s="83"/>
      <c r="D1593" s="116" t="s">
        <v>1567</v>
      </c>
      <c r="E1593" s="84"/>
      <c r="F1593" s="85" t="s">
        <v>162</v>
      </c>
      <c r="G1593" s="86"/>
      <c r="H1593" s="87">
        <f>H1594+H1607+H1618+H1624</f>
        <v>0</v>
      </c>
    </row>
    <row r="1594" spans="1:8">
      <c r="A1594" s="263">
        <v>4</v>
      </c>
      <c r="B1594" s="263"/>
      <c r="C1594" s="274"/>
      <c r="D1594" s="260" t="s">
        <v>6</v>
      </c>
      <c r="E1594" s="20"/>
      <c r="F1594" s="21" t="s">
        <v>162</v>
      </c>
      <c r="G1594" s="22"/>
      <c r="H1594" s="52">
        <f>H1595+H1598+H1600+H1604</f>
        <v>0</v>
      </c>
    </row>
    <row r="1595" spans="1:8">
      <c r="A1595" s="265">
        <v>5</v>
      </c>
      <c r="B1595" s="265"/>
      <c r="C1595" s="275"/>
      <c r="D1595" s="261" t="s">
        <v>514</v>
      </c>
      <c r="E1595" s="29"/>
      <c r="F1595" s="17" t="s">
        <v>162</v>
      </c>
      <c r="G1595" s="27"/>
      <c r="H1595" s="55">
        <f>SUM(H1596:H1597)</f>
        <v>0</v>
      </c>
    </row>
    <row r="1596" spans="1:8" ht="22.5">
      <c r="A1596" s="28"/>
      <c r="B1596" s="28" t="s">
        <v>1409</v>
      </c>
      <c r="C1596" s="81" t="s">
        <v>164</v>
      </c>
      <c r="D1596" s="14" t="s">
        <v>1439</v>
      </c>
      <c r="E1596" s="29" t="s">
        <v>1440</v>
      </c>
      <c r="F1596" s="17">
        <v>1</v>
      </c>
      <c r="G1596" s="258">
        <v>0</v>
      </c>
      <c r="H1596" s="27">
        <f t="shared" ref="H1596:H1627" si="52">IF(ISNUMBER(F1596),ROUND(F1596*G1596,2),"")</f>
        <v>0</v>
      </c>
    </row>
    <row r="1597" spans="1:8" ht="33.75">
      <c r="A1597" s="28"/>
      <c r="B1597" s="28" t="s">
        <v>1410</v>
      </c>
      <c r="C1597" s="81" t="s">
        <v>165</v>
      </c>
      <c r="D1597" s="14" t="s">
        <v>1441</v>
      </c>
      <c r="E1597" s="29" t="s">
        <v>1442</v>
      </c>
      <c r="F1597" s="17">
        <v>16</v>
      </c>
      <c r="G1597" s="258">
        <v>0</v>
      </c>
      <c r="H1597" s="27">
        <f t="shared" si="52"/>
        <v>0</v>
      </c>
    </row>
    <row r="1598" spans="1:8">
      <c r="A1598" s="265">
        <v>5</v>
      </c>
      <c r="B1598" s="265"/>
      <c r="C1598" s="275"/>
      <c r="D1598" s="261" t="s">
        <v>515</v>
      </c>
      <c r="E1598" s="29"/>
      <c r="F1598" s="17" t="s">
        <v>162</v>
      </c>
      <c r="G1598" s="27"/>
      <c r="H1598" s="55">
        <f>SUM(H1599)</f>
        <v>0</v>
      </c>
    </row>
    <row r="1599" spans="1:8" ht="22.5">
      <c r="A1599" s="28"/>
      <c r="B1599" s="28" t="s">
        <v>1474</v>
      </c>
      <c r="C1599" s="81" t="s">
        <v>164</v>
      </c>
      <c r="D1599" s="14" t="s">
        <v>18</v>
      </c>
      <c r="E1599" s="29" t="s">
        <v>1448</v>
      </c>
      <c r="F1599" s="17">
        <v>40</v>
      </c>
      <c r="G1599" s="258">
        <v>0</v>
      </c>
      <c r="H1599" s="27">
        <f t="shared" si="52"/>
        <v>0</v>
      </c>
    </row>
    <row r="1600" spans="1:8">
      <c r="A1600" s="265">
        <v>5</v>
      </c>
      <c r="B1600" s="265"/>
      <c r="C1600" s="275"/>
      <c r="D1600" s="261" t="s">
        <v>518</v>
      </c>
      <c r="E1600" s="29"/>
      <c r="F1600" s="17" t="s">
        <v>162</v>
      </c>
      <c r="G1600" s="27"/>
      <c r="H1600" s="55">
        <f>SUM(H1601:H1603)</f>
        <v>0</v>
      </c>
    </row>
    <row r="1601" spans="1:8" ht="33.75">
      <c r="A1601" s="28"/>
      <c r="B1601" s="28" t="s">
        <v>1412</v>
      </c>
      <c r="C1601" s="81" t="s">
        <v>164</v>
      </c>
      <c r="D1601" s="14" t="s">
        <v>1445</v>
      </c>
      <c r="E1601" s="29" t="s">
        <v>1444</v>
      </c>
      <c r="F1601" s="17">
        <v>6</v>
      </c>
      <c r="G1601" s="258">
        <v>0</v>
      </c>
      <c r="H1601" s="27">
        <f t="shared" si="52"/>
        <v>0</v>
      </c>
    </row>
    <row r="1602" spans="1:8" ht="22.5">
      <c r="A1602" s="28"/>
      <c r="B1602" s="28" t="s">
        <v>1413</v>
      </c>
      <c r="C1602" s="81" t="s">
        <v>165</v>
      </c>
      <c r="D1602" s="14" t="s">
        <v>1446</v>
      </c>
      <c r="E1602" s="29" t="s">
        <v>1444</v>
      </c>
      <c r="F1602" s="17">
        <v>6</v>
      </c>
      <c r="G1602" s="258">
        <v>0</v>
      </c>
      <c r="H1602" s="27">
        <f t="shared" si="52"/>
        <v>0</v>
      </c>
    </row>
    <row r="1603" spans="1:8" ht="45">
      <c r="A1603" s="28"/>
      <c r="B1603" s="28" t="s">
        <v>1411</v>
      </c>
      <c r="C1603" s="81" t="s">
        <v>166</v>
      </c>
      <c r="D1603" s="14" t="s">
        <v>1443</v>
      </c>
      <c r="E1603" s="29" t="s">
        <v>1444</v>
      </c>
      <c r="F1603" s="17">
        <v>15</v>
      </c>
      <c r="G1603" s="258">
        <v>0</v>
      </c>
      <c r="H1603" s="27">
        <f t="shared" si="52"/>
        <v>0</v>
      </c>
    </row>
    <row r="1604" spans="1:8">
      <c r="A1604" s="265">
        <v>5</v>
      </c>
      <c r="B1604" s="265"/>
      <c r="C1604" s="275"/>
      <c r="D1604" s="261" t="s">
        <v>519</v>
      </c>
      <c r="E1604" s="29"/>
      <c r="F1604" s="17" t="s">
        <v>162</v>
      </c>
      <c r="G1604" s="27"/>
      <c r="H1604" s="55">
        <f>SUM(H1605:H1606)</f>
        <v>0</v>
      </c>
    </row>
    <row r="1605" spans="1:8" ht="56.25">
      <c r="A1605" s="28"/>
      <c r="B1605" s="28" t="s">
        <v>1415</v>
      </c>
      <c r="C1605" s="81" t="s">
        <v>164</v>
      </c>
      <c r="D1605" s="14" t="s">
        <v>1449</v>
      </c>
      <c r="E1605" s="29" t="s">
        <v>1448</v>
      </c>
      <c r="F1605" s="17">
        <v>11</v>
      </c>
      <c r="G1605" s="258">
        <v>0</v>
      </c>
      <c r="H1605" s="27">
        <f t="shared" si="52"/>
        <v>0</v>
      </c>
    </row>
    <row r="1606" spans="1:8" ht="67.5">
      <c r="A1606" s="28"/>
      <c r="B1606" s="28" t="s">
        <v>1414</v>
      </c>
      <c r="C1606" s="81" t="s">
        <v>165</v>
      </c>
      <c r="D1606" s="14" t="s">
        <v>1447</v>
      </c>
      <c r="E1606" s="29" t="s">
        <v>1448</v>
      </c>
      <c r="F1606" s="17">
        <v>90</v>
      </c>
      <c r="G1606" s="258">
        <v>0</v>
      </c>
      <c r="H1606" s="27">
        <f t="shared" si="52"/>
        <v>0</v>
      </c>
    </row>
    <row r="1607" spans="1:8">
      <c r="A1607" s="263">
        <v>4</v>
      </c>
      <c r="B1607" s="263"/>
      <c r="C1607" s="274"/>
      <c r="D1607" s="260" t="s">
        <v>19</v>
      </c>
      <c r="E1607" s="20"/>
      <c r="F1607" s="21" t="s">
        <v>162</v>
      </c>
      <c r="G1607" s="22"/>
      <c r="H1607" s="52">
        <f>H1608+H1611+H1613+H1615</f>
        <v>0</v>
      </c>
    </row>
    <row r="1608" spans="1:8">
      <c r="A1608" s="265">
        <v>5</v>
      </c>
      <c r="B1608" s="265"/>
      <c r="C1608" s="275"/>
      <c r="D1608" s="261" t="s">
        <v>520</v>
      </c>
      <c r="E1608" s="29"/>
      <c r="F1608" s="17" t="s">
        <v>162</v>
      </c>
      <c r="G1608" s="27"/>
      <c r="H1608" s="55">
        <f>SUM(H1609:H1610)</f>
        <v>0</v>
      </c>
    </row>
    <row r="1609" spans="1:8">
      <c r="A1609" s="28"/>
      <c r="B1609" s="28" t="s">
        <v>1481</v>
      </c>
      <c r="C1609" s="81" t="s">
        <v>164</v>
      </c>
      <c r="D1609" s="14" t="s">
        <v>1502</v>
      </c>
      <c r="E1609" s="29" t="s">
        <v>1451</v>
      </c>
      <c r="F1609" s="17">
        <v>7</v>
      </c>
      <c r="G1609" s="258">
        <v>0</v>
      </c>
      <c r="H1609" s="27">
        <f t="shared" si="52"/>
        <v>0</v>
      </c>
    </row>
    <row r="1610" spans="1:8" ht="22.5">
      <c r="A1610" s="28"/>
      <c r="B1610" s="28" t="s">
        <v>1416</v>
      </c>
      <c r="C1610" s="81" t="s">
        <v>165</v>
      </c>
      <c r="D1610" s="14" t="s">
        <v>1450</v>
      </c>
      <c r="E1610" s="29" t="s">
        <v>1451</v>
      </c>
      <c r="F1610" s="17">
        <v>456</v>
      </c>
      <c r="G1610" s="258">
        <v>0</v>
      </c>
      <c r="H1610" s="27">
        <f t="shared" si="52"/>
        <v>0</v>
      </c>
    </row>
    <row r="1611" spans="1:8">
      <c r="A1611" s="265">
        <v>5</v>
      </c>
      <c r="B1611" s="265"/>
      <c r="C1611" s="275"/>
      <c r="D1611" s="261" t="s">
        <v>522</v>
      </c>
      <c r="E1611" s="29"/>
      <c r="F1611" s="17" t="s">
        <v>162</v>
      </c>
      <c r="G1611" s="27"/>
      <c r="H1611" s="55">
        <f>SUM(H1612)</f>
        <v>0</v>
      </c>
    </row>
    <row r="1612" spans="1:8">
      <c r="A1612" s="28"/>
      <c r="B1612" s="28" t="s">
        <v>1482</v>
      </c>
      <c r="C1612" s="81" t="s">
        <v>164</v>
      </c>
      <c r="D1612" s="14" t="s">
        <v>1503</v>
      </c>
      <c r="E1612" s="29" t="s">
        <v>1448</v>
      </c>
      <c r="F1612" s="17">
        <v>130</v>
      </c>
      <c r="G1612" s="258">
        <v>0</v>
      </c>
      <c r="H1612" s="27">
        <f t="shared" si="52"/>
        <v>0</v>
      </c>
    </row>
    <row r="1613" spans="1:8">
      <c r="A1613" s="265">
        <v>5</v>
      </c>
      <c r="B1613" s="265"/>
      <c r="C1613" s="275"/>
      <c r="D1613" s="261" t="s">
        <v>523</v>
      </c>
      <c r="E1613" s="29"/>
      <c r="F1613" s="17" t="s">
        <v>162</v>
      </c>
      <c r="G1613" s="27"/>
      <c r="H1613" s="55">
        <f>SUM(H1614)</f>
        <v>0</v>
      </c>
    </row>
    <row r="1614" spans="1:8" ht="22.5">
      <c r="A1614" s="28"/>
      <c r="B1614" s="28" t="s">
        <v>1418</v>
      </c>
      <c r="C1614" s="81" t="s">
        <v>164</v>
      </c>
      <c r="D1614" s="14" t="s">
        <v>1453</v>
      </c>
      <c r="E1614" s="29" t="s">
        <v>1451</v>
      </c>
      <c r="F1614" s="17">
        <v>295</v>
      </c>
      <c r="G1614" s="258">
        <v>0</v>
      </c>
      <c r="H1614" s="27">
        <f t="shared" si="52"/>
        <v>0</v>
      </c>
    </row>
    <row r="1615" spans="1:8">
      <c r="A1615" s="265">
        <v>5</v>
      </c>
      <c r="B1615" s="265"/>
      <c r="C1615" s="275"/>
      <c r="D1615" s="261" t="s">
        <v>524</v>
      </c>
      <c r="E1615" s="29"/>
      <c r="F1615" s="17" t="s">
        <v>162</v>
      </c>
      <c r="G1615" s="27"/>
      <c r="H1615" s="55">
        <f>SUM(H1616:H1617)</f>
        <v>0</v>
      </c>
    </row>
    <row r="1616" spans="1:8">
      <c r="A1616" s="28"/>
      <c r="B1616" s="28" t="s">
        <v>1483</v>
      </c>
      <c r="C1616" s="81" t="s">
        <v>164</v>
      </c>
      <c r="D1616" s="14" t="s">
        <v>21</v>
      </c>
      <c r="E1616" s="29" t="s">
        <v>1448</v>
      </c>
      <c r="F1616" s="17">
        <v>40</v>
      </c>
      <c r="G1616" s="258">
        <v>0</v>
      </c>
      <c r="H1616" s="27">
        <f t="shared" si="52"/>
        <v>0</v>
      </c>
    </row>
    <row r="1617" spans="1:8">
      <c r="A1617" s="28"/>
      <c r="B1617" s="28" t="s">
        <v>1484</v>
      </c>
      <c r="C1617" s="81" t="s">
        <v>165</v>
      </c>
      <c r="D1617" s="14" t="s">
        <v>22</v>
      </c>
      <c r="E1617" s="29" t="s">
        <v>1448</v>
      </c>
      <c r="F1617" s="17">
        <v>40</v>
      </c>
      <c r="G1617" s="258">
        <v>0</v>
      </c>
      <c r="H1617" s="27">
        <f t="shared" si="52"/>
        <v>0</v>
      </c>
    </row>
    <row r="1618" spans="1:8">
      <c r="A1618" s="263">
        <v>4</v>
      </c>
      <c r="B1618" s="263"/>
      <c r="C1618" s="274"/>
      <c r="D1618" s="260" t="s">
        <v>44</v>
      </c>
      <c r="E1618" s="20"/>
      <c r="F1618" s="21" t="s">
        <v>162</v>
      </c>
      <c r="G1618" s="22"/>
      <c r="H1618" s="52">
        <f>H1619+H1622</f>
        <v>0</v>
      </c>
    </row>
    <row r="1619" spans="1:8">
      <c r="A1619" s="265">
        <v>5</v>
      </c>
      <c r="B1619" s="265"/>
      <c r="C1619" s="275"/>
      <c r="D1619" s="261" t="s">
        <v>527</v>
      </c>
      <c r="E1619" s="29"/>
      <c r="F1619" s="17" t="s">
        <v>162</v>
      </c>
      <c r="G1619" s="27"/>
      <c r="H1619" s="55">
        <f>SUM(H1620:H1621)</f>
        <v>0</v>
      </c>
    </row>
    <row r="1620" spans="1:8" ht="33.75">
      <c r="A1620" s="28"/>
      <c r="B1620" s="28" t="s">
        <v>1419</v>
      </c>
      <c r="C1620" s="81" t="s">
        <v>164</v>
      </c>
      <c r="D1620" s="14" t="s">
        <v>1454</v>
      </c>
      <c r="E1620" s="29" t="s">
        <v>1444</v>
      </c>
      <c r="F1620" s="17">
        <v>52</v>
      </c>
      <c r="G1620" s="258">
        <v>0</v>
      </c>
      <c r="H1620" s="27">
        <f t="shared" si="52"/>
        <v>0</v>
      </c>
    </row>
    <row r="1621" spans="1:8" ht="22.5">
      <c r="A1621" s="28"/>
      <c r="B1621" s="28" t="s">
        <v>1420</v>
      </c>
      <c r="C1621" s="81" t="s">
        <v>165</v>
      </c>
      <c r="D1621" s="14" t="s">
        <v>1455</v>
      </c>
      <c r="E1621" s="29" t="s">
        <v>1440</v>
      </c>
      <c r="F1621" s="17">
        <v>2</v>
      </c>
      <c r="G1621" s="258">
        <v>0</v>
      </c>
      <c r="H1621" s="27">
        <f t="shared" si="52"/>
        <v>0</v>
      </c>
    </row>
    <row r="1622" spans="1:8">
      <c r="A1622" s="265">
        <v>5</v>
      </c>
      <c r="B1622" s="265"/>
      <c r="C1622" s="275"/>
      <c r="D1622" s="261" t="s">
        <v>528</v>
      </c>
      <c r="E1622" s="29"/>
      <c r="F1622" s="17" t="s">
        <v>162</v>
      </c>
      <c r="G1622" s="27"/>
      <c r="H1622" s="55">
        <f>SUM(H1623)</f>
        <v>0</v>
      </c>
    </row>
    <row r="1623" spans="1:8" ht="22.5">
      <c r="A1623" s="28"/>
      <c r="B1623" s="28" t="s">
        <v>1421</v>
      </c>
      <c r="C1623" s="81" t="s">
        <v>164</v>
      </c>
      <c r="D1623" s="14" t="s">
        <v>1456</v>
      </c>
      <c r="E1623" s="29" t="s">
        <v>1440</v>
      </c>
      <c r="F1623" s="17">
        <v>4</v>
      </c>
      <c r="G1623" s="258">
        <v>0</v>
      </c>
      <c r="H1623" s="27">
        <f t="shared" si="52"/>
        <v>0</v>
      </c>
    </row>
    <row r="1624" spans="1:8">
      <c r="A1624" s="263">
        <v>4</v>
      </c>
      <c r="B1624" s="263"/>
      <c r="C1624" s="274"/>
      <c r="D1624" s="260" t="s">
        <v>45</v>
      </c>
      <c r="E1624" s="20"/>
      <c r="F1624" s="21" t="s">
        <v>162</v>
      </c>
      <c r="G1624" s="22"/>
      <c r="H1624" s="52">
        <f>H1625+H1628</f>
        <v>0</v>
      </c>
    </row>
    <row r="1625" spans="1:8">
      <c r="A1625" s="265">
        <v>5</v>
      </c>
      <c r="B1625" s="265"/>
      <c r="C1625" s="275"/>
      <c r="D1625" s="261" t="s">
        <v>923</v>
      </c>
      <c r="E1625" s="29"/>
      <c r="F1625" s="17" t="s">
        <v>162</v>
      </c>
      <c r="G1625" s="27"/>
      <c r="H1625" s="55">
        <f>SUM(H1626:H1627)</f>
        <v>0</v>
      </c>
    </row>
    <row r="1626" spans="1:8" ht="45">
      <c r="A1626" s="28"/>
      <c r="B1626" s="28" t="s">
        <v>1424</v>
      </c>
      <c r="C1626" s="81" t="s">
        <v>164</v>
      </c>
      <c r="D1626" s="14" t="s">
        <v>1543</v>
      </c>
      <c r="E1626" s="29" t="s">
        <v>1448</v>
      </c>
      <c r="F1626" s="17">
        <v>11</v>
      </c>
      <c r="G1626" s="258">
        <v>0</v>
      </c>
      <c r="H1626" s="27">
        <f t="shared" si="52"/>
        <v>0</v>
      </c>
    </row>
    <row r="1627" spans="1:8" ht="22.5">
      <c r="A1627" s="28"/>
      <c r="B1627" s="28" t="s">
        <v>1425</v>
      </c>
      <c r="C1627" s="81" t="s">
        <v>165</v>
      </c>
      <c r="D1627" s="14" t="s">
        <v>1460</v>
      </c>
      <c r="E1627" s="29" t="s">
        <v>1451</v>
      </c>
      <c r="F1627" s="17">
        <v>6</v>
      </c>
      <c r="G1627" s="258">
        <v>0</v>
      </c>
      <c r="H1627" s="27">
        <f t="shared" si="52"/>
        <v>0</v>
      </c>
    </row>
    <row r="1628" spans="1:8">
      <c r="A1628" s="265">
        <v>5</v>
      </c>
      <c r="B1628" s="265"/>
      <c r="C1628" s="275"/>
      <c r="D1628" s="261" t="s">
        <v>1192</v>
      </c>
      <c r="E1628" s="29"/>
      <c r="F1628" s="17" t="s">
        <v>162</v>
      </c>
      <c r="G1628" s="27"/>
      <c r="H1628" s="55">
        <f>SUM(H1629:H1633)</f>
        <v>0</v>
      </c>
    </row>
    <row r="1629" spans="1:8" ht="67.5">
      <c r="A1629" s="28"/>
      <c r="B1629" s="28" t="s">
        <v>1426</v>
      </c>
      <c r="C1629" s="81" t="s">
        <v>164</v>
      </c>
      <c r="D1629" s="14" t="s">
        <v>1461</v>
      </c>
      <c r="E1629" s="29" t="s">
        <v>1462</v>
      </c>
      <c r="F1629" s="17">
        <v>10</v>
      </c>
      <c r="G1629" s="258">
        <v>0</v>
      </c>
      <c r="H1629" s="27">
        <f t="shared" ref="H1629:H1633" si="53">IF(ISNUMBER(F1629),ROUND(F1629*G1629,2),"")</f>
        <v>0</v>
      </c>
    </row>
    <row r="1630" spans="1:8" ht="33.75">
      <c r="A1630" s="28"/>
      <c r="B1630" s="28" t="s">
        <v>1565</v>
      </c>
      <c r="C1630" s="81" t="s">
        <v>165</v>
      </c>
      <c r="D1630" s="14" t="s">
        <v>1548</v>
      </c>
      <c r="E1630" s="29" t="s">
        <v>1444</v>
      </c>
      <c r="F1630" s="17">
        <v>2.1</v>
      </c>
      <c r="G1630" s="258">
        <v>0</v>
      </c>
      <c r="H1630" s="27">
        <f t="shared" si="53"/>
        <v>0</v>
      </c>
    </row>
    <row r="1631" spans="1:8" ht="78.75">
      <c r="A1631" s="28"/>
      <c r="B1631" s="28" t="s">
        <v>1427</v>
      </c>
      <c r="C1631" s="81" t="s">
        <v>166</v>
      </c>
      <c r="D1631" s="14" t="s">
        <v>1463</v>
      </c>
      <c r="E1631" s="29" t="s">
        <v>1462</v>
      </c>
      <c r="F1631" s="17">
        <v>10</v>
      </c>
      <c r="G1631" s="258">
        <v>0</v>
      </c>
      <c r="H1631" s="27">
        <f t="shared" si="53"/>
        <v>0</v>
      </c>
    </row>
    <row r="1632" spans="1:8" ht="45">
      <c r="A1632" s="28"/>
      <c r="B1632" s="28" t="s">
        <v>1430</v>
      </c>
      <c r="C1632" s="81" t="s">
        <v>167</v>
      </c>
      <c r="D1632" s="14" t="s">
        <v>1466</v>
      </c>
      <c r="E1632" s="29" t="s">
        <v>1448</v>
      </c>
      <c r="F1632" s="17">
        <v>50</v>
      </c>
      <c r="G1632" s="258">
        <v>0</v>
      </c>
      <c r="H1632" s="27">
        <f t="shared" si="53"/>
        <v>0</v>
      </c>
    </row>
    <row r="1633" spans="1:8" ht="56.25">
      <c r="A1633" s="28"/>
      <c r="B1633" s="28" t="s">
        <v>1431</v>
      </c>
      <c r="C1633" s="81" t="s">
        <v>168</v>
      </c>
      <c r="D1633" s="14" t="s">
        <v>1467</v>
      </c>
      <c r="E1633" s="29" t="s">
        <v>1448</v>
      </c>
      <c r="F1633" s="17">
        <v>5</v>
      </c>
      <c r="G1633" s="258">
        <v>0</v>
      </c>
      <c r="H1633" s="27">
        <f t="shared" si="53"/>
        <v>0</v>
      </c>
    </row>
    <row r="1634" spans="1:8">
      <c r="A1634" s="82">
        <v>2</v>
      </c>
      <c r="B1634" s="82"/>
      <c r="C1634" s="83"/>
      <c r="D1634" s="116" t="s">
        <v>1568</v>
      </c>
      <c r="E1634" s="84"/>
      <c r="F1634" s="85" t="s">
        <v>162</v>
      </c>
      <c r="G1634" s="86"/>
      <c r="H1634" s="87">
        <f>H1635+H1653+H1664+H1670</f>
        <v>0</v>
      </c>
    </row>
    <row r="1635" spans="1:8">
      <c r="A1635" s="263">
        <v>4</v>
      </c>
      <c r="B1635" s="263"/>
      <c r="C1635" s="274"/>
      <c r="D1635" s="260" t="s">
        <v>6</v>
      </c>
      <c r="E1635" s="20"/>
      <c r="F1635" s="21" t="s">
        <v>162</v>
      </c>
      <c r="G1635" s="22"/>
      <c r="H1635" s="52">
        <f>H1636+H1639+H1644+H1648</f>
        <v>0</v>
      </c>
    </row>
    <row r="1636" spans="1:8">
      <c r="A1636" s="265">
        <v>5</v>
      </c>
      <c r="B1636" s="265"/>
      <c r="C1636" s="275"/>
      <c r="D1636" s="261" t="s">
        <v>514</v>
      </c>
      <c r="E1636" s="29"/>
      <c r="F1636" s="17" t="s">
        <v>162</v>
      </c>
      <c r="G1636" s="27"/>
      <c r="H1636" s="55">
        <f>SUM(H1637:H1638)</f>
        <v>0</v>
      </c>
    </row>
    <row r="1637" spans="1:8" ht="22.5">
      <c r="A1637" s="28"/>
      <c r="B1637" s="28" t="s">
        <v>1409</v>
      </c>
      <c r="C1637" s="81" t="s">
        <v>164</v>
      </c>
      <c r="D1637" s="14" t="s">
        <v>1439</v>
      </c>
      <c r="E1637" s="29" t="s">
        <v>1440</v>
      </c>
      <c r="F1637" s="17">
        <v>1</v>
      </c>
      <c r="G1637" s="258">
        <v>0</v>
      </c>
      <c r="H1637" s="27">
        <f t="shared" ref="H1637:H1669" si="54">IF(ISNUMBER(F1637),ROUND(F1637*G1637,2),"")</f>
        <v>0</v>
      </c>
    </row>
    <row r="1638" spans="1:8" ht="33.75">
      <c r="A1638" s="28"/>
      <c r="B1638" s="28" t="s">
        <v>1410</v>
      </c>
      <c r="C1638" s="81" t="s">
        <v>165</v>
      </c>
      <c r="D1638" s="14" t="s">
        <v>1441</v>
      </c>
      <c r="E1638" s="29" t="s">
        <v>1442</v>
      </c>
      <c r="F1638" s="17">
        <v>16</v>
      </c>
      <c r="G1638" s="258">
        <v>0</v>
      </c>
      <c r="H1638" s="27">
        <f t="shared" si="54"/>
        <v>0</v>
      </c>
    </row>
    <row r="1639" spans="1:8">
      <c r="A1639" s="265">
        <v>5</v>
      </c>
      <c r="B1639" s="265"/>
      <c r="C1639" s="275"/>
      <c r="D1639" s="261" t="s">
        <v>515</v>
      </c>
      <c r="E1639" s="29"/>
      <c r="F1639" s="17" t="s">
        <v>162</v>
      </c>
      <c r="G1639" s="27"/>
      <c r="H1639" s="55">
        <f>SUM(H1640:H1643)</f>
        <v>0</v>
      </c>
    </row>
    <row r="1640" spans="1:8" ht="22.5">
      <c r="A1640" s="28"/>
      <c r="B1640" s="28" t="s">
        <v>1474</v>
      </c>
      <c r="C1640" s="81" t="s">
        <v>164</v>
      </c>
      <c r="D1640" s="14" t="s">
        <v>18</v>
      </c>
      <c r="E1640" s="29" t="s">
        <v>1448</v>
      </c>
      <c r="F1640" s="17">
        <v>20</v>
      </c>
      <c r="G1640" s="258">
        <v>0</v>
      </c>
      <c r="H1640" s="27">
        <f t="shared" si="54"/>
        <v>0</v>
      </c>
    </row>
    <row r="1641" spans="1:8" ht="22.5">
      <c r="A1641" s="28"/>
      <c r="B1641" s="28" t="s">
        <v>1477</v>
      </c>
      <c r="C1641" s="81" t="s">
        <v>165</v>
      </c>
      <c r="D1641" s="14" t="s">
        <v>1498</v>
      </c>
      <c r="E1641" s="29" t="s">
        <v>1444</v>
      </c>
      <c r="F1641" s="17">
        <v>19</v>
      </c>
      <c r="G1641" s="258">
        <v>0</v>
      </c>
      <c r="H1641" s="27">
        <f t="shared" si="54"/>
        <v>0</v>
      </c>
    </row>
    <row r="1642" spans="1:8" ht="33.75">
      <c r="A1642" s="28"/>
      <c r="B1642" s="28" t="s">
        <v>1532</v>
      </c>
      <c r="C1642" s="81" t="s">
        <v>166</v>
      </c>
      <c r="D1642" s="14" t="s">
        <v>1539</v>
      </c>
      <c r="E1642" s="29" t="s">
        <v>1451</v>
      </c>
      <c r="F1642" s="17">
        <v>1</v>
      </c>
      <c r="G1642" s="258">
        <v>0</v>
      </c>
      <c r="H1642" s="27">
        <f t="shared" si="54"/>
        <v>0</v>
      </c>
    </row>
    <row r="1643" spans="1:8" ht="22.5">
      <c r="A1643" s="28"/>
      <c r="B1643" s="28" t="s">
        <v>1476</v>
      </c>
      <c r="C1643" s="81" t="s">
        <v>167</v>
      </c>
      <c r="D1643" s="14" t="s">
        <v>1497</v>
      </c>
      <c r="E1643" s="29" t="s">
        <v>1451</v>
      </c>
      <c r="F1643" s="17">
        <v>9</v>
      </c>
      <c r="G1643" s="258">
        <v>0</v>
      </c>
      <c r="H1643" s="27">
        <f t="shared" si="54"/>
        <v>0</v>
      </c>
    </row>
    <row r="1644" spans="1:8">
      <c r="A1644" s="265">
        <v>5</v>
      </c>
      <c r="B1644" s="265"/>
      <c r="C1644" s="275"/>
      <c r="D1644" s="261" t="s">
        <v>518</v>
      </c>
      <c r="E1644" s="29"/>
      <c r="F1644" s="17" t="s">
        <v>162</v>
      </c>
      <c r="G1644" s="27"/>
      <c r="H1644" s="55">
        <f>SUM(H1645:H1647)</f>
        <v>0</v>
      </c>
    </row>
    <row r="1645" spans="1:8" ht="33.75">
      <c r="A1645" s="28"/>
      <c r="B1645" s="28" t="s">
        <v>1412</v>
      </c>
      <c r="C1645" s="81" t="s">
        <v>164</v>
      </c>
      <c r="D1645" s="14" t="s">
        <v>1445</v>
      </c>
      <c r="E1645" s="29" t="s">
        <v>1444</v>
      </c>
      <c r="F1645" s="17">
        <v>11</v>
      </c>
      <c r="G1645" s="258">
        <v>0</v>
      </c>
      <c r="H1645" s="27">
        <f t="shared" si="54"/>
        <v>0</v>
      </c>
    </row>
    <row r="1646" spans="1:8" ht="22.5">
      <c r="A1646" s="28"/>
      <c r="B1646" s="28" t="s">
        <v>1413</v>
      </c>
      <c r="C1646" s="81" t="s">
        <v>165</v>
      </c>
      <c r="D1646" s="14" t="s">
        <v>1446</v>
      </c>
      <c r="E1646" s="29" t="s">
        <v>1444</v>
      </c>
      <c r="F1646" s="17">
        <v>11</v>
      </c>
      <c r="G1646" s="258">
        <v>0</v>
      </c>
      <c r="H1646" s="27">
        <f t="shared" si="54"/>
        <v>0</v>
      </c>
    </row>
    <row r="1647" spans="1:8" ht="45">
      <c r="A1647" s="28"/>
      <c r="B1647" s="28" t="s">
        <v>1411</v>
      </c>
      <c r="C1647" s="81" t="s">
        <v>166</v>
      </c>
      <c r="D1647" s="14" t="s">
        <v>1443</v>
      </c>
      <c r="E1647" s="29" t="s">
        <v>1444</v>
      </c>
      <c r="F1647" s="17">
        <v>15</v>
      </c>
      <c r="G1647" s="258">
        <v>0</v>
      </c>
      <c r="H1647" s="27">
        <f t="shared" si="54"/>
        <v>0</v>
      </c>
    </row>
    <row r="1648" spans="1:8">
      <c r="A1648" s="265">
        <v>5</v>
      </c>
      <c r="B1648" s="265"/>
      <c r="C1648" s="275"/>
      <c r="D1648" s="261" t="s">
        <v>519</v>
      </c>
      <c r="E1648" s="29"/>
      <c r="F1648" s="17" t="s">
        <v>162</v>
      </c>
      <c r="G1648" s="27"/>
      <c r="H1648" s="55">
        <f>SUM(H1649:H1652)</f>
        <v>0</v>
      </c>
    </row>
    <row r="1649" spans="1:8" ht="56.25">
      <c r="A1649" s="28"/>
      <c r="B1649" s="28" t="s">
        <v>1415</v>
      </c>
      <c r="C1649" s="81" t="s">
        <v>164</v>
      </c>
      <c r="D1649" s="14" t="s">
        <v>1449</v>
      </c>
      <c r="E1649" s="29" t="s">
        <v>1448</v>
      </c>
      <c r="F1649" s="17">
        <v>9</v>
      </c>
      <c r="G1649" s="258">
        <v>0</v>
      </c>
      <c r="H1649" s="27">
        <f t="shared" si="54"/>
        <v>0</v>
      </c>
    </row>
    <row r="1650" spans="1:8" ht="22.5">
      <c r="A1650" s="28"/>
      <c r="B1650" s="28" t="s">
        <v>1478</v>
      </c>
      <c r="C1650" s="81" t="s">
        <v>165</v>
      </c>
      <c r="D1650" s="14" t="s">
        <v>1499</v>
      </c>
      <c r="E1650" s="29" t="s">
        <v>1444</v>
      </c>
      <c r="F1650" s="17">
        <v>18</v>
      </c>
      <c r="G1650" s="258">
        <v>0</v>
      </c>
      <c r="H1650" s="27">
        <f t="shared" si="54"/>
        <v>0</v>
      </c>
    </row>
    <row r="1651" spans="1:8" ht="22.5">
      <c r="A1651" s="28"/>
      <c r="B1651" s="28" t="s">
        <v>1551</v>
      </c>
      <c r="C1651" s="81" t="s">
        <v>166</v>
      </c>
      <c r="D1651" s="14" t="s">
        <v>1552</v>
      </c>
      <c r="E1651" s="29" t="s">
        <v>1444</v>
      </c>
      <c r="F1651" s="17">
        <v>34</v>
      </c>
      <c r="G1651" s="258">
        <v>0</v>
      </c>
      <c r="H1651" s="27">
        <f t="shared" si="54"/>
        <v>0</v>
      </c>
    </row>
    <row r="1652" spans="1:8" ht="67.5">
      <c r="A1652" s="28"/>
      <c r="B1652" s="28" t="s">
        <v>1414</v>
      </c>
      <c r="C1652" s="81" t="s">
        <v>167</v>
      </c>
      <c r="D1652" s="14" t="s">
        <v>1447</v>
      </c>
      <c r="E1652" s="29" t="s">
        <v>1448</v>
      </c>
      <c r="F1652" s="17">
        <v>80</v>
      </c>
      <c r="G1652" s="258">
        <v>0</v>
      </c>
      <c r="H1652" s="27">
        <f t="shared" si="54"/>
        <v>0</v>
      </c>
    </row>
    <row r="1653" spans="1:8">
      <c r="A1653" s="263">
        <v>4</v>
      </c>
      <c r="B1653" s="263"/>
      <c r="C1653" s="274"/>
      <c r="D1653" s="260" t="s">
        <v>19</v>
      </c>
      <c r="E1653" s="20"/>
      <c r="F1653" s="21" t="s">
        <v>162</v>
      </c>
      <c r="G1653" s="22"/>
      <c r="H1653" s="52">
        <f>H1654+H1657+H1659+H1661</f>
        <v>0</v>
      </c>
    </row>
    <row r="1654" spans="1:8">
      <c r="A1654" s="265">
        <v>5</v>
      </c>
      <c r="B1654" s="265"/>
      <c r="C1654" s="275"/>
      <c r="D1654" s="261" t="s">
        <v>520</v>
      </c>
      <c r="E1654" s="29"/>
      <c r="F1654" s="17" t="s">
        <v>162</v>
      </c>
      <c r="G1654" s="27"/>
      <c r="H1654" s="55">
        <f>SUM(H1655:H1656)</f>
        <v>0</v>
      </c>
    </row>
    <row r="1655" spans="1:8">
      <c r="A1655" s="28"/>
      <c r="B1655" s="28" t="s">
        <v>1481</v>
      </c>
      <c r="C1655" s="81" t="s">
        <v>164</v>
      </c>
      <c r="D1655" s="14" t="s">
        <v>1502</v>
      </c>
      <c r="E1655" s="29" t="s">
        <v>1451</v>
      </c>
      <c r="F1655" s="17">
        <v>5</v>
      </c>
      <c r="G1655" s="258">
        <v>0</v>
      </c>
      <c r="H1655" s="27">
        <f t="shared" si="54"/>
        <v>0</v>
      </c>
    </row>
    <row r="1656" spans="1:8" ht="22.5">
      <c r="A1656" s="28"/>
      <c r="B1656" s="28" t="s">
        <v>1416</v>
      </c>
      <c r="C1656" s="81" t="s">
        <v>165</v>
      </c>
      <c r="D1656" s="14" t="s">
        <v>1450</v>
      </c>
      <c r="E1656" s="29" t="s">
        <v>1451</v>
      </c>
      <c r="F1656" s="17">
        <v>192</v>
      </c>
      <c r="G1656" s="258">
        <v>0</v>
      </c>
      <c r="H1656" s="27">
        <f t="shared" si="54"/>
        <v>0</v>
      </c>
    </row>
    <row r="1657" spans="1:8">
      <c r="A1657" s="265">
        <v>5</v>
      </c>
      <c r="B1657" s="265"/>
      <c r="C1657" s="275"/>
      <c r="D1657" s="261" t="s">
        <v>522</v>
      </c>
      <c r="E1657" s="29"/>
      <c r="F1657" s="17" t="s">
        <v>162</v>
      </c>
      <c r="G1657" s="27"/>
      <c r="H1657" s="55">
        <f>SUM(H1658)</f>
        <v>0</v>
      </c>
    </row>
    <row r="1658" spans="1:8">
      <c r="A1658" s="28"/>
      <c r="B1658" s="28" t="s">
        <v>1482</v>
      </c>
      <c r="C1658" s="81" t="s">
        <v>164</v>
      </c>
      <c r="D1658" s="14" t="s">
        <v>1503</v>
      </c>
      <c r="E1658" s="29" t="s">
        <v>1448</v>
      </c>
      <c r="F1658" s="17">
        <v>80</v>
      </c>
      <c r="G1658" s="258">
        <v>0</v>
      </c>
      <c r="H1658" s="27">
        <f t="shared" si="54"/>
        <v>0</v>
      </c>
    </row>
    <row r="1659" spans="1:8">
      <c r="A1659" s="265">
        <v>5</v>
      </c>
      <c r="B1659" s="265"/>
      <c r="C1659" s="275"/>
      <c r="D1659" s="261" t="s">
        <v>523</v>
      </c>
      <c r="E1659" s="29"/>
      <c r="F1659" s="17" t="s">
        <v>162</v>
      </c>
      <c r="G1659" s="27"/>
      <c r="H1659" s="55">
        <f>SUM(H1660)</f>
        <v>0</v>
      </c>
    </row>
    <row r="1660" spans="1:8" ht="22.5">
      <c r="A1660" s="28"/>
      <c r="B1660" s="28" t="s">
        <v>1418</v>
      </c>
      <c r="C1660" s="81" t="s">
        <v>164</v>
      </c>
      <c r="D1660" s="14" t="s">
        <v>1453</v>
      </c>
      <c r="E1660" s="29" t="s">
        <v>1451</v>
      </c>
      <c r="F1660" s="17">
        <v>110</v>
      </c>
      <c r="G1660" s="258">
        <v>0</v>
      </c>
      <c r="H1660" s="27">
        <f t="shared" si="54"/>
        <v>0</v>
      </c>
    </row>
    <row r="1661" spans="1:8">
      <c r="A1661" s="265">
        <v>5</v>
      </c>
      <c r="B1661" s="265"/>
      <c r="C1661" s="275"/>
      <c r="D1661" s="261" t="s">
        <v>524</v>
      </c>
      <c r="E1661" s="29"/>
      <c r="F1661" s="17" t="s">
        <v>162</v>
      </c>
      <c r="G1661" s="27"/>
      <c r="H1661" s="55">
        <f>SUM(H1662:H1663)</f>
        <v>0</v>
      </c>
    </row>
    <row r="1662" spans="1:8">
      <c r="A1662" s="28"/>
      <c r="B1662" s="28" t="s">
        <v>1483</v>
      </c>
      <c r="C1662" s="81" t="s">
        <v>164</v>
      </c>
      <c r="D1662" s="14" t="s">
        <v>21</v>
      </c>
      <c r="E1662" s="29" t="s">
        <v>1448</v>
      </c>
      <c r="F1662" s="17">
        <v>20</v>
      </c>
      <c r="G1662" s="258">
        <v>0</v>
      </c>
      <c r="H1662" s="27">
        <f t="shared" si="54"/>
        <v>0</v>
      </c>
    </row>
    <row r="1663" spans="1:8">
      <c r="A1663" s="28"/>
      <c r="B1663" s="28" t="s">
        <v>1484</v>
      </c>
      <c r="C1663" s="81" t="s">
        <v>165</v>
      </c>
      <c r="D1663" s="14" t="s">
        <v>22</v>
      </c>
      <c r="E1663" s="29" t="s">
        <v>1448</v>
      </c>
      <c r="F1663" s="17">
        <v>20</v>
      </c>
      <c r="G1663" s="258">
        <v>0</v>
      </c>
      <c r="H1663" s="27">
        <f t="shared" si="54"/>
        <v>0</v>
      </c>
    </row>
    <row r="1664" spans="1:8">
      <c r="A1664" s="263">
        <v>4</v>
      </c>
      <c r="B1664" s="263"/>
      <c r="C1664" s="274"/>
      <c r="D1664" s="260" t="s">
        <v>44</v>
      </c>
      <c r="E1664" s="20"/>
      <c r="F1664" s="21" t="s">
        <v>162</v>
      </c>
      <c r="G1664" s="22"/>
      <c r="H1664" s="52">
        <f>H1665+H1668</f>
        <v>0</v>
      </c>
    </row>
    <row r="1665" spans="1:8">
      <c r="A1665" s="265">
        <v>5</v>
      </c>
      <c r="B1665" s="265"/>
      <c r="C1665" s="275"/>
      <c r="D1665" s="261" t="s">
        <v>527</v>
      </c>
      <c r="E1665" s="29"/>
      <c r="F1665" s="17" t="s">
        <v>162</v>
      </c>
      <c r="G1665" s="27"/>
      <c r="H1665" s="55">
        <f>SUM(H1666:H1667)</f>
        <v>0</v>
      </c>
    </row>
    <row r="1666" spans="1:8" ht="33.75">
      <c r="A1666" s="28"/>
      <c r="B1666" s="28" t="s">
        <v>1419</v>
      </c>
      <c r="C1666" s="81" t="s">
        <v>164</v>
      </c>
      <c r="D1666" s="14" t="s">
        <v>1454</v>
      </c>
      <c r="E1666" s="29" t="s">
        <v>1444</v>
      </c>
      <c r="F1666" s="17">
        <v>17</v>
      </c>
      <c r="G1666" s="258">
        <v>0</v>
      </c>
      <c r="H1666" s="27">
        <f t="shared" si="54"/>
        <v>0</v>
      </c>
    </row>
    <row r="1667" spans="1:8" ht="22.5">
      <c r="A1667" s="28"/>
      <c r="B1667" s="28" t="s">
        <v>1420</v>
      </c>
      <c r="C1667" s="81" t="s">
        <v>165</v>
      </c>
      <c r="D1667" s="14" t="s">
        <v>1455</v>
      </c>
      <c r="E1667" s="29" t="s">
        <v>1440</v>
      </c>
      <c r="F1667" s="17">
        <v>2</v>
      </c>
      <c r="G1667" s="258">
        <v>0</v>
      </c>
      <c r="H1667" s="27">
        <f t="shared" si="54"/>
        <v>0</v>
      </c>
    </row>
    <row r="1668" spans="1:8">
      <c r="A1668" s="265">
        <v>5</v>
      </c>
      <c r="B1668" s="265"/>
      <c r="C1668" s="275"/>
      <c r="D1668" s="261" t="s">
        <v>528</v>
      </c>
      <c r="E1668" s="29"/>
      <c r="F1668" s="17" t="s">
        <v>162</v>
      </c>
      <c r="G1668" s="27"/>
      <c r="H1668" s="55">
        <f>SUM(H1669)</f>
        <v>0</v>
      </c>
    </row>
    <row r="1669" spans="1:8" ht="22.5">
      <c r="A1669" s="28"/>
      <c r="B1669" s="28" t="s">
        <v>1421</v>
      </c>
      <c r="C1669" s="81" t="s">
        <v>164</v>
      </c>
      <c r="D1669" s="14" t="s">
        <v>1456</v>
      </c>
      <c r="E1669" s="29" t="s">
        <v>1440</v>
      </c>
      <c r="F1669" s="17">
        <v>4</v>
      </c>
      <c r="G1669" s="258">
        <v>0</v>
      </c>
      <c r="H1669" s="27">
        <f t="shared" si="54"/>
        <v>0</v>
      </c>
    </row>
    <row r="1670" spans="1:8">
      <c r="A1670" s="263">
        <v>4</v>
      </c>
      <c r="B1670" s="263"/>
      <c r="C1670" s="274"/>
      <c r="D1670" s="260" t="s">
        <v>45</v>
      </c>
      <c r="E1670" s="20"/>
      <c r="F1670" s="21" t="s">
        <v>162</v>
      </c>
      <c r="G1670" s="22"/>
      <c r="H1670" s="52">
        <f>H1671+H1675+H1678+H1682+H1686+H1691+H1694+H1697</f>
        <v>0</v>
      </c>
    </row>
    <row r="1671" spans="1:8">
      <c r="A1671" s="265">
        <v>5</v>
      </c>
      <c r="B1671" s="265"/>
      <c r="C1671" s="275"/>
      <c r="D1671" s="261" t="s">
        <v>529</v>
      </c>
      <c r="E1671" s="29"/>
      <c r="F1671" s="17" t="s">
        <v>162</v>
      </c>
      <c r="G1671" s="27"/>
      <c r="H1671" s="55">
        <f>SUM(H1672:H1674)</f>
        <v>0</v>
      </c>
    </row>
    <row r="1672" spans="1:8" ht="33.75">
      <c r="A1672" s="28"/>
      <c r="B1672" s="28" t="s">
        <v>1485</v>
      </c>
      <c r="C1672" s="81" t="s">
        <v>164</v>
      </c>
      <c r="D1672" s="14" t="s">
        <v>1504</v>
      </c>
      <c r="E1672" s="29" t="s">
        <v>1448</v>
      </c>
      <c r="F1672" s="17">
        <v>45</v>
      </c>
      <c r="G1672" s="258">
        <v>0</v>
      </c>
      <c r="H1672" s="27">
        <f t="shared" ref="H1672:H1698" si="55">IF(ISNUMBER(F1672),ROUND(F1672*G1672,2),"")</f>
        <v>0</v>
      </c>
    </row>
    <row r="1673" spans="1:8" ht="33.75">
      <c r="A1673" s="28"/>
      <c r="B1673" s="28" t="s">
        <v>1495</v>
      </c>
      <c r="C1673" s="81" t="s">
        <v>165</v>
      </c>
      <c r="D1673" s="14" t="s">
        <v>1457</v>
      </c>
      <c r="E1673" s="29" t="s">
        <v>1440</v>
      </c>
      <c r="F1673" s="17">
        <v>1</v>
      </c>
      <c r="G1673" s="258">
        <v>0</v>
      </c>
      <c r="H1673" s="27">
        <f t="shared" si="55"/>
        <v>0</v>
      </c>
    </row>
    <row r="1674" spans="1:8" ht="22.5">
      <c r="A1674" s="28"/>
      <c r="B1674" s="28" t="s">
        <v>1486</v>
      </c>
      <c r="C1674" s="81" t="s">
        <v>166</v>
      </c>
      <c r="D1674" s="14" t="s">
        <v>1505</v>
      </c>
      <c r="E1674" s="29" t="s">
        <v>1448</v>
      </c>
      <c r="F1674" s="17">
        <v>68</v>
      </c>
      <c r="G1674" s="258">
        <v>0</v>
      </c>
      <c r="H1674" s="27">
        <f t="shared" si="55"/>
        <v>0</v>
      </c>
    </row>
    <row r="1675" spans="1:8">
      <c r="A1675" s="265">
        <v>5</v>
      </c>
      <c r="B1675" s="265"/>
      <c r="C1675" s="275"/>
      <c r="D1675" s="261" t="s">
        <v>530</v>
      </c>
      <c r="E1675" s="29"/>
      <c r="F1675" s="17" t="s">
        <v>162</v>
      </c>
      <c r="G1675" s="27"/>
      <c r="H1675" s="55">
        <f>SUM(H1676:H1677)</f>
        <v>0</v>
      </c>
    </row>
    <row r="1676" spans="1:8" ht="33.75">
      <c r="A1676" s="28"/>
      <c r="B1676" s="28" t="s">
        <v>1487</v>
      </c>
      <c r="C1676" s="81" t="s">
        <v>164</v>
      </c>
      <c r="D1676" s="14" t="s">
        <v>1506</v>
      </c>
      <c r="E1676" s="29" t="s">
        <v>1507</v>
      </c>
      <c r="F1676" s="17">
        <v>2051</v>
      </c>
      <c r="G1676" s="258">
        <v>0</v>
      </c>
      <c r="H1676" s="27">
        <f t="shared" si="55"/>
        <v>0</v>
      </c>
    </row>
    <row r="1677" spans="1:8" ht="22.5">
      <c r="A1677" s="28"/>
      <c r="B1677" s="28" t="s">
        <v>1488</v>
      </c>
      <c r="C1677" s="81" t="s">
        <v>165</v>
      </c>
      <c r="D1677" s="14" t="s">
        <v>1508</v>
      </c>
      <c r="E1677" s="29" t="s">
        <v>1507</v>
      </c>
      <c r="F1677" s="17">
        <v>300</v>
      </c>
      <c r="G1677" s="258">
        <v>0</v>
      </c>
      <c r="H1677" s="27">
        <f t="shared" si="55"/>
        <v>0</v>
      </c>
    </row>
    <row r="1678" spans="1:8">
      <c r="A1678" s="265">
        <v>5</v>
      </c>
      <c r="B1678" s="265"/>
      <c r="C1678" s="275"/>
      <c r="D1678" s="261" t="s">
        <v>531</v>
      </c>
      <c r="E1678" s="29"/>
      <c r="F1678" s="17" t="s">
        <v>162</v>
      </c>
      <c r="G1678" s="27"/>
      <c r="H1678" s="55">
        <f>SUM(H1679:H1681)</f>
        <v>0</v>
      </c>
    </row>
    <row r="1679" spans="1:8" ht="22.5">
      <c r="A1679" s="28"/>
      <c r="B1679" s="28" t="s">
        <v>1489</v>
      </c>
      <c r="C1679" s="81" t="s">
        <v>164</v>
      </c>
      <c r="D1679" s="14" t="s">
        <v>1509</v>
      </c>
      <c r="E1679" s="29" t="s">
        <v>1451</v>
      </c>
      <c r="F1679" s="17">
        <v>23</v>
      </c>
      <c r="G1679" s="258">
        <v>0</v>
      </c>
      <c r="H1679" s="27">
        <f t="shared" si="55"/>
        <v>0</v>
      </c>
    </row>
    <row r="1680" spans="1:8" ht="22.5">
      <c r="A1680" s="28"/>
      <c r="B1680" s="28" t="s">
        <v>1490</v>
      </c>
      <c r="C1680" s="81" t="s">
        <v>165</v>
      </c>
      <c r="D1680" s="14" t="s">
        <v>1510</v>
      </c>
      <c r="E1680" s="29" t="s">
        <v>1451</v>
      </c>
      <c r="F1680" s="17">
        <v>6</v>
      </c>
      <c r="G1680" s="258">
        <v>0</v>
      </c>
      <c r="H1680" s="27">
        <f t="shared" si="55"/>
        <v>0</v>
      </c>
    </row>
    <row r="1681" spans="1:8" ht="22.5">
      <c r="A1681" s="28"/>
      <c r="B1681" s="28" t="s">
        <v>1423</v>
      </c>
      <c r="C1681" s="81" t="s">
        <v>166</v>
      </c>
      <c r="D1681" s="14" t="s">
        <v>1458</v>
      </c>
      <c r="E1681" s="29" t="s">
        <v>1444</v>
      </c>
      <c r="F1681" s="17">
        <v>11</v>
      </c>
      <c r="G1681" s="258">
        <v>0</v>
      </c>
      <c r="H1681" s="27">
        <f t="shared" si="55"/>
        <v>0</v>
      </c>
    </row>
    <row r="1682" spans="1:8">
      <c r="A1682" s="265">
        <v>5</v>
      </c>
      <c r="B1682" s="265"/>
      <c r="C1682" s="275"/>
      <c r="D1682" s="261" t="s">
        <v>923</v>
      </c>
      <c r="E1682" s="29"/>
      <c r="F1682" s="17" t="s">
        <v>162</v>
      </c>
      <c r="G1682" s="27"/>
      <c r="H1682" s="55">
        <f>SUM(H1683:H1685)</f>
        <v>0</v>
      </c>
    </row>
    <row r="1683" spans="1:8" ht="22.5">
      <c r="A1683" s="28"/>
      <c r="B1683" s="28" t="s">
        <v>1528</v>
      </c>
      <c r="C1683" s="81" t="s">
        <v>164</v>
      </c>
      <c r="D1683" s="14" t="s">
        <v>1460</v>
      </c>
      <c r="E1683" s="29" t="s">
        <v>1451</v>
      </c>
      <c r="F1683" s="17">
        <v>5</v>
      </c>
      <c r="G1683" s="258">
        <v>0</v>
      </c>
      <c r="H1683" s="27">
        <f t="shared" si="55"/>
        <v>0</v>
      </c>
    </row>
    <row r="1684" spans="1:8">
      <c r="A1684" s="28"/>
      <c r="B1684" s="28" t="s">
        <v>1491</v>
      </c>
      <c r="C1684" s="81" t="s">
        <v>165</v>
      </c>
      <c r="D1684" s="14" t="s">
        <v>1029</v>
      </c>
      <c r="E1684" s="29" t="s">
        <v>1448</v>
      </c>
      <c r="F1684" s="17">
        <v>12</v>
      </c>
      <c r="G1684" s="258">
        <v>0</v>
      </c>
      <c r="H1684" s="27">
        <f t="shared" si="55"/>
        <v>0</v>
      </c>
    </row>
    <row r="1685" spans="1:8" ht="45">
      <c r="A1685" s="28"/>
      <c r="B1685" s="28" t="s">
        <v>1527</v>
      </c>
      <c r="C1685" s="81" t="s">
        <v>166</v>
      </c>
      <c r="D1685" s="14" t="s">
        <v>1543</v>
      </c>
      <c r="E1685" s="29" t="s">
        <v>1448</v>
      </c>
      <c r="F1685" s="17">
        <v>9</v>
      </c>
      <c r="G1685" s="258">
        <v>0</v>
      </c>
      <c r="H1685" s="27">
        <f t="shared" si="55"/>
        <v>0</v>
      </c>
    </row>
    <row r="1686" spans="1:8">
      <c r="A1686" s="265">
        <v>5</v>
      </c>
      <c r="B1686" s="265"/>
      <c r="C1686" s="275"/>
      <c r="D1686" s="261" t="s">
        <v>1192</v>
      </c>
      <c r="E1686" s="29"/>
      <c r="F1686" s="17" t="s">
        <v>162</v>
      </c>
      <c r="G1686" s="27"/>
      <c r="H1686" s="55">
        <f>SUM(H1687:H1690)</f>
        <v>0</v>
      </c>
    </row>
    <row r="1687" spans="1:8" ht="67.5">
      <c r="A1687" s="28"/>
      <c r="B1687" s="28" t="s">
        <v>1422</v>
      </c>
      <c r="C1687" s="81" t="s">
        <v>164</v>
      </c>
      <c r="D1687" s="14" t="s">
        <v>1461</v>
      </c>
      <c r="E1687" s="29" t="s">
        <v>1462</v>
      </c>
      <c r="F1687" s="17">
        <v>5</v>
      </c>
      <c r="G1687" s="258">
        <v>0</v>
      </c>
      <c r="H1687" s="27">
        <f t="shared" si="55"/>
        <v>0</v>
      </c>
    </row>
    <row r="1688" spans="1:8" ht="78.75">
      <c r="A1688" s="28"/>
      <c r="B1688" s="28" t="s">
        <v>1529</v>
      </c>
      <c r="C1688" s="81" t="s">
        <v>165</v>
      </c>
      <c r="D1688" s="14" t="s">
        <v>1463</v>
      </c>
      <c r="E1688" s="29" t="s">
        <v>1462</v>
      </c>
      <c r="F1688" s="17">
        <v>5</v>
      </c>
      <c r="G1688" s="258">
        <v>0</v>
      </c>
      <c r="H1688" s="27">
        <f t="shared" si="55"/>
        <v>0</v>
      </c>
    </row>
    <row r="1689" spans="1:8" ht="45">
      <c r="A1689" s="28"/>
      <c r="B1689" s="28" t="s">
        <v>1530</v>
      </c>
      <c r="C1689" s="81" t="s">
        <v>166</v>
      </c>
      <c r="D1689" s="14" t="s">
        <v>1466</v>
      </c>
      <c r="E1689" s="29" t="s">
        <v>1448</v>
      </c>
      <c r="F1689" s="17">
        <v>5</v>
      </c>
      <c r="G1689" s="258">
        <v>0</v>
      </c>
      <c r="H1689" s="27">
        <f t="shared" si="55"/>
        <v>0</v>
      </c>
    </row>
    <row r="1690" spans="1:8" ht="56.25">
      <c r="A1690" s="28"/>
      <c r="B1690" s="28" t="s">
        <v>1569</v>
      </c>
      <c r="C1690" s="81" t="s">
        <v>167</v>
      </c>
      <c r="D1690" s="14" t="s">
        <v>1467</v>
      </c>
      <c r="E1690" s="29" t="s">
        <v>1448</v>
      </c>
      <c r="F1690" s="17">
        <v>9</v>
      </c>
      <c r="G1690" s="258">
        <v>0</v>
      </c>
      <c r="H1690" s="27">
        <f t="shared" si="55"/>
        <v>0</v>
      </c>
    </row>
    <row r="1691" spans="1:8">
      <c r="A1691" s="265">
        <v>5</v>
      </c>
      <c r="B1691" s="265"/>
      <c r="C1691" s="275"/>
      <c r="D1691" s="261" t="s">
        <v>533</v>
      </c>
      <c r="E1691" s="29"/>
      <c r="F1691" s="17" t="s">
        <v>162</v>
      </c>
      <c r="G1691" s="27"/>
      <c r="H1691" s="55">
        <f>SUM(H1692:H1693)</f>
        <v>0</v>
      </c>
    </row>
    <row r="1692" spans="1:8" ht="45">
      <c r="A1692" s="28"/>
      <c r="B1692" s="28" t="s">
        <v>1426</v>
      </c>
      <c r="C1692" s="81" t="s">
        <v>164</v>
      </c>
      <c r="D1692" s="14" t="s">
        <v>1540</v>
      </c>
      <c r="E1692" s="29" t="s">
        <v>1440</v>
      </c>
      <c r="F1692" s="17">
        <v>162</v>
      </c>
      <c r="G1692" s="258">
        <v>0</v>
      </c>
      <c r="H1692" s="27">
        <f t="shared" si="55"/>
        <v>0</v>
      </c>
    </row>
    <row r="1693" spans="1:8" ht="33.75">
      <c r="A1693" s="28"/>
      <c r="B1693" s="28" t="s">
        <v>1427</v>
      </c>
      <c r="C1693" s="81" t="s">
        <v>165</v>
      </c>
      <c r="D1693" s="14" t="s">
        <v>1541</v>
      </c>
      <c r="E1693" s="29" t="s">
        <v>1440</v>
      </c>
      <c r="F1693" s="17">
        <v>162</v>
      </c>
      <c r="G1693" s="258">
        <v>0</v>
      </c>
      <c r="H1693" s="27">
        <f t="shared" si="55"/>
        <v>0</v>
      </c>
    </row>
    <row r="1694" spans="1:8">
      <c r="A1694" s="265">
        <v>5</v>
      </c>
      <c r="B1694" s="265"/>
      <c r="C1694" s="275"/>
      <c r="D1694" s="261" t="s">
        <v>993</v>
      </c>
      <c r="E1694" s="29"/>
      <c r="F1694" s="17" t="s">
        <v>162</v>
      </c>
      <c r="G1694" s="27"/>
      <c r="H1694" s="55">
        <f>SUM(H1695:H1696)</f>
        <v>0</v>
      </c>
    </row>
    <row r="1695" spans="1:8" ht="22.5">
      <c r="A1695" s="28"/>
      <c r="B1695" s="28" t="s">
        <v>1432</v>
      </c>
      <c r="C1695" s="81" t="s">
        <v>164</v>
      </c>
      <c r="D1695" s="14" t="s">
        <v>47</v>
      </c>
      <c r="E1695" s="29" t="s">
        <v>1440</v>
      </c>
      <c r="F1695" s="17">
        <v>4</v>
      </c>
      <c r="G1695" s="258">
        <v>0</v>
      </c>
      <c r="H1695" s="27">
        <f t="shared" si="55"/>
        <v>0</v>
      </c>
    </row>
    <row r="1696" spans="1:8" ht="45">
      <c r="A1696" s="28"/>
      <c r="B1696" s="28" t="s">
        <v>1494</v>
      </c>
      <c r="C1696" s="81" t="s">
        <v>165</v>
      </c>
      <c r="D1696" s="14" t="s">
        <v>1513</v>
      </c>
      <c r="E1696" s="29" t="s">
        <v>1444</v>
      </c>
      <c r="F1696" s="17">
        <v>22</v>
      </c>
      <c r="G1696" s="258">
        <v>0</v>
      </c>
      <c r="H1696" s="27">
        <f t="shared" si="55"/>
        <v>0</v>
      </c>
    </row>
    <row r="1697" spans="1:8">
      <c r="A1697" s="265">
        <v>5</v>
      </c>
      <c r="B1697" s="265"/>
      <c r="C1697" s="275"/>
      <c r="D1697" s="261" t="s">
        <v>1063</v>
      </c>
      <c r="E1697" s="29"/>
      <c r="F1697" s="17" t="s">
        <v>162</v>
      </c>
      <c r="G1697" s="27"/>
      <c r="H1697" s="55">
        <f>SUM(H1698)</f>
        <v>0</v>
      </c>
    </row>
    <row r="1698" spans="1:8" ht="22.5">
      <c r="A1698" s="28"/>
      <c r="B1698" s="28" t="s">
        <v>1492</v>
      </c>
      <c r="C1698" s="81" t="s">
        <v>164</v>
      </c>
      <c r="D1698" s="14" t="s">
        <v>1514</v>
      </c>
      <c r="E1698" s="29" t="s">
        <v>1448</v>
      </c>
      <c r="F1698" s="17">
        <v>57</v>
      </c>
      <c r="G1698" s="258">
        <v>0</v>
      </c>
      <c r="H1698" s="27">
        <f t="shared" si="55"/>
        <v>0</v>
      </c>
    </row>
    <row r="1699" spans="1:8">
      <c r="A1699" s="82">
        <v>2</v>
      </c>
      <c r="B1699" s="82"/>
      <c r="C1699" s="83"/>
      <c r="D1699" s="116" t="s">
        <v>1570</v>
      </c>
      <c r="E1699" s="84"/>
      <c r="F1699" s="85" t="s">
        <v>162</v>
      </c>
      <c r="G1699" s="86"/>
      <c r="H1699" s="87">
        <f>H1700+H1718+H1729+H1735</f>
        <v>0</v>
      </c>
    </row>
    <row r="1700" spans="1:8">
      <c r="A1700" s="263">
        <v>4</v>
      </c>
      <c r="B1700" s="263"/>
      <c r="C1700" s="274"/>
      <c r="D1700" s="260" t="s">
        <v>6</v>
      </c>
      <c r="E1700" s="20"/>
      <c r="F1700" s="21" t="s">
        <v>162</v>
      </c>
      <c r="G1700" s="22"/>
      <c r="H1700" s="52">
        <f>H1701+H1704+H1709+H1713</f>
        <v>0</v>
      </c>
    </row>
    <row r="1701" spans="1:8">
      <c r="A1701" s="265">
        <v>5</v>
      </c>
      <c r="B1701" s="265"/>
      <c r="C1701" s="275"/>
      <c r="D1701" s="261" t="s">
        <v>514</v>
      </c>
      <c r="E1701" s="29"/>
      <c r="F1701" s="17" t="s">
        <v>162</v>
      </c>
      <c r="G1701" s="27"/>
      <c r="H1701" s="55">
        <f>SUM(H1702:H1703)</f>
        <v>0</v>
      </c>
    </row>
    <row r="1702" spans="1:8" ht="22.5">
      <c r="A1702" s="28"/>
      <c r="B1702" s="28" t="s">
        <v>1409</v>
      </c>
      <c r="C1702" s="81" t="s">
        <v>164</v>
      </c>
      <c r="D1702" s="14" t="s">
        <v>1439</v>
      </c>
      <c r="E1702" s="29" t="s">
        <v>1440</v>
      </c>
      <c r="F1702" s="17">
        <v>1</v>
      </c>
      <c r="G1702" s="258">
        <v>0</v>
      </c>
      <c r="H1702" s="27">
        <f t="shared" ref="H1702:H1734" si="56">IF(ISNUMBER(F1702),ROUND(F1702*G1702,2),"")</f>
        <v>0</v>
      </c>
    </row>
    <row r="1703" spans="1:8" ht="33.75">
      <c r="A1703" s="28"/>
      <c r="B1703" s="28" t="s">
        <v>1410</v>
      </c>
      <c r="C1703" s="81" t="s">
        <v>165</v>
      </c>
      <c r="D1703" s="14" t="s">
        <v>1441</v>
      </c>
      <c r="E1703" s="29" t="s">
        <v>1442</v>
      </c>
      <c r="F1703" s="17">
        <v>16</v>
      </c>
      <c r="G1703" s="258">
        <v>0</v>
      </c>
      <c r="H1703" s="27">
        <f t="shared" si="56"/>
        <v>0</v>
      </c>
    </row>
    <row r="1704" spans="1:8">
      <c r="A1704" s="265">
        <v>5</v>
      </c>
      <c r="B1704" s="265"/>
      <c r="C1704" s="275"/>
      <c r="D1704" s="261" t="s">
        <v>515</v>
      </c>
      <c r="E1704" s="29"/>
      <c r="F1704" s="17" t="s">
        <v>162</v>
      </c>
      <c r="G1704" s="27"/>
      <c r="H1704" s="55">
        <f>SUM(H1705:H1708)</f>
        <v>0</v>
      </c>
    </row>
    <row r="1705" spans="1:8" ht="22.5">
      <c r="A1705" s="28"/>
      <c r="B1705" s="28" t="s">
        <v>1474</v>
      </c>
      <c r="C1705" s="81" t="s">
        <v>164</v>
      </c>
      <c r="D1705" s="14" t="s">
        <v>18</v>
      </c>
      <c r="E1705" s="29" t="s">
        <v>1448</v>
      </c>
      <c r="F1705" s="17">
        <v>20</v>
      </c>
      <c r="G1705" s="258">
        <v>0</v>
      </c>
      <c r="H1705" s="27">
        <f t="shared" si="56"/>
        <v>0</v>
      </c>
    </row>
    <row r="1706" spans="1:8" ht="22.5">
      <c r="A1706" s="28"/>
      <c r="B1706" s="28" t="s">
        <v>1477</v>
      </c>
      <c r="C1706" s="81" t="s">
        <v>165</v>
      </c>
      <c r="D1706" s="14" t="s">
        <v>1498</v>
      </c>
      <c r="E1706" s="29" t="s">
        <v>1444</v>
      </c>
      <c r="F1706" s="17">
        <v>19</v>
      </c>
      <c r="G1706" s="258">
        <v>0</v>
      </c>
      <c r="H1706" s="27">
        <f t="shared" si="56"/>
        <v>0</v>
      </c>
    </row>
    <row r="1707" spans="1:8" ht="33.75">
      <c r="A1707" s="28"/>
      <c r="B1707" s="28" t="s">
        <v>1532</v>
      </c>
      <c r="C1707" s="81" t="s">
        <v>166</v>
      </c>
      <c r="D1707" s="14" t="s">
        <v>1539</v>
      </c>
      <c r="E1707" s="29" t="s">
        <v>1451</v>
      </c>
      <c r="F1707" s="17">
        <v>5</v>
      </c>
      <c r="G1707" s="258">
        <v>0</v>
      </c>
      <c r="H1707" s="27">
        <f t="shared" si="56"/>
        <v>0</v>
      </c>
    </row>
    <row r="1708" spans="1:8" ht="22.5">
      <c r="A1708" s="28"/>
      <c r="B1708" s="28" t="s">
        <v>1476</v>
      </c>
      <c r="C1708" s="81" t="s">
        <v>167</v>
      </c>
      <c r="D1708" s="14" t="s">
        <v>1497</v>
      </c>
      <c r="E1708" s="29" t="s">
        <v>1451</v>
      </c>
      <c r="F1708" s="17">
        <v>6</v>
      </c>
      <c r="G1708" s="258">
        <v>0</v>
      </c>
      <c r="H1708" s="27">
        <f t="shared" si="56"/>
        <v>0</v>
      </c>
    </row>
    <row r="1709" spans="1:8">
      <c r="A1709" s="265">
        <v>5</v>
      </c>
      <c r="B1709" s="265"/>
      <c r="C1709" s="275"/>
      <c r="D1709" s="261" t="s">
        <v>518</v>
      </c>
      <c r="E1709" s="29"/>
      <c r="F1709" s="17" t="s">
        <v>162</v>
      </c>
      <c r="G1709" s="27"/>
      <c r="H1709" s="55">
        <f>SUM(H1710:H1712)</f>
        <v>0</v>
      </c>
    </row>
    <row r="1710" spans="1:8" ht="33.75">
      <c r="A1710" s="28"/>
      <c r="B1710" s="28" t="s">
        <v>1412</v>
      </c>
      <c r="C1710" s="81" t="s">
        <v>164</v>
      </c>
      <c r="D1710" s="14" t="s">
        <v>1445</v>
      </c>
      <c r="E1710" s="29" t="s">
        <v>1444</v>
      </c>
      <c r="F1710" s="17">
        <v>22</v>
      </c>
      <c r="G1710" s="258">
        <v>0</v>
      </c>
      <c r="H1710" s="27">
        <f t="shared" si="56"/>
        <v>0</v>
      </c>
    </row>
    <row r="1711" spans="1:8" ht="22.5">
      <c r="A1711" s="28"/>
      <c r="B1711" s="28" t="s">
        <v>1413</v>
      </c>
      <c r="C1711" s="81" t="s">
        <v>165</v>
      </c>
      <c r="D1711" s="14" t="s">
        <v>1446</v>
      </c>
      <c r="E1711" s="29" t="s">
        <v>1444</v>
      </c>
      <c r="F1711" s="17">
        <v>22</v>
      </c>
      <c r="G1711" s="258">
        <v>0</v>
      </c>
      <c r="H1711" s="27">
        <f t="shared" si="56"/>
        <v>0</v>
      </c>
    </row>
    <row r="1712" spans="1:8" ht="45">
      <c r="A1712" s="28"/>
      <c r="B1712" s="28" t="s">
        <v>1411</v>
      </c>
      <c r="C1712" s="81" t="s">
        <v>166</v>
      </c>
      <c r="D1712" s="14" t="s">
        <v>1443</v>
      </c>
      <c r="E1712" s="29" t="s">
        <v>1444</v>
      </c>
      <c r="F1712" s="17">
        <v>20</v>
      </c>
      <c r="G1712" s="258">
        <v>0</v>
      </c>
      <c r="H1712" s="27">
        <f t="shared" si="56"/>
        <v>0</v>
      </c>
    </row>
    <row r="1713" spans="1:8">
      <c r="A1713" s="265">
        <v>5</v>
      </c>
      <c r="B1713" s="265"/>
      <c r="C1713" s="275"/>
      <c r="D1713" s="261" t="s">
        <v>519</v>
      </c>
      <c r="E1713" s="29"/>
      <c r="F1713" s="17" t="s">
        <v>162</v>
      </c>
      <c r="G1713" s="27"/>
      <c r="H1713" s="55">
        <f>SUM(H1714:H1717)</f>
        <v>0</v>
      </c>
    </row>
    <row r="1714" spans="1:8" ht="56.25">
      <c r="A1714" s="28"/>
      <c r="B1714" s="28" t="s">
        <v>1415</v>
      </c>
      <c r="C1714" s="81" t="s">
        <v>164</v>
      </c>
      <c r="D1714" s="14" t="s">
        <v>1449</v>
      </c>
      <c r="E1714" s="29" t="s">
        <v>1448</v>
      </c>
      <c r="F1714" s="17">
        <v>5</v>
      </c>
      <c r="G1714" s="258">
        <v>0</v>
      </c>
      <c r="H1714" s="27">
        <f t="shared" si="56"/>
        <v>0</v>
      </c>
    </row>
    <row r="1715" spans="1:8" ht="22.5">
      <c r="A1715" s="28"/>
      <c r="B1715" s="28" t="s">
        <v>1478</v>
      </c>
      <c r="C1715" s="81" t="s">
        <v>165</v>
      </c>
      <c r="D1715" s="14" t="s">
        <v>1499</v>
      </c>
      <c r="E1715" s="29" t="s">
        <v>1444</v>
      </c>
      <c r="F1715" s="17">
        <v>21.5</v>
      </c>
      <c r="G1715" s="258">
        <v>0</v>
      </c>
      <c r="H1715" s="27">
        <f t="shared" si="56"/>
        <v>0</v>
      </c>
    </row>
    <row r="1716" spans="1:8" ht="22.5">
      <c r="A1716" s="28"/>
      <c r="B1716" s="28" t="s">
        <v>1551</v>
      </c>
      <c r="C1716" s="81" t="s">
        <v>166</v>
      </c>
      <c r="D1716" s="14" t="s">
        <v>1552</v>
      </c>
      <c r="E1716" s="29" t="s">
        <v>1444</v>
      </c>
      <c r="F1716" s="17">
        <v>28</v>
      </c>
      <c r="G1716" s="258">
        <v>0</v>
      </c>
      <c r="H1716" s="27">
        <f t="shared" si="56"/>
        <v>0</v>
      </c>
    </row>
    <row r="1717" spans="1:8" ht="67.5">
      <c r="A1717" s="28"/>
      <c r="B1717" s="28" t="s">
        <v>1414</v>
      </c>
      <c r="C1717" s="81" t="s">
        <v>167</v>
      </c>
      <c r="D1717" s="14" t="s">
        <v>1447</v>
      </c>
      <c r="E1717" s="29" t="s">
        <v>1448</v>
      </c>
      <c r="F1717" s="17">
        <v>40</v>
      </c>
      <c r="G1717" s="258">
        <v>0</v>
      </c>
      <c r="H1717" s="27">
        <f t="shared" si="56"/>
        <v>0</v>
      </c>
    </row>
    <row r="1718" spans="1:8">
      <c r="A1718" s="263">
        <v>4</v>
      </c>
      <c r="B1718" s="263"/>
      <c r="C1718" s="274"/>
      <c r="D1718" s="260" t="s">
        <v>19</v>
      </c>
      <c r="E1718" s="20"/>
      <c r="F1718" s="21" t="s">
        <v>162</v>
      </c>
      <c r="G1718" s="22"/>
      <c r="H1718" s="52">
        <f>H1719+H1722+H1724+H1726</f>
        <v>0</v>
      </c>
    </row>
    <row r="1719" spans="1:8">
      <c r="A1719" s="265">
        <v>5</v>
      </c>
      <c r="B1719" s="265"/>
      <c r="C1719" s="275"/>
      <c r="D1719" s="261" t="s">
        <v>520</v>
      </c>
      <c r="E1719" s="29"/>
      <c r="F1719" s="17" t="s">
        <v>162</v>
      </c>
      <c r="G1719" s="27"/>
      <c r="H1719" s="55">
        <f>SUM(H1720:H1721)</f>
        <v>0</v>
      </c>
    </row>
    <row r="1720" spans="1:8">
      <c r="A1720" s="28"/>
      <c r="B1720" s="28" t="s">
        <v>1481</v>
      </c>
      <c r="C1720" s="81" t="s">
        <v>164</v>
      </c>
      <c r="D1720" s="14" t="s">
        <v>1502</v>
      </c>
      <c r="E1720" s="29" t="s">
        <v>1451</v>
      </c>
      <c r="F1720" s="17">
        <v>5</v>
      </c>
      <c r="G1720" s="258">
        <v>0</v>
      </c>
      <c r="H1720" s="27">
        <f t="shared" si="56"/>
        <v>0</v>
      </c>
    </row>
    <row r="1721" spans="1:8" ht="22.5">
      <c r="A1721" s="28"/>
      <c r="B1721" s="28" t="s">
        <v>1416</v>
      </c>
      <c r="C1721" s="81" t="s">
        <v>165</v>
      </c>
      <c r="D1721" s="14" t="s">
        <v>1450</v>
      </c>
      <c r="E1721" s="29" t="s">
        <v>1451</v>
      </c>
      <c r="F1721" s="17">
        <v>331</v>
      </c>
      <c r="G1721" s="258">
        <v>0</v>
      </c>
      <c r="H1721" s="27">
        <f t="shared" si="56"/>
        <v>0</v>
      </c>
    </row>
    <row r="1722" spans="1:8">
      <c r="A1722" s="265">
        <v>5</v>
      </c>
      <c r="B1722" s="265"/>
      <c r="C1722" s="275"/>
      <c r="D1722" s="261" t="s">
        <v>522</v>
      </c>
      <c r="E1722" s="29"/>
      <c r="F1722" s="17" t="s">
        <v>162</v>
      </c>
      <c r="G1722" s="27"/>
      <c r="H1722" s="55">
        <f>SUM(H1723)</f>
        <v>0</v>
      </c>
    </row>
    <row r="1723" spans="1:8">
      <c r="A1723" s="28"/>
      <c r="B1723" s="28" t="s">
        <v>1482</v>
      </c>
      <c r="C1723" s="81" t="s">
        <v>164</v>
      </c>
      <c r="D1723" s="14" t="s">
        <v>1503</v>
      </c>
      <c r="E1723" s="29" t="s">
        <v>1448</v>
      </c>
      <c r="F1723" s="17">
        <v>105</v>
      </c>
      <c r="G1723" s="258">
        <v>0</v>
      </c>
      <c r="H1723" s="27">
        <f t="shared" si="56"/>
        <v>0</v>
      </c>
    </row>
    <row r="1724" spans="1:8">
      <c r="A1724" s="265">
        <v>5</v>
      </c>
      <c r="B1724" s="265"/>
      <c r="C1724" s="275"/>
      <c r="D1724" s="261" t="s">
        <v>523</v>
      </c>
      <c r="E1724" s="29"/>
      <c r="F1724" s="17" t="s">
        <v>162</v>
      </c>
      <c r="G1724" s="27"/>
      <c r="H1724" s="55">
        <f>SUM(H1725)</f>
        <v>0</v>
      </c>
    </row>
    <row r="1725" spans="1:8" ht="22.5">
      <c r="A1725" s="28"/>
      <c r="B1725" s="28" t="s">
        <v>1418</v>
      </c>
      <c r="C1725" s="81" t="s">
        <v>164</v>
      </c>
      <c r="D1725" s="14" t="s">
        <v>1453</v>
      </c>
      <c r="E1725" s="29" t="s">
        <v>1451</v>
      </c>
      <c r="F1725" s="17">
        <v>145</v>
      </c>
      <c r="G1725" s="258">
        <v>0</v>
      </c>
      <c r="H1725" s="27">
        <f t="shared" si="56"/>
        <v>0</v>
      </c>
    </row>
    <row r="1726" spans="1:8">
      <c r="A1726" s="265">
        <v>5</v>
      </c>
      <c r="B1726" s="265"/>
      <c r="C1726" s="275"/>
      <c r="D1726" s="261" t="s">
        <v>524</v>
      </c>
      <c r="E1726" s="29"/>
      <c r="F1726" s="17" t="s">
        <v>162</v>
      </c>
      <c r="G1726" s="27"/>
      <c r="H1726" s="55">
        <f>SUM(H1727:H1728)</f>
        <v>0</v>
      </c>
    </row>
    <row r="1727" spans="1:8">
      <c r="A1727" s="28"/>
      <c r="B1727" s="28" t="s">
        <v>1483</v>
      </c>
      <c r="C1727" s="81" t="s">
        <v>164</v>
      </c>
      <c r="D1727" s="14" t="s">
        <v>21</v>
      </c>
      <c r="E1727" s="29" t="s">
        <v>1448</v>
      </c>
      <c r="F1727" s="17">
        <v>20</v>
      </c>
      <c r="G1727" s="258">
        <v>0</v>
      </c>
      <c r="H1727" s="27">
        <f t="shared" si="56"/>
        <v>0</v>
      </c>
    </row>
    <row r="1728" spans="1:8">
      <c r="A1728" s="28"/>
      <c r="B1728" s="28" t="s">
        <v>1484</v>
      </c>
      <c r="C1728" s="81" t="s">
        <v>165</v>
      </c>
      <c r="D1728" s="14" t="s">
        <v>22</v>
      </c>
      <c r="E1728" s="29" t="s">
        <v>1448</v>
      </c>
      <c r="F1728" s="17">
        <v>20</v>
      </c>
      <c r="G1728" s="258">
        <v>0</v>
      </c>
      <c r="H1728" s="27">
        <f t="shared" si="56"/>
        <v>0</v>
      </c>
    </row>
    <row r="1729" spans="1:8">
      <c r="A1729" s="263">
        <v>4</v>
      </c>
      <c r="B1729" s="263"/>
      <c r="C1729" s="274"/>
      <c r="D1729" s="260" t="s">
        <v>44</v>
      </c>
      <c r="E1729" s="20"/>
      <c r="F1729" s="21" t="s">
        <v>162</v>
      </c>
      <c r="G1729" s="22"/>
      <c r="H1729" s="52">
        <f>H1730+H1733</f>
        <v>0</v>
      </c>
    </row>
    <row r="1730" spans="1:8">
      <c r="A1730" s="265">
        <v>5</v>
      </c>
      <c r="B1730" s="265"/>
      <c r="C1730" s="275"/>
      <c r="D1730" s="261" t="s">
        <v>527</v>
      </c>
      <c r="E1730" s="29"/>
      <c r="F1730" s="17" t="s">
        <v>162</v>
      </c>
      <c r="G1730" s="27"/>
      <c r="H1730" s="55">
        <f>SUM(H1731:H1732)</f>
        <v>0</v>
      </c>
    </row>
    <row r="1731" spans="1:8" ht="33.75">
      <c r="A1731" s="28"/>
      <c r="B1731" s="28" t="s">
        <v>1419</v>
      </c>
      <c r="C1731" s="81" t="s">
        <v>164</v>
      </c>
      <c r="D1731" s="14" t="s">
        <v>1454</v>
      </c>
      <c r="E1731" s="29" t="s">
        <v>1444</v>
      </c>
      <c r="F1731" s="17">
        <v>18</v>
      </c>
      <c r="G1731" s="258">
        <v>0</v>
      </c>
      <c r="H1731" s="27">
        <f t="shared" si="56"/>
        <v>0</v>
      </c>
    </row>
    <row r="1732" spans="1:8" ht="22.5">
      <c r="A1732" s="28"/>
      <c r="B1732" s="28" t="s">
        <v>1420</v>
      </c>
      <c r="C1732" s="81" t="s">
        <v>165</v>
      </c>
      <c r="D1732" s="14" t="s">
        <v>1455</v>
      </c>
      <c r="E1732" s="29" t="s">
        <v>1440</v>
      </c>
      <c r="F1732" s="17">
        <v>2</v>
      </c>
      <c r="G1732" s="258">
        <v>0</v>
      </c>
      <c r="H1732" s="27">
        <f t="shared" si="56"/>
        <v>0</v>
      </c>
    </row>
    <row r="1733" spans="1:8">
      <c r="A1733" s="265">
        <v>5</v>
      </c>
      <c r="B1733" s="265"/>
      <c r="C1733" s="275"/>
      <c r="D1733" s="261" t="s">
        <v>528</v>
      </c>
      <c r="E1733" s="29"/>
      <c r="F1733" s="17" t="s">
        <v>162</v>
      </c>
      <c r="G1733" s="27"/>
      <c r="H1733" s="55">
        <f>SUM(H1734)</f>
        <v>0</v>
      </c>
    </row>
    <row r="1734" spans="1:8" ht="22.5">
      <c r="A1734" s="28"/>
      <c r="B1734" s="28" t="s">
        <v>1421</v>
      </c>
      <c r="C1734" s="81" t="s">
        <v>164</v>
      </c>
      <c r="D1734" s="14" t="s">
        <v>1456</v>
      </c>
      <c r="E1734" s="29" t="s">
        <v>1440</v>
      </c>
      <c r="F1734" s="17">
        <v>4</v>
      </c>
      <c r="G1734" s="258">
        <v>0</v>
      </c>
      <c r="H1734" s="27">
        <f t="shared" si="56"/>
        <v>0</v>
      </c>
    </row>
    <row r="1735" spans="1:8">
      <c r="A1735" s="263">
        <v>4</v>
      </c>
      <c r="B1735" s="263"/>
      <c r="C1735" s="274"/>
      <c r="D1735" s="260" t="s">
        <v>45</v>
      </c>
      <c r="E1735" s="20"/>
      <c r="F1735" s="21" t="s">
        <v>162</v>
      </c>
      <c r="G1735" s="22"/>
      <c r="H1735" s="52">
        <f>H1736+H1740+H1743+H1747+H1749+H1754+H1757+H1760</f>
        <v>0</v>
      </c>
    </row>
    <row r="1736" spans="1:8">
      <c r="A1736" s="265">
        <v>5</v>
      </c>
      <c r="B1736" s="265"/>
      <c r="C1736" s="275"/>
      <c r="D1736" s="261" t="s">
        <v>529</v>
      </c>
      <c r="E1736" s="29"/>
      <c r="F1736" s="17" t="s">
        <v>162</v>
      </c>
      <c r="G1736" s="27"/>
      <c r="H1736" s="55">
        <f>SUM(H1737:H1739)</f>
        <v>0</v>
      </c>
    </row>
    <row r="1737" spans="1:8" ht="33.75">
      <c r="A1737" s="28"/>
      <c r="B1737" s="28" t="s">
        <v>1485</v>
      </c>
      <c r="C1737" s="81" t="s">
        <v>164</v>
      </c>
      <c r="D1737" s="14" t="s">
        <v>1504</v>
      </c>
      <c r="E1737" s="29" t="s">
        <v>1448</v>
      </c>
      <c r="F1737" s="17">
        <v>45</v>
      </c>
      <c r="G1737" s="258">
        <v>0</v>
      </c>
      <c r="H1737" s="27">
        <f t="shared" ref="H1737:H1761" si="57">IF(ISNUMBER(F1737),ROUND(F1737*G1737,2),"")</f>
        <v>0</v>
      </c>
    </row>
    <row r="1738" spans="1:8" ht="33.75">
      <c r="A1738" s="28"/>
      <c r="B1738" s="28" t="s">
        <v>1426</v>
      </c>
      <c r="C1738" s="81" t="s">
        <v>165</v>
      </c>
      <c r="D1738" s="14" t="s">
        <v>1457</v>
      </c>
      <c r="E1738" s="29" t="s">
        <v>1440</v>
      </c>
      <c r="F1738" s="17">
        <v>1</v>
      </c>
      <c r="G1738" s="258">
        <v>0</v>
      </c>
      <c r="H1738" s="27">
        <f t="shared" si="57"/>
        <v>0</v>
      </c>
    </row>
    <row r="1739" spans="1:8" ht="22.5">
      <c r="A1739" s="28"/>
      <c r="B1739" s="28" t="s">
        <v>1486</v>
      </c>
      <c r="C1739" s="81" t="s">
        <v>166</v>
      </c>
      <c r="D1739" s="14" t="s">
        <v>1505</v>
      </c>
      <c r="E1739" s="29" t="s">
        <v>1448</v>
      </c>
      <c r="F1739" s="17">
        <v>78</v>
      </c>
      <c r="G1739" s="258">
        <v>0</v>
      </c>
      <c r="H1739" s="27">
        <f t="shared" si="57"/>
        <v>0</v>
      </c>
    </row>
    <row r="1740" spans="1:8">
      <c r="A1740" s="265">
        <v>5</v>
      </c>
      <c r="B1740" s="265"/>
      <c r="C1740" s="275"/>
      <c r="D1740" s="261" t="s">
        <v>530</v>
      </c>
      <c r="E1740" s="29"/>
      <c r="F1740" s="17" t="s">
        <v>162</v>
      </c>
      <c r="G1740" s="27"/>
      <c r="H1740" s="55">
        <f>SUM(H1741:H1742)</f>
        <v>0</v>
      </c>
    </row>
    <row r="1741" spans="1:8" ht="33.75">
      <c r="A1741" s="28"/>
      <c r="B1741" s="28" t="s">
        <v>1487</v>
      </c>
      <c r="C1741" s="81" t="s">
        <v>164</v>
      </c>
      <c r="D1741" s="14" t="s">
        <v>1506</v>
      </c>
      <c r="E1741" s="29" t="s">
        <v>1507</v>
      </c>
      <c r="F1741" s="17">
        <v>2270</v>
      </c>
      <c r="G1741" s="258">
        <v>0</v>
      </c>
      <c r="H1741" s="27">
        <f t="shared" si="57"/>
        <v>0</v>
      </c>
    </row>
    <row r="1742" spans="1:8" ht="22.5">
      <c r="A1742" s="28"/>
      <c r="B1742" s="28" t="s">
        <v>1488</v>
      </c>
      <c r="C1742" s="81" t="s">
        <v>165</v>
      </c>
      <c r="D1742" s="14" t="s">
        <v>1508</v>
      </c>
      <c r="E1742" s="29" t="s">
        <v>1507</v>
      </c>
      <c r="F1742" s="17">
        <v>240</v>
      </c>
      <c r="G1742" s="258">
        <v>0</v>
      </c>
      <c r="H1742" s="27">
        <f t="shared" si="57"/>
        <v>0</v>
      </c>
    </row>
    <row r="1743" spans="1:8">
      <c r="A1743" s="265">
        <v>5</v>
      </c>
      <c r="B1743" s="265"/>
      <c r="C1743" s="275"/>
      <c r="D1743" s="261" t="s">
        <v>531</v>
      </c>
      <c r="E1743" s="29"/>
      <c r="F1743" s="17" t="s">
        <v>162</v>
      </c>
      <c r="G1743" s="27"/>
      <c r="H1743" s="55">
        <f>SUM(H1744:H1746)</f>
        <v>0</v>
      </c>
    </row>
    <row r="1744" spans="1:8" ht="22.5">
      <c r="A1744" s="28"/>
      <c r="B1744" s="28" t="s">
        <v>1489</v>
      </c>
      <c r="C1744" s="81" t="s">
        <v>164</v>
      </c>
      <c r="D1744" s="14" t="s">
        <v>1509</v>
      </c>
      <c r="E1744" s="29" t="s">
        <v>1451</v>
      </c>
      <c r="F1744" s="17">
        <v>30</v>
      </c>
      <c r="G1744" s="258">
        <v>0</v>
      </c>
      <c r="H1744" s="27">
        <f t="shared" si="57"/>
        <v>0</v>
      </c>
    </row>
    <row r="1745" spans="1:8" ht="22.5">
      <c r="A1745" s="28"/>
      <c r="B1745" s="28" t="s">
        <v>1490</v>
      </c>
      <c r="C1745" s="81" t="s">
        <v>165</v>
      </c>
      <c r="D1745" s="14" t="s">
        <v>1510</v>
      </c>
      <c r="E1745" s="29" t="s">
        <v>1451</v>
      </c>
      <c r="F1745" s="17">
        <v>6</v>
      </c>
      <c r="G1745" s="258">
        <v>0</v>
      </c>
      <c r="H1745" s="27">
        <f t="shared" si="57"/>
        <v>0</v>
      </c>
    </row>
    <row r="1746" spans="1:8" ht="22.5">
      <c r="A1746" s="28"/>
      <c r="B1746" s="28" t="s">
        <v>1423</v>
      </c>
      <c r="C1746" s="81" t="s">
        <v>166</v>
      </c>
      <c r="D1746" s="14" t="s">
        <v>1458</v>
      </c>
      <c r="E1746" s="29" t="s">
        <v>1444</v>
      </c>
      <c r="F1746" s="17">
        <v>22</v>
      </c>
      <c r="G1746" s="258">
        <v>0</v>
      </c>
      <c r="H1746" s="27">
        <f t="shared" si="57"/>
        <v>0</v>
      </c>
    </row>
    <row r="1747" spans="1:8">
      <c r="A1747" s="265">
        <v>5</v>
      </c>
      <c r="B1747" s="265"/>
      <c r="C1747" s="275"/>
      <c r="D1747" s="261" t="s">
        <v>923</v>
      </c>
      <c r="E1747" s="29"/>
      <c r="F1747" s="17" t="s">
        <v>162</v>
      </c>
      <c r="G1747" s="27"/>
      <c r="H1747" s="55">
        <f>SUM(H1748)</f>
        <v>0</v>
      </c>
    </row>
    <row r="1748" spans="1:8">
      <c r="A1748" s="28"/>
      <c r="B1748" s="28" t="s">
        <v>1491</v>
      </c>
      <c r="C1748" s="81" t="s">
        <v>164</v>
      </c>
      <c r="D1748" s="14" t="s">
        <v>1029</v>
      </c>
      <c r="E1748" s="29" t="s">
        <v>1448</v>
      </c>
      <c r="F1748" s="17">
        <v>24</v>
      </c>
      <c r="G1748" s="258">
        <v>0</v>
      </c>
      <c r="H1748" s="27">
        <f t="shared" si="57"/>
        <v>0</v>
      </c>
    </row>
    <row r="1749" spans="1:8">
      <c r="A1749" s="265">
        <v>5</v>
      </c>
      <c r="B1749" s="265"/>
      <c r="C1749" s="275"/>
      <c r="D1749" s="261" t="s">
        <v>1192</v>
      </c>
      <c r="E1749" s="29"/>
      <c r="F1749" s="17" t="s">
        <v>162</v>
      </c>
      <c r="G1749" s="27"/>
      <c r="H1749" s="55">
        <f>SUM(H1750:H1753)</f>
        <v>0</v>
      </c>
    </row>
    <row r="1750" spans="1:8" ht="67.5">
      <c r="A1750" s="28"/>
      <c r="B1750" s="28" t="s">
        <v>1422</v>
      </c>
      <c r="C1750" s="81" t="s">
        <v>164</v>
      </c>
      <c r="D1750" s="14" t="s">
        <v>1461</v>
      </c>
      <c r="E1750" s="29" t="s">
        <v>1462</v>
      </c>
      <c r="F1750" s="17">
        <v>5</v>
      </c>
      <c r="G1750" s="258">
        <v>0</v>
      </c>
      <c r="H1750" s="27">
        <f t="shared" si="57"/>
        <v>0</v>
      </c>
    </row>
    <row r="1751" spans="1:8" ht="78.75">
      <c r="A1751" s="28"/>
      <c r="B1751" s="28" t="s">
        <v>1529</v>
      </c>
      <c r="C1751" s="81" t="s">
        <v>165</v>
      </c>
      <c r="D1751" s="14" t="s">
        <v>1463</v>
      </c>
      <c r="E1751" s="29" t="s">
        <v>1462</v>
      </c>
      <c r="F1751" s="17">
        <v>5</v>
      </c>
      <c r="G1751" s="258">
        <v>0</v>
      </c>
      <c r="H1751" s="27">
        <f t="shared" si="57"/>
        <v>0</v>
      </c>
    </row>
    <row r="1752" spans="1:8" ht="45">
      <c r="A1752" s="28"/>
      <c r="B1752" s="28" t="s">
        <v>1530</v>
      </c>
      <c r="C1752" s="81" t="s">
        <v>166</v>
      </c>
      <c r="D1752" s="14" t="s">
        <v>1466</v>
      </c>
      <c r="E1752" s="29" t="s">
        <v>1448</v>
      </c>
      <c r="F1752" s="17">
        <v>5</v>
      </c>
      <c r="G1752" s="258">
        <v>0</v>
      </c>
      <c r="H1752" s="27">
        <f t="shared" si="57"/>
        <v>0</v>
      </c>
    </row>
    <row r="1753" spans="1:8" ht="56.25">
      <c r="A1753" s="28"/>
      <c r="B1753" s="28" t="s">
        <v>1569</v>
      </c>
      <c r="C1753" s="81" t="s">
        <v>167</v>
      </c>
      <c r="D1753" s="14" t="s">
        <v>1467</v>
      </c>
      <c r="E1753" s="29" t="s">
        <v>1448</v>
      </c>
      <c r="F1753" s="17">
        <v>5</v>
      </c>
      <c r="G1753" s="258">
        <v>0</v>
      </c>
      <c r="H1753" s="27">
        <f t="shared" si="57"/>
        <v>0</v>
      </c>
    </row>
    <row r="1754" spans="1:8">
      <c r="A1754" s="265">
        <v>5</v>
      </c>
      <c r="B1754" s="265"/>
      <c r="C1754" s="275"/>
      <c r="D1754" s="261" t="s">
        <v>533</v>
      </c>
      <c r="E1754" s="29"/>
      <c r="F1754" s="17" t="s">
        <v>162</v>
      </c>
      <c r="G1754" s="27"/>
      <c r="H1754" s="55">
        <f>SUM(H1755:H1756)</f>
        <v>0</v>
      </c>
    </row>
    <row r="1755" spans="1:8" ht="45">
      <c r="A1755" s="28"/>
      <c r="B1755" s="28" t="s">
        <v>1492</v>
      </c>
      <c r="C1755" s="81" t="s">
        <v>164</v>
      </c>
      <c r="D1755" s="14" t="s">
        <v>1511</v>
      </c>
      <c r="E1755" s="29" t="s">
        <v>1440</v>
      </c>
      <c r="F1755" s="17">
        <v>162</v>
      </c>
      <c r="G1755" s="258">
        <v>0</v>
      </c>
      <c r="H1755" s="27">
        <f t="shared" si="57"/>
        <v>0</v>
      </c>
    </row>
    <row r="1756" spans="1:8" ht="22.5">
      <c r="A1756" s="28"/>
      <c r="B1756" s="28" t="s">
        <v>1493</v>
      </c>
      <c r="C1756" s="81" t="s">
        <v>165</v>
      </c>
      <c r="D1756" s="14" t="s">
        <v>1512</v>
      </c>
      <c r="E1756" s="29" t="s">
        <v>1440</v>
      </c>
      <c r="F1756" s="17">
        <v>162</v>
      </c>
      <c r="G1756" s="258">
        <v>0</v>
      </c>
      <c r="H1756" s="27">
        <f t="shared" si="57"/>
        <v>0</v>
      </c>
    </row>
    <row r="1757" spans="1:8">
      <c r="A1757" s="265">
        <v>5</v>
      </c>
      <c r="B1757" s="265"/>
      <c r="C1757" s="275"/>
      <c r="D1757" s="261" t="s">
        <v>993</v>
      </c>
      <c r="E1757" s="29"/>
      <c r="F1757" s="17" t="s">
        <v>162</v>
      </c>
      <c r="G1757" s="27"/>
      <c r="H1757" s="55">
        <f>SUM(H1758:H1759)</f>
        <v>0</v>
      </c>
    </row>
    <row r="1758" spans="1:8" ht="22.5">
      <c r="A1758" s="28"/>
      <c r="B1758" s="28" t="s">
        <v>1432</v>
      </c>
      <c r="C1758" s="81" t="s">
        <v>164</v>
      </c>
      <c r="D1758" s="14" t="s">
        <v>47</v>
      </c>
      <c r="E1758" s="29" t="s">
        <v>1440</v>
      </c>
      <c r="F1758" s="17">
        <v>4</v>
      </c>
      <c r="G1758" s="258">
        <v>0</v>
      </c>
      <c r="H1758" s="27">
        <f t="shared" si="57"/>
        <v>0</v>
      </c>
    </row>
    <row r="1759" spans="1:8" ht="45">
      <c r="A1759" s="28"/>
      <c r="B1759" s="28" t="s">
        <v>1494</v>
      </c>
      <c r="C1759" s="81" t="s">
        <v>165</v>
      </c>
      <c r="D1759" s="14" t="s">
        <v>1513</v>
      </c>
      <c r="E1759" s="29" t="s">
        <v>1444</v>
      </c>
      <c r="F1759" s="17">
        <v>22</v>
      </c>
      <c r="G1759" s="258">
        <v>0</v>
      </c>
      <c r="H1759" s="27">
        <f t="shared" si="57"/>
        <v>0</v>
      </c>
    </row>
    <row r="1760" spans="1:8">
      <c r="A1760" s="265">
        <v>5</v>
      </c>
      <c r="B1760" s="265"/>
      <c r="C1760" s="275"/>
      <c r="D1760" s="261" t="s">
        <v>1063</v>
      </c>
      <c r="E1760" s="29"/>
      <c r="F1760" s="17" t="s">
        <v>162</v>
      </c>
      <c r="G1760" s="27"/>
      <c r="H1760" s="55">
        <f>SUM(H1761)</f>
        <v>0</v>
      </c>
    </row>
    <row r="1761" spans="1:8" ht="22.5">
      <c r="A1761" s="28"/>
      <c r="B1761" s="28" t="s">
        <v>1495</v>
      </c>
      <c r="C1761" s="81" t="s">
        <v>164</v>
      </c>
      <c r="D1761" s="14" t="s">
        <v>1514</v>
      </c>
      <c r="E1761" s="29" t="s">
        <v>1448</v>
      </c>
      <c r="F1761" s="17">
        <v>52</v>
      </c>
      <c r="G1761" s="258">
        <v>0</v>
      </c>
      <c r="H1761" s="27">
        <f t="shared" si="57"/>
        <v>0</v>
      </c>
    </row>
    <row r="1762" spans="1:8">
      <c r="A1762" s="82">
        <v>2</v>
      </c>
      <c r="B1762" s="82"/>
      <c r="C1762" s="83"/>
      <c r="D1762" s="116" t="s">
        <v>1571</v>
      </c>
      <c r="E1762" s="84"/>
      <c r="F1762" s="85" t="s">
        <v>162</v>
      </c>
      <c r="G1762" s="86"/>
      <c r="H1762" s="87">
        <f>H1763+H1781+H1792+H1798</f>
        <v>0</v>
      </c>
    </row>
    <row r="1763" spans="1:8">
      <c r="A1763" s="263">
        <v>4</v>
      </c>
      <c r="B1763" s="263"/>
      <c r="C1763" s="274"/>
      <c r="D1763" s="260" t="s">
        <v>6</v>
      </c>
      <c r="E1763" s="20"/>
      <c r="F1763" s="21" t="s">
        <v>162</v>
      </c>
      <c r="G1763" s="22"/>
      <c r="H1763" s="52">
        <f>H1764+H1767+H1772+H1776</f>
        <v>0</v>
      </c>
    </row>
    <row r="1764" spans="1:8">
      <c r="A1764" s="265">
        <v>5</v>
      </c>
      <c r="B1764" s="265"/>
      <c r="C1764" s="275"/>
      <c r="D1764" s="261" t="s">
        <v>514</v>
      </c>
      <c r="E1764" s="29"/>
      <c r="F1764" s="17" t="s">
        <v>162</v>
      </c>
      <c r="G1764" s="27"/>
      <c r="H1764" s="55">
        <f>SUM(H1765:H1766)</f>
        <v>0</v>
      </c>
    </row>
    <row r="1765" spans="1:8" ht="22.5">
      <c r="A1765" s="28"/>
      <c r="B1765" s="28" t="s">
        <v>1409</v>
      </c>
      <c r="C1765" s="81" t="s">
        <v>164</v>
      </c>
      <c r="D1765" s="14" t="s">
        <v>1439</v>
      </c>
      <c r="E1765" s="29" t="s">
        <v>1440</v>
      </c>
      <c r="F1765" s="17">
        <v>1</v>
      </c>
      <c r="G1765" s="258">
        <v>0</v>
      </c>
      <c r="H1765" s="27">
        <f t="shared" ref="H1765:H1797" si="58">IF(ISNUMBER(F1765),ROUND(F1765*G1765,2),"")</f>
        <v>0</v>
      </c>
    </row>
    <row r="1766" spans="1:8" ht="33.75">
      <c r="A1766" s="28"/>
      <c r="B1766" s="28" t="s">
        <v>1410</v>
      </c>
      <c r="C1766" s="81" t="s">
        <v>165</v>
      </c>
      <c r="D1766" s="14" t="s">
        <v>1441</v>
      </c>
      <c r="E1766" s="29" t="s">
        <v>1442</v>
      </c>
      <c r="F1766" s="17">
        <v>16</v>
      </c>
      <c r="G1766" s="258">
        <v>0</v>
      </c>
      <c r="H1766" s="27">
        <f t="shared" si="58"/>
        <v>0</v>
      </c>
    </row>
    <row r="1767" spans="1:8">
      <c r="A1767" s="265">
        <v>5</v>
      </c>
      <c r="B1767" s="265"/>
      <c r="C1767" s="275"/>
      <c r="D1767" s="261" t="s">
        <v>515</v>
      </c>
      <c r="E1767" s="29"/>
      <c r="F1767" s="17" t="s">
        <v>162</v>
      </c>
      <c r="G1767" s="27"/>
      <c r="H1767" s="55">
        <f>SUM(H1768:H1771)</f>
        <v>0</v>
      </c>
    </row>
    <row r="1768" spans="1:8" ht="22.5">
      <c r="A1768" s="28"/>
      <c r="B1768" s="28" t="s">
        <v>1474</v>
      </c>
      <c r="C1768" s="81" t="s">
        <v>164</v>
      </c>
      <c r="D1768" s="14" t="s">
        <v>18</v>
      </c>
      <c r="E1768" s="29" t="s">
        <v>1448</v>
      </c>
      <c r="F1768" s="17">
        <v>20</v>
      </c>
      <c r="G1768" s="258">
        <v>0</v>
      </c>
      <c r="H1768" s="27">
        <f t="shared" si="58"/>
        <v>0</v>
      </c>
    </row>
    <row r="1769" spans="1:8" ht="22.5">
      <c r="A1769" s="28"/>
      <c r="B1769" s="28" t="s">
        <v>1477</v>
      </c>
      <c r="C1769" s="81" t="s">
        <v>165</v>
      </c>
      <c r="D1769" s="14" t="s">
        <v>1498</v>
      </c>
      <c r="E1769" s="29" t="s">
        <v>1444</v>
      </c>
      <c r="F1769" s="17">
        <v>19</v>
      </c>
      <c r="G1769" s="258">
        <v>0</v>
      </c>
      <c r="H1769" s="27">
        <f t="shared" si="58"/>
        <v>0</v>
      </c>
    </row>
    <row r="1770" spans="1:8" ht="33.75">
      <c r="A1770" s="28"/>
      <c r="B1770" s="28" t="s">
        <v>1532</v>
      </c>
      <c r="C1770" s="81" t="s">
        <v>166</v>
      </c>
      <c r="D1770" s="14" t="s">
        <v>1539</v>
      </c>
      <c r="E1770" s="29" t="s">
        <v>1451</v>
      </c>
      <c r="F1770" s="17">
        <v>3</v>
      </c>
      <c r="G1770" s="258">
        <v>0</v>
      </c>
      <c r="H1770" s="27">
        <f t="shared" si="58"/>
        <v>0</v>
      </c>
    </row>
    <row r="1771" spans="1:8" ht="22.5">
      <c r="A1771" s="28"/>
      <c r="B1771" s="28" t="s">
        <v>1476</v>
      </c>
      <c r="C1771" s="81" t="s">
        <v>167</v>
      </c>
      <c r="D1771" s="14" t="s">
        <v>1497</v>
      </c>
      <c r="E1771" s="29" t="s">
        <v>1451</v>
      </c>
      <c r="F1771" s="17">
        <v>6.5</v>
      </c>
      <c r="G1771" s="258">
        <v>0</v>
      </c>
      <c r="H1771" s="27">
        <f t="shared" si="58"/>
        <v>0</v>
      </c>
    </row>
    <row r="1772" spans="1:8">
      <c r="A1772" s="265">
        <v>5</v>
      </c>
      <c r="B1772" s="265"/>
      <c r="C1772" s="275"/>
      <c r="D1772" s="261" t="s">
        <v>518</v>
      </c>
      <c r="E1772" s="29"/>
      <c r="F1772" s="17" t="s">
        <v>162</v>
      </c>
      <c r="G1772" s="27"/>
      <c r="H1772" s="55">
        <f>SUM(H1773:H1775)</f>
        <v>0</v>
      </c>
    </row>
    <row r="1773" spans="1:8" ht="33.75">
      <c r="A1773" s="28"/>
      <c r="B1773" s="28" t="s">
        <v>1412</v>
      </c>
      <c r="C1773" s="81" t="s">
        <v>164</v>
      </c>
      <c r="D1773" s="14" t="s">
        <v>1445</v>
      </c>
      <c r="E1773" s="29" t="s">
        <v>1444</v>
      </c>
      <c r="F1773" s="17">
        <v>11</v>
      </c>
      <c r="G1773" s="258">
        <v>0</v>
      </c>
      <c r="H1773" s="27">
        <f t="shared" si="58"/>
        <v>0</v>
      </c>
    </row>
    <row r="1774" spans="1:8" ht="22.5">
      <c r="A1774" s="28"/>
      <c r="B1774" s="28" t="s">
        <v>1413</v>
      </c>
      <c r="C1774" s="81" t="s">
        <v>165</v>
      </c>
      <c r="D1774" s="14" t="s">
        <v>1446</v>
      </c>
      <c r="E1774" s="29" t="s">
        <v>1444</v>
      </c>
      <c r="F1774" s="17">
        <v>11</v>
      </c>
      <c r="G1774" s="258">
        <v>0</v>
      </c>
      <c r="H1774" s="27">
        <f t="shared" si="58"/>
        <v>0</v>
      </c>
    </row>
    <row r="1775" spans="1:8" ht="45">
      <c r="A1775" s="28"/>
      <c r="B1775" s="28" t="s">
        <v>1411</v>
      </c>
      <c r="C1775" s="81" t="s">
        <v>166</v>
      </c>
      <c r="D1775" s="14" t="s">
        <v>1443</v>
      </c>
      <c r="E1775" s="29" t="s">
        <v>1444</v>
      </c>
      <c r="F1775" s="17">
        <v>20</v>
      </c>
      <c r="G1775" s="258">
        <v>0</v>
      </c>
      <c r="H1775" s="27">
        <f t="shared" si="58"/>
        <v>0</v>
      </c>
    </row>
    <row r="1776" spans="1:8">
      <c r="A1776" s="265">
        <v>5</v>
      </c>
      <c r="B1776" s="265"/>
      <c r="C1776" s="275"/>
      <c r="D1776" s="261" t="s">
        <v>519</v>
      </c>
      <c r="E1776" s="29"/>
      <c r="F1776" s="17" t="s">
        <v>162</v>
      </c>
      <c r="G1776" s="27"/>
      <c r="H1776" s="55">
        <f>SUM(H1777:H1780)</f>
        <v>0</v>
      </c>
    </row>
    <row r="1777" spans="1:8" ht="56.25">
      <c r="A1777" s="28"/>
      <c r="B1777" s="28" t="s">
        <v>1415</v>
      </c>
      <c r="C1777" s="81" t="s">
        <v>164</v>
      </c>
      <c r="D1777" s="14" t="s">
        <v>1449</v>
      </c>
      <c r="E1777" s="29" t="s">
        <v>1448</v>
      </c>
      <c r="F1777" s="17">
        <v>8</v>
      </c>
      <c r="G1777" s="258">
        <v>0</v>
      </c>
      <c r="H1777" s="27">
        <f t="shared" si="58"/>
        <v>0</v>
      </c>
    </row>
    <row r="1778" spans="1:8" ht="22.5">
      <c r="A1778" s="28"/>
      <c r="B1778" s="28" t="s">
        <v>1478</v>
      </c>
      <c r="C1778" s="81" t="s">
        <v>165</v>
      </c>
      <c r="D1778" s="14" t="s">
        <v>1499</v>
      </c>
      <c r="E1778" s="29" t="s">
        <v>1444</v>
      </c>
      <c r="F1778" s="17">
        <v>21</v>
      </c>
      <c r="G1778" s="258">
        <v>0</v>
      </c>
      <c r="H1778" s="27">
        <f t="shared" si="58"/>
        <v>0</v>
      </c>
    </row>
    <row r="1779" spans="1:8" ht="22.5">
      <c r="A1779" s="28"/>
      <c r="B1779" s="28" t="s">
        <v>1551</v>
      </c>
      <c r="C1779" s="81" t="s">
        <v>166</v>
      </c>
      <c r="D1779" s="14" t="s">
        <v>1552</v>
      </c>
      <c r="E1779" s="29" t="s">
        <v>1444</v>
      </c>
      <c r="F1779" s="17">
        <v>30</v>
      </c>
      <c r="G1779" s="258">
        <v>0</v>
      </c>
      <c r="H1779" s="27">
        <f t="shared" si="58"/>
        <v>0</v>
      </c>
    </row>
    <row r="1780" spans="1:8" ht="67.5">
      <c r="A1780" s="28"/>
      <c r="B1780" s="28" t="s">
        <v>1414</v>
      </c>
      <c r="C1780" s="81" t="s">
        <v>167</v>
      </c>
      <c r="D1780" s="14" t="s">
        <v>1447</v>
      </c>
      <c r="E1780" s="29" t="s">
        <v>1448</v>
      </c>
      <c r="F1780" s="17">
        <v>80</v>
      </c>
      <c r="G1780" s="258">
        <v>0</v>
      </c>
      <c r="H1780" s="27">
        <f t="shared" si="58"/>
        <v>0</v>
      </c>
    </row>
    <row r="1781" spans="1:8">
      <c r="A1781" s="263">
        <v>4</v>
      </c>
      <c r="B1781" s="263"/>
      <c r="C1781" s="274"/>
      <c r="D1781" s="260" t="s">
        <v>19</v>
      </c>
      <c r="E1781" s="20"/>
      <c r="F1781" s="21" t="s">
        <v>162</v>
      </c>
      <c r="G1781" s="22"/>
      <c r="H1781" s="52">
        <f>H1782+H1785+H1787+H1789</f>
        <v>0</v>
      </c>
    </row>
    <row r="1782" spans="1:8">
      <c r="A1782" s="265">
        <v>5</v>
      </c>
      <c r="B1782" s="265"/>
      <c r="C1782" s="275"/>
      <c r="D1782" s="261" t="s">
        <v>520</v>
      </c>
      <c r="E1782" s="29"/>
      <c r="F1782" s="17" t="s">
        <v>162</v>
      </c>
      <c r="G1782" s="27"/>
      <c r="H1782" s="55">
        <f>SUM(H1783:H1784)</f>
        <v>0</v>
      </c>
    </row>
    <row r="1783" spans="1:8">
      <c r="A1783" s="28"/>
      <c r="B1783" s="28" t="s">
        <v>1481</v>
      </c>
      <c r="C1783" s="81" t="s">
        <v>164</v>
      </c>
      <c r="D1783" s="14" t="s">
        <v>1502</v>
      </c>
      <c r="E1783" s="29" t="s">
        <v>1451</v>
      </c>
      <c r="F1783" s="17">
        <v>5</v>
      </c>
      <c r="G1783" s="258">
        <v>0</v>
      </c>
      <c r="H1783" s="27">
        <f t="shared" si="58"/>
        <v>0</v>
      </c>
    </row>
    <row r="1784" spans="1:8" ht="22.5">
      <c r="A1784" s="28"/>
      <c r="B1784" s="28" t="s">
        <v>1416</v>
      </c>
      <c r="C1784" s="81" t="s">
        <v>165</v>
      </c>
      <c r="D1784" s="14" t="s">
        <v>1450</v>
      </c>
      <c r="E1784" s="29" t="s">
        <v>1451</v>
      </c>
      <c r="F1784" s="17">
        <v>326</v>
      </c>
      <c r="G1784" s="258">
        <v>0</v>
      </c>
      <c r="H1784" s="27">
        <f t="shared" si="58"/>
        <v>0</v>
      </c>
    </row>
    <row r="1785" spans="1:8">
      <c r="A1785" s="265">
        <v>5</v>
      </c>
      <c r="B1785" s="265"/>
      <c r="C1785" s="275"/>
      <c r="D1785" s="261" t="s">
        <v>522</v>
      </c>
      <c r="E1785" s="29"/>
      <c r="F1785" s="17" t="s">
        <v>162</v>
      </c>
      <c r="G1785" s="27"/>
      <c r="H1785" s="55">
        <f>SUM(H1786)</f>
        <v>0</v>
      </c>
    </row>
    <row r="1786" spans="1:8">
      <c r="A1786" s="28"/>
      <c r="B1786" s="28" t="s">
        <v>1482</v>
      </c>
      <c r="C1786" s="81" t="s">
        <v>164</v>
      </c>
      <c r="D1786" s="14" t="s">
        <v>1503</v>
      </c>
      <c r="E1786" s="29" t="s">
        <v>1448</v>
      </c>
      <c r="F1786" s="17">
        <v>105</v>
      </c>
      <c r="G1786" s="258">
        <v>0</v>
      </c>
      <c r="H1786" s="27">
        <f t="shared" si="58"/>
        <v>0</v>
      </c>
    </row>
    <row r="1787" spans="1:8">
      <c r="A1787" s="265">
        <v>5</v>
      </c>
      <c r="B1787" s="265"/>
      <c r="C1787" s="275"/>
      <c r="D1787" s="261" t="s">
        <v>523</v>
      </c>
      <c r="E1787" s="29"/>
      <c r="F1787" s="17" t="s">
        <v>162</v>
      </c>
      <c r="G1787" s="27"/>
      <c r="H1787" s="55">
        <f>SUM(H1788)</f>
        <v>0</v>
      </c>
    </row>
    <row r="1788" spans="1:8" ht="22.5">
      <c r="A1788" s="28"/>
      <c r="B1788" s="28" t="s">
        <v>1418</v>
      </c>
      <c r="C1788" s="81" t="s">
        <v>164</v>
      </c>
      <c r="D1788" s="14" t="s">
        <v>1453</v>
      </c>
      <c r="E1788" s="29" t="s">
        <v>1451</v>
      </c>
      <c r="F1788" s="17">
        <v>144</v>
      </c>
      <c r="G1788" s="258">
        <v>0</v>
      </c>
      <c r="H1788" s="27">
        <f t="shared" si="58"/>
        <v>0</v>
      </c>
    </row>
    <row r="1789" spans="1:8">
      <c r="A1789" s="265">
        <v>5</v>
      </c>
      <c r="B1789" s="265"/>
      <c r="C1789" s="275"/>
      <c r="D1789" s="261" t="s">
        <v>524</v>
      </c>
      <c r="E1789" s="29"/>
      <c r="F1789" s="17" t="s">
        <v>162</v>
      </c>
      <c r="G1789" s="27"/>
      <c r="H1789" s="55">
        <f>SUM(H1790:H1791)</f>
        <v>0</v>
      </c>
    </row>
    <row r="1790" spans="1:8">
      <c r="A1790" s="28"/>
      <c r="B1790" s="28" t="s">
        <v>1483</v>
      </c>
      <c r="C1790" s="81" t="s">
        <v>164</v>
      </c>
      <c r="D1790" s="14" t="s">
        <v>21</v>
      </c>
      <c r="E1790" s="29" t="s">
        <v>1448</v>
      </c>
      <c r="F1790" s="17">
        <v>20</v>
      </c>
      <c r="G1790" s="258">
        <v>0</v>
      </c>
      <c r="H1790" s="27">
        <f t="shared" si="58"/>
        <v>0</v>
      </c>
    </row>
    <row r="1791" spans="1:8">
      <c r="A1791" s="28"/>
      <c r="B1791" s="28" t="s">
        <v>1484</v>
      </c>
      <c r="C1791" s="81" t="s">
        <v>165</v>
      </c>
      <c r="D1791" s="14" t="s">
        <v>22</v>
      </c>
      <c r="E1791" s="29" t="s">
        <v>1448</v>
      </c>
      <c r="F1791" s="17">
        <v>20</v>
      </c>
      <c r="G1791" s="258">
        <v>0</v>
      </c>
      <c r="H1791" s="27">
        <f t="shared" si="58"/>
        <v>0</v>
      </c>
    </row>
    <row r="1792" spans="1:8">
      <c r="A1792" s="263">
        <v>4</v>
      </c>
      <c r="B1792" s="263"/>
      <c r="C1792" s="274"/>
      <c r="D1792" s="260" t="s">
        <v>44</v>
      </c>
      <c r="E1792" s="20"/>
      <c r="F1792" s="21" t="s">
        <v>162</v>
      </c>
      <c r="G1792" s="22"/>
      <c r="H1792" s="52">
        <f>H1793+H1796</f>
        <v>0</v>
      </c>
    </row>
    <row r="1793" spans="1:8">
      <c r="A1793" s="265">
        <v>5</v>
      </c>
      <c r="B1793" s="265"/>
      <c r="C1793" s="275"/>
      <c r="D1793" s="261" t="s">
        <v>527</v>
      </c>
      <c r="E1793" s="29"/>
      <c r="F1793" s="17" t="s">
        <v>162</v>
      </c>
      <c r="G1793" s="27"/>
      <c r="H1793" s="55">
        <f>SUM(H1794:H1795)</f>
        <v>0</v>
      </c>
    </row>
    <row r="1794" spans="1:8" ht="33.75">
      <c r="A1794" s="28"/>
      <c r="B1794" s="28" t="s">
        <v>1419</v>
      </c>
      <c r="C1794" s="81" t="s">
        <v>164</v>
      </c>
      <c r="D1794" s="14" t="s">
        <v>1454</v>
      </c>
      <c r="E1794" s="29" t="s">
        <v>1444</v>
      </c>
      <c r="F1794" s="17">
        <v>15</v>
      </c>
      <c r="G1794" s="258">
        <v>0</v>
      </c>
      <c r="H1794" s="27">
        <f t="shared" si="58"/>
        <v>0</v>
      </c>
    </row>
    <row r="1795" spans="1:8" ht="22.5">
      <c r="A1795" s="28"/>
      <c r="B1795" s="28" t="s">
        <v>1420</v>
      </c>
      <c r="C1795" s="81" t="s">
        <v>165</v>
      </c>
      <c r="D1795" s="14" t="s">
        <v>1455</v>
      </c>
      <c r="E1795" s="29" t="s">
        <v>1440</v>
      </c>
      <c r="F1795" s="17">
        <v>2</v>
      </c>
      <c r="G1795" s="258">
        <v>0</v>
      </c>
      <c r="H1795" s="27">
        <f t="shared" si="58"/>
        <v>0</v>
      </c>
    </row>
    <row r="1796" spans="1:8">
      <c r="A1796" s="265">
        <v>5</v>
      </c>
      <c r="B1796" s="265"/>
      <c r="C1796" s="275"/>
      <c r="D1796" s="261" t="s">
        <v>528</v>
      </c>
      <c r="E1796" s="29"/>
      <c r="F1796" s="17" t="s">
        <v>162</v>
      </c>
      <c r="G1796" s="27"/>
      <c r="H1796" s="55">
        <f>SUM(H1797)</f>
        <v>0</v>
      </c>
    </row>
    <row r="1797" spans="1:8" ht="22.5">
      <c r="A1797" s="28"/>
      <c r="B1797" s="28" t="s">
        <v>1421</v>
      </c>
      <c r="C1797" s="81" t="s">
        <v>164</v>
      </c>
      <c r="D1797" s="14" t="s">
        <v>1456</v>
      </c>
      <c r="E1797" s="29" t="s">
        <v>1440</v>
      </c>
      <c r="F1797" s="17">
        <v>4</v>
      </c>
      <c r="G1797" s="258">
        <v>0</v>
      </c>
      <c r="H1797" s="27">
        <f t="shared" si="58"/>
        <v>0</v>
      </c>
    </row>
    <row r="1798" spans="1:8">
      <c r="A1798" s="263">
        <v>4</v>
      </c>
      <c r="B1798" s="263"/>
      <c r="C1798" s="274"/>
      <c r="D1798" s="260" t="s">
        <v>45</v>
      </c>
      <c r="E1798" s="20"/>
      <c r="F1798" s="21" t="s">
        <v>162</v>
      </c>
      <c r="G1798" s="22"/>
      <c r="H1798" s="52">
        <f>H1799+H1803+H1806+H1810+H1814+H1819+H1822+H1825</f>
        <v>0</v>
      </c>
    </row>
    <row r="1799" spans="1:8">
      <c r="A1799" s="265">
        <v>5</v>
      </c>
      <c r="B1799" s="265"/>
      <c r="C1799" s="275"/>
      <c r="D1799" s="261" t="s">
        <v>529</v>
      </c>
      <c r="E1799" s="29"/>
      <c r="F1799" s="17" t="s">
        <v>162</v>
      </c>
      <c r="G1799" s="27"/>
      <c r="H1799" s="55">
        <f>SUM(H1800:H1802)</f>
        <v>0</v>
      </c>
    </row>
    <row r="1800" spans="1:8" ht="33.75">
      <c r="A1800" s="28"/>
      <c r="B1800" s="28" t="s">
        <v>1485</v>
      </c>
      <c r="C1800" s="81" t="s">
        <v>164</v>
      </c>
      <c r="D1800" s="14" t="s">
        <v>1504</v>
      </c>
      <c r="E1800" s="29" t="s">
        <v>1448</v>
      </c>
      <c r="F1800" s="17">
        <v>34</v>
      </c>
      <c r="G1800" s="258">
        <v>0</v>
      </c>
      <c r="H1800" s="27">
        <f t="shared" ref="H1800:H1826" si="59">IF(ISNUMBER(F1800),ROUND(F1800*G1800,2),"")</f>
        <v>0</v>
      </c>
    </row>
    <row r="1801" spans="1:8" ht="33.75">
      <c r="A1801" s="28"/>
      <c r="B1801" s="28" t="s">
        <v>1426</v>
      </c>
      <c r="C1801" s="81" t="s">
        <v>165</v>
      </c>
      <c r="D1801" s="14" t="s">
        <v>1457</v>
      </c>
      <c r="E1801" s="29" t="s">
        <v>1440</v>
      </c>
      <c r="F1801" s="17">
        <v>1</v>
      </c>
      <c r="G1801" s="258">
        <v>0</v>
      </c>
      <c r="H1801" s="27">
        <f t="shared" si="59"/>
        <v>0</v>
      </c>
    </row>
    <row r="1802" spans="1:8" ht="22.5">
      <c r="A1802" s="28"/>
      <c r="B1802" s="28" t="s">
        <v>1486</v>
      </c>
      <c r="C1802" s="81" t="s">
        <v>166</v>
      </c>
      <c r="D1802" s="14" t="s">
        <v>1505</v>
      </c>
      <c r="E1802" s="29" t="s">
        <v>1448</v>
      </c>
      <c r="F1802" s="17">
        <v>75</v>
      </c>
      <c r="G1802" s="258">
        <v>0</v>
      </c>
      <c r="H1802" s="27">
        <f t="shared" si="59"/>
        <v>0</v>
      </c>
    </row>
    <row r="1803" spans="1:8">
      <c r="A1803" s="265">
        <v>5</v>
      </c>
      <c r="B1803" s="265"/>
      <c r="C1803" s="275"/>
      <c r="D1803" s="261" t="s">
        <v>530</v>
      </c>
      <c r="E1803" s="29"/>
      <c r="F1803" s="17" t="s">
        <v>162</v>
      </c>
      <c r="G1803" s="27"/>
      <c r="H1803" s="55">
        <f>SUM(H1804:H1805)</f>
        <v>0</v>
      </c>
    </row>
    <row r="1804" spans="1:8" ht="33.75">
      <c r="A1804" s="28"/>
      <c r="B1804" s="28" t="s">
        <v>1487</v>
      </c>
      <c r="C1804" s="81" t="s">
        <v>164</v>
      </c>
      <c r="D1804" s="14" t="s">
        <v>1506</v>
      </c>
      <c r="E1804" s="29" t="s">
        <v>1507</v>
      </c>
      <c r="F1804" s="17">
        <v>2129</v>
      </c>
      <c r="G1804" s="258">
        <v>0</v>
      </c>
      <c r="H1804" s="27">
        <f t="shared" si="59"/>
        <v>0</v>
      </c>
    </row>
    <row r="1805" spans="1:8" ht="22.5">
      <c r="A1805" s="28"/>
      <c r="B1805" s="28" t="s">
        <v>1488</v>
      </c>
      <c r="C1805" s="81" t="s">
        <v>165</v>
      </c>
      <c r="D1805" s="14" t="s">
        <v>1508</v>
      </c>
      <c r="E1805" s="29" t="s">
        <v>1507</v>
      </c>
      <c r="F1805" s="17">
        <v>240</v>
      </c>
      <c r="G1805" s="258">
        <v>0</v>
      </c>
      <c r="H1805" s="27">
        <f t="shared" si="59"/>
        <v>0</v>
      </c>
    </row>
    <row r="1806" spans="1:8">
      <c r="A1806" s="265">
        <v>5</v>
      </c>
      <c r="B1806" s="265"/>
      <c r="C1806" s="275"/>
      <c r="D1806" s="261" t="s">
        <v>531</v>
      </c>
      <c r="E1806" s="29"/>
      <c r="F1806" s="17" t="s">
        <v>162</v>
      </c>
      <c r="G1806" s="27"/>
      <c r="H1806" s="55">
        <f>SUM(H1807:H1809)</f>
        <v>0</v>
      </c>
    </row>
    <row r="1807" spans="1:8" ht="22.5">
      <c r="A1807" s="28"/>
      <c r="B1807" s="28" t="s">
        <v>1489</v>
      </c>
      <c r="C1807" s="81" t="s">
        <v>164</v>
      </c>
      <c r="D1807" s="14" t="s">
        <v>1509</v>
      </c>
      <c r="E1807" s="29" t="s">
        <v>1451</v>
      </c>
      <c r="F1807" s="17">
        <v>27</v>
      </c>
      <c r="G1807" s="258">
        <v>0</v>
      </c>
      <c r="H1807" s="27">
        <f t="shared" si="59"/>
        <v>0</v>
      </c>
    </row>
    <row r="1808" spans="1:8" ht="22.5">
      <c r="A1808" s="28"/>
      <c r="B1808" s="28" t="s">
        <v>1490</v>
      </c>
      <c r="C1808" s="81" t="s">
        <v>165</v>
      </c>
      <c r="D1808" s="14" t="s">
        <v>1510</v>
      </c>
      <c r="E1808" s="29" t="s">
        <v>1451</v>
      </c>
      <c r="F1808" s="17">
        <v>5</v>
      </c>
      <c r="G1808" s="258">
        <v>0</v>
      </c>
      <c r="H1808" s="27">
        <f t="shared" si="59"/>
        <v>0</v>
      </c>
    </row>
    <row r="1809" spans="1:8" ht="22.5">
      <c r="A1809" s="28"/>
      <c r="B1809" s="28" t="s">
        <v>1423</v>
      </c>
      <c r="C1809" s="81" t="s">
        <v>166</v>
      </c>
      <c r="D1809" s="14" t="s">
        <v>1458</v>
      </c>
      <c r="E1809" s="29" t="s">
        <v>1444</v>
      </c>
      <c r="F1809" s="17">
        <v>11</v>
      </c>
      <c r="G1809" s="258">
        <v>0</v>
      </c>
      <c r="H1809" s="27">
        <f t="shared" si="59"/>
        <v>0</v>
      </c>
    </row>
    <row r="1810" spans="1:8">
      <c r="A1810" s="265">
        <v>5</v>
      </c>
      <c r="B1810" s="265"/>
      <c r="C1810" s="275"/>
      <c r="D1810" s="261" t="s">
        <v>923</v>
      </c>
      <c r="E1810" s="29"/>
      <c r="F1810" s="17" t="s">
        <v>162</v>
      </c>
      <c r="G1810" s="27"/>
      <c r="H1810" s="55">
        <f>SUM(H1811:H1813)</f>
        <v>0</v>
      </c>
    </row>
    <row r="1811" spans="1:8" ht="22.5">
      <c r="A1811" s="28"/>
      <c r="B1811" s="28" t="s">
        <v>1528</v>
      </c>
      <c r="C1811" s="81" t="s">
        <v>164</v>
      </c>
      <c r="D1811" s="14" t="s">
        <v>1460</v>
      </c>
      <c r="E1811" s="29" t="s">
        <v>1451</v>
      </c>
      <c r="F1811" s="17">
        <v>8</v>
      </c>
      <c r="G1811" s="258">
        <v>0</v>
      </c>
      <c r="H1811" s="27">
        <f t="shared" si="59"/>
        <v>0</v>
      </c>
    </row>
    <row r="1812" spans="1:8">
      <c r="A1812" s="28"/>
      <c r="B1812" s="28" t="s">
        <v>1491</v>
      </c>
      <c r="C1812" s="81" t="s">
        <v>165</v>
      </c>
      <c r="D1812" s="14" t="s">
        <v>1029</v>
      </c>
      <c r="E1812" s="29" t="s">
        <v>1448</v>
      </c>
      <c r="F1812" s="17">
        <v>12</v>
      </c>
      <c r="G1812" s="258">
        <v>0</v>
      </c>
      <c r="H1812" s="27">
        <f t="shared" si="59"/>
        <v>0</v>
      </c>
    </row>
    <row r="1813" spans="1:8" ht="45">
      <c r="A1813" s="28"/>
      <c r="B1813" s="28" t="s">
        <v>1527</v>
      </c>
      <c r="C1813" s="81" t="s">
        <v>166</v>
      </c>
      <c r="D1813" s="14" t="s">
        <v>1543</v>
      </c>
      <c r="E1813" s="29" t="s">
        <v>1448</v>
      </c>
      <c r="F1813" s="17">
        <v>16</v>
      </c>
      <c r="G1813" s="258">
        <v>0</v>
      </c>
      <c r="H1813" s="27">
        <f t="shared" si="59"/>
        <v>0</v>
      </c>
    </row>
    <row r="1814" spans="1:8">
      <c r="A1814" s="265">
        <v>5</v>
      </c>
      <c r="B1814" s="265"/>
      <c r="C1814" s="275"/>
      <c r="D1814" s="261" t="s">
        <v>1192</v>
      </c>
      <c r="E1814" s="29"/>
      <c r="F1814" s="17" t="s">
        <v>162</v>
      </c>
      <c r="G1814" s="27"/>
      <c r="H1814" s="55">
        <f>SUM(H1815:H1818)</f>
        <v>0</v>
      </c>
    </row>
    <row r="1815" spans="1:8" ht="67.5">
      <c r="A1815" s="28"/>
      <c r="B1815" s="28" t="s">
        <v>1422</v>
      </c>
      <c r="C1815" s="81" t="s">
        <v>164</v>
      </c>
      <c r="D1815" s="14" t="s">
        <v>1461</v>
      </c>
      <c r="E1815" s="29" t="s">
        <v>1462</v>
      </c>
      <c r="F1815" s="17">
        <v>5</v>
      </c>
      <c r="G1815" s="258">
        <v>0</v>
      </c>
      <c r="H1815" s="27">
        <f t="shared" si="59"/>
        <v>0</v>
      </c>
    </row>
    <row r="1816" spans="1:8" ht="78.75">
      <c r="A1816" s="28"/>
      <c r="B1816" s="28" t="s">
        <v>1529</v>
      </c>
      <c r="C1816" s="81" t="s">
        <v>165</v>
      </c>
      <c r="D1816" s="14" t="s">
        <v>1463</v>
      </c>
      <c r="E1816" s="29" t="s">
        <v>1462</v>
      </c>
      <c r="F1816" s="17">
        <v>5</v>
      </c>
      <c r="G1816" s="258">
        <v>0</v>
      </c>
      <c r="H1816" s="27">
        <f t="shared" si="59"/>
        <v>0</v>
      </c>
    </row>
    <row r="1817" spans="1:8" ht="45">
      <c r="A1817" s="28"/>
      <c r="B1817" s="28" t="s">
        <v>1530</v>
      </c>
      <c r="C1817" s="81" t="s">
        <v>166</v>
      </c>
      <c r="D1817" s="14" t="s">
        <v>1466</v>
      </c>
      <c r="E1817" s="29" t="s">
        <v>1448</v>
      </c>
      <c r="F1817" s="17">
        <v>20</v>
      </c>
      <c r="G1817" s="258">
        <v>0</v>
      </c>
      <c r="H1817" s="27">
        <f t="shared" si="59"/>
        <v>0</v>
      </c>
    </row>
    <row r="1818" spans="1:8" ht="56.25">
      <c r="A1818" s="28"/>
      <c r="B1818" s="28" t="s">
        <v>1569</v>
      </c>
      <c r="C1818" s="81" t="s">
        <v>167</v>
      </c>
      <c r="D1818" s="14" t="s">
        <v>1467</v>
      </c>
      <c r="E1818" s="29" t="s">
        <v>1448</v>
      </c>
      <c r="F1818" s="17">
        <v>10</v>
      </c>
      <c r="G1818" s="258">
        <v>0</v>
      </c>
      <c r="H1818" s="27">
        <f t="shared" si="59"/>
        <v>0</v>
      </c>
    </row>
    <row r="1819" spans="1:8">
      <c r="A1819" s="265">
        <v>5</v>
      </c>
      <c r="B1819" s="265"/>
      <c r="C1819" s="275"/>
      <c r="D1819" s="261" t="s">
        <v>533</v>
      </c>
      <c r="E1819" s="29"/>
      <c r="F1819" s="17" t="s">
        <v>162</v>
      </c>
      <c r="G1819" s="27"/>
      <c r="H1819" s="55">
        <f>SUM(H1820:H1821)</f>
        <v>0</v>
      </c>
    </row>
    <row r="1820" spans="1:8" ht="45">
      <c r="A1820" s="28"/>
      <c r="B1820" s="28" t="s">
        <v>1492</v>
      </c>
      <c r="C1820" s="81" t="s">
        <v>164</v>
      </c>
      <c r="D1820" s="14" t="s">
        <v>1511</v>
      </c>
      <c r="E1820" s="29" t="s">
        <v>1440</v>
      </c>
      <c r="F1820" s="17">
        <v>164</v>
      </c>
      <c r="G1820" s="258">
        <v>0</v>
      </c>
      <c r="H1820" s="27">
        <f t="shared" si="59"/>
        <v>0</v>
      </c>
    </row>
    <row r="1821" spans="1:8" ht="22.5">
      <c r="A1821" s="28"/>
      <c r="B1821" s="28" t="s">
        <v>1493</v>
      </c>
      <c r="C1821" s="81" t="s">
        <v>165</v>
      </c>
      <c r="D1821" s="14" t="s">
        <v>1512</v>
      </c>
      <c r="E1821" s="29" t="s">
        <v>1440</v>
      </c>
      <c r="F1821" s="17">
        <v>164</v>
      </c>
      <c r="G1821" s="258">
        <v>0</v>
      </c>
      <c r="H1821" s="27">
        <f t="shared" si="59"/>
        <v>0</v>
      </c>
    </row>
    <row r="1822" spans="1:8">
      <c r="A1822" s="265">
        <v>5</v>
      </c>
      <c r="B1822" s="265"/>
      <c r="C1822" s="275"/>
      <c r="D1822" s="261" t="s">
        <v>993</v>
      </c>
      <c r="E1822" s="29"/>
      <c r="F1822" s="17" t="s">
        <v>162</v>
      </c>
      <c r="G1822" s="27"/>
      <c r="H1822" s="55">
        <f>SUM(H1823:H1824)</f>
        <v>0</v>
      </c>
    </row>
    <row r="1823" spans="1:8" ht="22.5">
      <c r="A1823" s="28"/>
      <c r="B1823" s="28" t="s">
        <v>1432</v>
      </c>
      <c r="C1823" s="81" t="s">
        <v>164</v>
      </c>
      <c r="D1823" s="14" t="s">
        <v>47</v>
      </c>
      <c r="E1823" s="29" t="s">
        <v>1440</v>
      </c>
      <c r="F1823" s="17">
        <v>4</v>
      </c>
      <c r="G1823" s="258">
        <v>0</v>
      </c>
      <c r="H1823" s="27">
        <f t="shared" si="59"/>
        <v>0</v>
      </c>
    </row>
    <row r="1824" spans="1:8" ht="45">
      <c r="A1824" s="28"/>
      <c r="B1824" s="28" t="s">
        <v>1494</v>
      </c>
      <c r="C1824" s="81" t="s">
        <v>165</v>
      </c>
      <c r="D1824" s="14" t="s">
        <v>1513</v>
      </c>
      <c r="E1824" s="29" t="s">
        <v>1444</v>
      </c>
      <c r="F1824" s="17">
        <v>22</v>
      </c>
      <c r="G1824" s="258">
        <v>0</v>
      </c>
      <c r="H1824" s="27">
        <f t="shared" si="59"/>
        <v>0</v>
      </c>
    </row>
    <row r="1825" spans="1:8">
      <c r="A1825" s="265">
        <v>5</v>
      </c>
      <c r="B1825" s="265"/>
      <c r="C1825" s="275"/>
      <c r="D1825" s="261" t="s">
        <v>1063</v>
      </c>
      <c r="E1825" s="29"/>
      <c r="F1825" s="17" t="s">
        <v>162</v>
      </c>
      <c r="G1825" s="27"/>
      <c r="H1825" s="55">
        <f>SUM(H1826)</f>
        <v>0</v>
      </c>
    </row>
    <row r="1826" spans="1:8" ht="22.5">
      <c r="A1826" s="28"/>
      <c r="B1826" s="28" t="s">
        <v>1495</v>
      </c>
      <c r="C1826" s="81" t="s">
        <v>164</v>
      </c>
      <c r="D1826" s="14" t="s">
        <v>1514</v>
      </c>
      <c r="E1826" s="29" t="s">
        <v>1448</v>
      </c>
      <c r="F1826" s="17">
        <v>50</v>
      </c>
      <c r="G1826" s="258">
        <v>0</v>
      </c>
      <c r="H1826" s="27">
        <f t="shared" si="59"/>
        <v>0</v>
      </c>
    </row>
    <row r="1827" spans="1:8">
      <c r="A1827" s="28"/>
      <c r="B1827" s="28"/>
      <c r="C1827" s="81"/>
      <c r="D1827" s="14"/>
      <c r="E1827" s="29"/>
      <c r="F1827" s="17" t="s">
        <v>162</v>
      </c>
      <c r="G1827" s="27"/>
      <c r="H1827" s="27"/>
    </row>
    <row r="1828" spans="1:8">
      <c r="A1828" s="73">
        <v>1</v>
      </c>
      <c r="B1828" s="73"/>
      <c r="C1828" s="74"/>
      <c r="D1828" s="4" t="s">
        <v>1572</v>
      </c>
      <c r="E1828" s="75"/>
      <c r="F1828" s="76" t="s">
        <v>162</v>
      </c>
      <c r="G1828" s="77"/>
      <c r="H1828" s="30">
        <f>H1829+H1889+H1953+H2009+H2055+H2095</f>
        <v>0</v>
      </c>
    </row>
    <row r="1829" spans="1:8">
      <c r="A1829" s="82">
        <v>2</v>
      </c>
      <c r="B1829" s="82"/>
      <c r="C1829" s="83"/>
      <c r="D1829" s="116" t="s">
        <v>1573</v>
      </c>
      <c r="E1829" s="84"/>
      <c r="F1829" s="85" t="s">
        <v>162</v>
      </c>
      <c r="G1829" s="86"/>
      <c r="H1829" s="87">
        <f>H1830+H1847+H1858+H1861</f>
        <v>0</v>
      </c>
    </row>
    <row r="1830" spans="1:8">
      <c r="A1830" s="263">
        <v>4</v>
      </c>
      <c r="B1830" s="263"/>
      <c r="C1830" s="274"/>
      <c r="D1830" s="260" t="s">
        <v>6</v>
      </c>
      <c r="E1830" s="20"/>
      <c r="F1830" s="21" t="s">
        <v>162</v>
      </c>
      <c r="G1830" s="22"/>
      <c r="H1830" s="52">
        <f>H1831+H1834+H1839+H1843</f>
        <v>0</v>
      </c>
    </row>
    <row r="1831" spans="1:8">
      <c r="A1831" s="265">
        <v>5</v>
      </c>
      <c r="B1831" s="265"/>
      <c r="C1831" s="275"/>
      <c r="D1831" s="261" t="s">
        <v>514</v>
      </c>
      <c r="E1831" s="29"/>
      <c r="F1831" s="17" t="s">
        <v>162</v>
      </c>
      <c r="G1831" s="27"/>
      <c r="H1831" s="55">
        <f>SUM(H1832:H1833)</f>
        <v>0</v>
      </c>
    </row>
    <row r="1832" spans="1:8" ht="22.5">
      <c r="A1832" s="28"/>
      <c r="B1832" s="28" t="s">
        <v>1409</v>
      </c>
      <c r="C1832" s="81" t="s">
        <v>164</v>
      </c>
      <c r="D1832" s="14" t="s">
        <v>1439</v>
      </c>
      <c r="E1832" s="29" t="s">
        <v>1440</v>
      </c>
      <c r="F1832" s="17">
        <v>1</v>
      </c>
      <c r="G1832" s="258">
        <v>0</v>
      </c>
      <c r="H1832" s="27">
        <f t="shared" ref="H1832:H1865" si="60">IF(ISNUMBER(F1832),ROUND(F1832*G1832,2),"")</f>
        <v>0</v>
      </c>
    </row>
    <row r="1833" spans="1:8" ht="33.75">
      <c r="A1833" s="28"/>
      <c r="B1833" s="28" t="s">
        <v>1410</v>
      </c>
      <c r="C1833" s="81" t="s">
        <v>165</v>
      </c>
      <c r="D1833" s="14" t="s">
        <v>1441</v>
      </c>
      <c r="E1833" s="29" t="s">
        <v>1442</v>
      </c>
      <c r="F1833" s="17">
        <v>16</v>
      </c>
      <c r="G1833" s="258">
        <v>0</v>
      </c>
      <c r="H1833" s="27">
        <f t="shared" si="60"/>
        <v>0</v>
      </c>
    </row>
    <row r="1834" spans="1:8">
      <c r="A1834" s="265">
        <v>5</v>
      </c>
      <c r="B1834" s="265"/>
      <c r="C1834" s="275"/>
      <c r="D1834" s="261" t="s">
        <v>515</v>
      </c>
      <c r="E1834" s="29"/>
      <c r="F1834" s="17" t="s">
        <v>162</v>
      </c>
      <c r="G1834" s="27"/>
      <c r="H1834" s="55">
        <f>SUM(H1835:H1838)</f>
        <v>0</v>
      </c>
    </row>
    <row r="1835" spans="1:8" ht="22.5">
      <c r="A1835" s="28"/>
      <c r="B1835" s="28" t="s">
        <v>1474</v>
      </c>
      <c r="C1835" s="81" t="s">
        <v>164</v>
      </c>
      <c r="D1835" s="14" t="s">
        <v>18</v>
      </c>
      <c r="E1835" s="29" t="s">
        <v>1448</v>
      </c>
      <c r="F1835" s="17">
        <v>15</v>
      </c>
      <c r="G1835" s="258">
        <v>0</v>
      </c>
      <c r="H1835" s="27">
        <f t="shared" si="60"/>
        <v>0</v>
      </c>
    </row>
    <row r="1836" spans="1:8" ht="22.5">
      <c r="A1836" s="28"/>
      <c r="B1836" s="28" t="s">
        <v>1477</v>
      </c>
      <c r="C1836" s="81" t="s">
        <v>165</v>
      </c>
      <c r="D1836" s="14" t="s">
        <v>1498</v>
      </c>
      <c r="E1836" s="29" t="s">
        <v>1444</v>
      </c>
      <c r="F1836" s="17">
        <v>12</v>
      </c>
      <c r="G1836" s="258">
        <v>0</v>
      </c>
      <c r="H1836" s="27">
        <f t="shared" si="60"/>
        <v>0</v>
      </c>
    </row>
    <row r="1837" spans="1:8" ht="33.75">
      <c r="A1837" s="28"/>
      <c r="B1837" s="28" t="s">
        <v>1532</v>
      </c>
      <c r="C1837" s="81" t="s">
        <v>166</v>
      </c>
      <c r="D1837" s="14" t="s">
        <v>1539</v>
      </c>
      <c r="E1837" s="29" t="s">
        <v>1451</v>
      </c>
      <c r="F1837" s="17">
        <v>10</v>
      </c>
      <c r="G1837" s="258">
        <v>0</v>
      </c>
      <c r="H1837" s="27">
        <f t="shared" si="60"/>
        <v>0</v>
      </c>
    </row>
    <row r="1838" spans="1:8" ht="22.5">
      <c r="A1838" s="28"/>
      <c r="B1838" s="28" t="s">
        <v>1476</v>
      </c>
      <c r="C1838" s="81" t="s">
        <v>167</v>
      </c>
      <c r="D1838" s="14" t="s">
        <v>1497</v>
      </c>
      <c r="E1838" s="29" t="s">
        <v>1451</v>
      </c>
      <c r="F1838" s="17">
        <v>4</v>
      </c>
      <c r="G1838" s="258">
        <v>0</v>
      </c>
      <c r="H1838" s="27">
        <f t="shared" si="60"/>
        <v>0</v>
      </c>
    </row>
    <row r="1839" spans="1:8">
      <c r="A1839" s="265">
        <v>5</v>
      </c>
      <c r="B1839" s="265"/>
      <c r="C1839" s="275"/>
      <c r="D1839" s="261" t="s">
        <v>518</v>
      </c>
      <c r="E1839" s="29"/>
      <c r="F1839" s="17" t="s">
        <v>162</v>
      </c>
      <c r="G1839" s="27"/>
      <c r="H1839" s="55">
        <f>SUM(H1840:H1842)</f>
        <v>0</v>
      </c>
    </row>
    <row r="1840" spans="1:8" ht="45">
      <c r="A1840" s="28"/>
      <c r="B1840" s="28" t="s">
        <v>1411</v>
      </c>
      <c r="C1840" s="81" t="s">
        <v>164</v>
      </c>
      <c r="D1840" s="14" t="s">
        <v>1443</v>
      </c>
      <c r="E1840" s="29" t="s">
        <v>1444</v>
      </c>
      <c r="F1840" s="17">
        <v>40</v>
      </c>
      <c r="G1840" s="258">
        <v>0</v>
      </c>
      <c r="H1840" s="27">
        <f t="shared" si="60"/>
        <v>0</v>
      </c>
    </row>
    <row r="1841" spans="1:8" ht="33.75">
      <c r="A1841" s="28"/>
      <c r="B1841" s="28" t="s">
        <v>1412</v>
      </c>
      <c r="C1841" s="81" t="s">
        <v>165</v>
      </c>
      <c r="D1841" s="14" t="s">
        <v>1445</v>
      </c>
      <c r="E1841" s="29" t="s">
        <v>1444</v>
      </c>
      <c r="F1841" s="17">
        <v>30</v>
      </c>
      <c r="G1841" s="258">
        <v>0</v>
      </c>
      <c r="H1841" s="27">
        <f t="shared" si="60"/>
        <v>0</v>
      </c>
    </row>
    <row r="1842" spans="1:8" ht="22.5">
      <c r="A1842" s="28"/>
      <c r="B1842" s="28" t="s">
        <v>1413</v>
      </c>
      <c r="C1842" s="81" t="s">
        <v>166</v>
      </c>
      <c r="D1842" s="14" t="s">
        <v>1446</v>
      </c>
      <c r="E1842" s="29" t="s">
        <v>1444</v>
      </c>
      <c r="F1842" s="17">
        <v>30</v>
      </c>
      <c r="G1842" s="258">
        <v>0</v>
      </c>
      <c r="H1842" s="27">
        <f t="shared" si="60"/>
        <v>0</v>
      </c>
    </row>
    <row r="1843" spans="1:8">
      <c r="A1843" s="265">
        <v>5</v>
      </c>
      <c r="B1843" s="265"/>
      <c r="C1843" s="275"/>
      <c r="D1843" s="261" t="s">
        <v>519</v>
      </c>
      <c r="E1843" s="29"/>
      <c r="F1843" s="17" t="s">
        <v>162</v>
      </c>
      <c r="G1843" s="27"/>
      <c r="H1843" s="55">
        <f>SUM(H1844:H1846)</f>
        <v>0</v>
      </c>
    </row>
    <row r="1844" spans="1:8" ht="22.5">
      <c r="A1844" s="28"/>
      <c r="B1844" s="28" t="s">
        <v>1478</v>
      </c>
      <c r="C1844" s="81" t="s">
        <v>164</v>
      </c>
      <c r="D1844" s="14" t="s">
        <v>1499</v>
      </c>
      <c r="E1844" s="29" t="s">
        <v>1444</v>
      </c>
      <c r="F1844" s="17">
        <v>30</v>
      </c>
      <c r="G1844" s="258">
        <v>0</v>
      </c>
      <c r="H1844" s="27">
        <f t="shared" si="60"/>
        <v>0</v>
      </c>
    </row>
    <row r="1845" spans="1:8" ht="56.25">
      <c r="A1845" s="28"/>
      <c r="B1845" s="28" t="s">
        <v>1415</v>
      </c>
      <c r="C1845" s="81" t="s">
        <v>165</v>
      </c>
      <c r="D1845" s="14" t="s">
        <v>1449</v>
      </c>
      <c r="E1845" s="29" t="s">
        <v>1448</v>
      </c>
      <c r="F1845" s="17">
        <v>20</v>
      </c>
      <c r="G1845" s="258">
        <v>0</v>
      </c>
      <c r="H1845" s="27">
        <f t="shared" si="60"/>
        <v>0</v>
      </c>
    </row>
    <row r="1846" spans="1:8" ht="67.5">
      <c r="A1846" s="28"/>
      <c r="B1846" s="28" t="s">
        <v>1414</v>
      </c>
      <c r="C1846" s="81" t="s">
        <v>166</v>
      </c>
      <c r="D1846" s="14" t="s">
        <v>1447</v>
      </c>
      <c r="E1846" s="29" t="s">
        <v>1448</v>
      </c>
      <c r="F1846" s="17">
        <v>130</v>
      </c>
      <c r="G1846" s="258">
        <v>0</v>
      </c>
      <c r="H1846" s="27">
        <f t="shared" si="60"/>
        <v>0</v>
      </c>
    </row>
    <row r="1847" spans="1:8">
      <c r="A1847" s="263">
        <v>4</v>
      </c>
      <c r="B1847" s="263"/>
      <c r="C1847" s="274"/>
      <c r="D1847" s="260" t="s">
        <v>19</v>
      </c>
      <c r="E1847" s="20"/>
      <c r="F1847" s="21" t="s">
        <v>162</v>
      </c>
      <c r="G1847" s="22"/>
      <c r="H1847" s="52">
        <f>H1848+H1851+H1853+H1855</f>
        <v>0</v>
      </c>
    </row>
    <row r="1848" spans="1:8">
      <c r="A1848" s="265">
        <v>5</v>
      </c>
      <c r="B1848" s="265"/>
      <c r="C1848" s="275"/>
      <c r="D1848" s="261" t="s">
        <v>520</v>
      </c>
      <c r="E1848" s="29"/>
      <c r="F1848" s="17" t="s">
        <v>162</v>
      </c>
      <c r="G1848" s="27"/>
      <c r="H1848" s="55">
        <f>SUM(H1849:H1850)</f>
        <v>0</v>
      </c>
    </row>
    <row r="1849" spans="1:8">
      <c r="A1849" s="28"/>
      <c r="B1849" s="28" t="s">
        <v>1481</v>
      </c>
      <c r="C1849" s="81" t="s">
        <v>164</v>
      </c>
      <c r="D1849" s="14" t="s">
        <v>1502</v>
      </c>
      <c r="E1849" s="29" t="s">
        <v>1451</v>
      </c>
      <c r="F1849" s="17">
        <v>5</v>
      </c>
      <c r="G1849" s="258">
        <v>0</v>
      </c>
      <c r="H1849" s="27">
        <f t="shared" si="60"/>
        <v>0</v>
      </c>
    </row>
    <row r="1850" spans="1:8" ht="22.5">
      <c r="A1850" s="28"/>
      <c r="B1850" s="28" t="s">
        <v>1416</v>
      </c>
      <c r="C1850" s="81" t="s">
        <v>165</v>
      </c>
      <c r="D1850" s="14" t="s">
        <v>1450</v>
      </c>
      <c r="E1850" s="29" t="s">
        <v>1451</v>
      </c>
      <c r="F1850" s="17">
        <v>371</v>
      </c>
      <c r="G1850" s="258">
        <v>0</v>
      </c>
      <c r="H1850" s="27">
        <f t="shared" si="60"/>
        <v>0</v>
      </c>
    </row>
    <row r="1851" spans="1:8">
      <c r="A1851" s="265">
        <v>5</v>
      </c>
      <c r="B1851" s="265"/>
      <c r="C1851" s="275"/>
      <c r="D1851" s="261" t="s">
        <v>522</v>
      </c>
      <c r="E1851" s="29"/>
      <c r="F1851" s="17" t="s">
        <v>162</v>
      </c>
      <c r="G1851" s="27"/>
      <c r="H1851" s="55">
        <f>SUM(H1852)</f>
        <v>0</v>
      </c>
    </row>
    <row r="1852" spans="1:8">
      <c r="A1852" s="28"/>
      <c r="B1852" s="28" t="s">
        <v>1482</v>
      </c>
      <c r="C1852" s="81" t="s">
        <v>164</v>
      </c>
      <c r="D1852" s="14" t="s">
        <v>1503</v>
      </c>
      <c r="E1852" s="29" t="s">
        <v>1448</v>
      </c>
      <c r="F1852" s="17">
        <v>35</v>
      </c>
      <c r="G1852" s="258">
        <v>0</v>
      </c>
      <c r="H1852" s="27">
        <f t="shared" si="60"/>
        <v>0</v>
      </c>
    </row>
    <row r="1853" spans="1:8">
      <c r="A1853" s="265">
        <v>5</v>
      </c>
      <c r="B1853" s="265"/>
      <c r="C1853" s="275"/>
      <c r="D1853" s="261" t="s">
        <v>523</v>
      </c>
      <c r="E1853" s="29"/>
      <c r="F1853" s="17" t="s">
        <v>162</v>
      </c>
      <c r="G1853" s="27"/>
      <c r="H1853" s="55">
        <f>SUM(H1854)</f>
        <v>0</v>
      </c>
    </row>
    <row r="1854" spans="1:8" ht="22.5">
      <c r="A1854" s="28"/>
      <c r="B1854" s="28" t="s">
        <v>1418</v>
      </c>
      <c r="C1854" s="81" t="s">
        <v>164</v>
      </c>
      <c r="D1854" s="14" t="s">
        <v>1453</v>
      </c>
      <c r="E1854" s="29" t="s">
        <v>1451</v>
      </c>
      <c r="F1854" s="17">
        <v>270</v>
      </c>
      <c r="G1854" s="258">
        <v>0</v>
      </c>
      <c r="H1854" s="27">
        <f t="shared" si="60"/>
        <v>0</v>
      </c>
    </row>
    <row r="1855" spans="1:8">
      <c r="A1855" s="265">
        <v>5</v>
      </c>
      <c r="B1855" s="265"/>
      <c r="C1855" s="275"/>
      <c r="D1855" s="261" t="s">
        <v>524</v>
      </c>
      <c r="E1855" s="29"/>
      <c r="F1855" s="17" t="s">
        <v>162</v>
      </c>
      <c r="G1855" s="27"/>
      <c r="H1855" s="55">
        <f>SUM(H1856:H1857)</f>
        <v>0</v>
      </c>
    </row>
    <row r="1856" spans="1:8">
      <c r="A1856" s="28"/>
      <c r="B1856" s="28" t="s">
        <v>1483</v>
      </c>
      <c r="C1856" s="81" t="s">
        <v>164</v>
      </c>
      <c r="D1856" s="14" t="s">
        <v>21</v>
      </c>
      <c r="E1856" s="29" t="s">
        <v>1448</v>
      </c>
      <c r="F1856" s="17">
        <v>15</v>
      </c>
      <c r="G1856" s="258">
        <v>0</v>
      </c>
      <c r="H1856" s="27">
        <f t="shared" si="60"/>
        <v>0</v>
      </c>
    </row>
    <row r="1857" spans="1:8">
      <c r="A1857" s="28"/>
      <c r="B1857" s="28" t="s">
        <v>1484</v>
      </c>
      <c r="C1857" s="81" t="s">
        <v>165</v>
      </c>
      <c r="D1857" s="14" t="s">
        <v>22</v>
      </c>
      <c r="E1857" s="29" t="s">
        <v>1448</v>
      </c>
      <c r="F1857" s="17">
        <v>15</v>
      </c>
      <c r="G1857" s="258">
        <v>0</v>
      </c>
      <c r="H1857" s="27">
        <f t="shared" si="60"/>
        <v>0</v>
      </c>
    </row>
    <row r="1858" spans="1:8">
      <c r="A1858" s="263">
        <v>4</v>
      </c>
      <c r="B1858" s="263"/>
      <c r="C1858" s="274"/>
      <c r="D1858" s="260" t="s">
        <v>44</v>
      </c>
      <c r="E1858" s="20"/>
      <c r="F1858" s="21" t="s">
        <v>162</v>
      </c>
      <c r="G1858" s="22"/>
      <c r="H1858" s="52">
        <f>H1859</f>
        <v>0</v>
      </c>
    </row>
    <row r="1859" spans="1:8">
      <c r="A1859" s="265">
        <v>5</v>
      </c>
      <c r="B1859" s="265"/>
      <c r="C1859" s="275"/>
      <c r="D1859" s="261" t="s">
        <v>527</v>
      </c>
      <c r="E1859" s="29"/>
      <c r="F1859" s="17" t="s">
        <v>162</v>
      </c>
      <c r="G1859" s="27"/>
      <c r="H1859" s="55">
        <f>SUM(H1860)</f>
        <v>0</v>
      </c>
    </row>
    <row r="1860" spans="1:8" ht="33.75">
      <c r="A1860" s="28"/>
      <c r="B1860" s="28" t="s">
        <v>1419</v>
      </c>
      <c r="C1860" s="81" t="s">
        <v>164</v>
      </c>
      <c r="D1860" s="14" t="s">
        <v>1454</v>
      </c>
      <c r="E1860" s="29" t="s">
        <v>1444</v>
      </c>
      <c r="F1860" s="17">
        <v>26</v>
      </c>
      <c r="G1860" s="258">
        <v>0</v>
      </c>
      <c r="H1860" s="27">
        <f t="shared" si="60"/>
        <v>0</v>
      </c>
    </row>
    <row r="1861" spans="1:8">
      <c r="A1861" s="263">
        <v>4</v>
      </c>
      <c r="B1861" s="263"/>
      <c r="C1861" s="274"/>
      <c r="D1861" s="260" t="s">
        <v>45</v>
      </c>
      <c r="E1861" s="20"/>
      <c r="F1861" s="21" t="s">
        <v>162</v>
      </c>
      <c r="G1861" s="22"/>
      <c r="H1861" s="52">
        <f>H1862+H1866+H1869+H1872+H1876+H1881+H1884+H1887</f>
        <v>0</v>
      </c>
    </row>
    <row r="1862" spans="1:8">
      <c r="A1862" s="265">
        <v>5</v>
      </c>
      <c r="B1862" s="265"/>
      <c r="C1862" s="275"/>
      <c r="D1862" s="261" t="s">
        <v>529</v>
      </c>
      <c r="E1862" s="29"/>
      <c r="F1862" s="17" t="s">
        <v>162</v>
      </c>
      <c r="G1862" s="27"/>
      <c r="H1862" s="55">
        <f>SUM(H1863:H1865)</f>
        <v>0</v>
      </c>
    </row>
    <row r="1863" spans="1:8" ht="33.75">
      <c r="A1863" s="28"/>
      <c r="B1863" s="28" t="s">
        <v>1422</v>
      </c>
      <c r="C1863" s="81" t="s">
        <v>164</v>
      </c>
      <c r="D1863" s="14" t="s">
        <v>1457</v>
      </c>
      <c r="E1863" s="29" t="s">
        <v>1440</v>
      </c>
      <c r="F1863" s="17">
        <v>1</v>
      </c>
      <c r="G1863" s="258">
        <v>0</v>
      </c>
      <c r="H1863" s="27">
        <f t="shared" si="60"/>
        <v>0</v>
      </c>
    </row>
    <row r="1864" spans="1:8" ht="33.75">
      <c r="A1864" s="28"/>
      <c r="B1864" s="28" t="s">
        <v>1485</v>
      </c>
      <c r="C1864" s="81" t="s">
        <v>165</v>
      </c>
      <c r="D1864" s="14" t="s">
        <v>1504</v>
      </c>
      <c r="E1864" s="29" t="s">
        <v>1448</v>
      </c>
      <c r="F1864" s="17">
        <v>43</v>
      </c>
      <c r="G1864" s="258">
        <v>0</v>
      </c>
      <c r="H1864" s="27">
        <f t="shared" si="60"/>
        <v>0</v>
      </c>
    </row>
    <row r="1865" spans="1:8" ht="22.5">
      <c r="A1865" s="28"/>
      <c r="B1865" s="28" t="s">
        <v>1486</v>
      </c>
      <c r="C1865" s="81" t="s">
        <v>166</v>
      </c>
      <c r="D1865" s="14" t="s">
        <v>1505</v>
      </c>
      <c r="E1865" s="29" t="s">
        <v>1448</v>
      </c>
      <c r="F1865" s="17">
        <v>60</v>
      </c>
      <c r="G1865" s="258">
        <v>0</v>
      </c>
      <c r="H1865" s="27">
        <f t="shared" si="60"/>
        <v>0</v>
      </c>
    </row>
    <row r="1866" spans="1:8">
      <c r="A1866" s="265">
        <v>5</v>
      </c>
      <c r="B1866" s="265"/>
      <c r="C1866" s="275"/>
      <c r="D1866" s="261" t="s">
        <v>530</v>
      </c>
      <c r="E1866" s="29"/>
      <c r="F1866" s="17" t="s">
        <v>162</v>
      </c>
      <c r="G1866" s="27"/>
      <c r="H1866" s="55">
        <f>SUM(H1867:H1868)</f>
        <v>0</v>
      </c>
    </row>
    <row r="1867" spans="1:8" ht="33.75">
      <c r="A1867" s="28"/>
      <c r="B1867" s="28" t="s">
        <v>1487</v>
      </c>
      <c r="C1867" s="81" t="s">
        <v>164</v>
      </c>
      <c r="D1867" s="14" t="s">
        <v>1506</v>
      </c>
      <c r="E1867" s="29" t="s">
        <v>1507</v>
      </c>
      <c r="F1867" s="17">
        <v>2275</v>
      </c>
      <c r="G1867" s="258">
        <v>0</v>
      </c>
      <c r="H1867" s="27">
        <f t="shared" ref="H1867:H1888" si="61">IF(ISNUMBER(F1867),ROUND(F1867*G1867,2),"")</f>
        <v>0</v>
      </c>
    </row>
    <row r="1868" spans="1:8" ht="33.75">
      <c r="A1868" s="28"/>
      <c r="B1868" s="28" t="s">
        <v>1488</v>
      </c>
      <c r="C1868" s="81" t="s">
        <v>165</v>
      </c>
      <c r="D1868" s="14" t="s">
        <v>1574</v>
      </c>
      <c r="E1868" s="29" t="s">
        <v>1507</v>
      </c>
      <c r="F1868" s="17">
        <v>600</v>
      </c>
      <c r="G1868" s="258">
        <v>0</v>
      </c>
      <c r="H1868" s="27">
        <f t="shared" si="61"/>
        <v>0</v>
      </c>
    </row>
    <row r="1869" spans="1:8">
      <c r="A1869" s="265">
        <v>5</v>
      </c>
      <c r="B1869" s="265"/>
      <c r="C1869" s="275"/>
      <c r="D1869" s="261" t="s">
        <v>531</v>
      </c>
      <c r="E1869" s="29"/>
      <c r="F1869" s="17" t="s">
        <v>162</v>
      </c>
      <c r="G1869" s="27"/>
      <c r="H1869" s="55">
        <f>SUM(H1870:H1871)</f>
        <v>0</v>
      </c>
    </row>
    <row r="1870" spans="1:8" ht="22.5">
      <c r="A1870" s="28"/>
      <c r="B1870" s="28" t="s">
        <v>1489</v>
      </c>
      <c r="C1870" s="81" t="s">
        <v>164</v>
      </c>
      <c r="D1870" s="14" t="s">
        <v>1509</v>
      </c>
      <c r="E1870" s="29" t="s">
        <v>1451</v>
      </c>
      <c r="F1870" s="17">
        <v>32</v>
      </c>
      <c r="G1870" s="258">
        <v>0</v>
      </c>
      <c r="H1870" s="27">
        <f t="shared" si="61"/>
        <v>0</v>
      </c>
    </row>
    <row r="1871" spans="1:8" ht="22.5">
      <c r="A1871" s="28"/>
      <c r="B1871" s="28" t="s">
        <v>1490</v>
      </c>
      <c r="C1871" s="81" t="s">
        <v>165</v>
      </c>
      <c r="D1871" s="14" t="s">
        <v>1510</v>
      </c>
      <c r="E1871" s="29" t="s">
        <v>1451</v>
      </c>
      <c r="F1871" s="17">
        <v>10</v>
      </c>
      <c r="G1871" s="258">
        <v>0</v>
      </c>
      <c r="H1871" s="27">
        <f t="shared" si="61"/>
        <v>0</v>
      </c>
    </row>
    <row r="1872" spans="1:8">
      <c r="A1872" s="265">
        <v>5</v>
      </c>
      <c r="B1872" s="265"/>
      <c r="C1872" s="275"/>
      <c r="D1872" s="261" t="s">
        <v>923</v>
      </c>
      <c r="E1872" s="29"/>
      <c r="F1872" s="17" t="s">
        <v>162</v>
      </c>
      <c r="G1872" s="27"/>
      <c r="H1872" s="55">
        <f>SUM(H1873:H1875)</f>
        <v>0</v>
      </c>
    </row>
    <row r="1873" spans="1:8">
      <c r="A1873" s="28"/>
      <c r="B1873" s="28" t="s">
        <v>1491</v>
      </c>
      <c r="C1873" s="81" t="s">
        <v>164</v>
      </c>
      <c r="D1873" s="14" t="s">
        <v>1029</v>
      </c>
      <c r="E1873" s="29" t="s">
        <v>1448</v>
      </c>
      <c r="F1873" s="17">
        <v>29</v>
      </c>
      <c r="G1873" s="258">
        <v>0</v>
      </c>
      <c r="H1873" s="27">
        <f t="shared" si="61"/>
        <v>0</v>
      </c>
    </row>
    <row r="1874" spans="1:8" ht="22.5">
      <c r="A1874" s="28"/>
      <c r="B1874" s="28" t="s">
        <v>1425</v>
      </c>
      <c r="C1874" s="81" t="s">
        <v>165</v>
      </c>
      <c r="D1874" s="14" t="s">
        <v>1460</v>
      </c>
      <c r="E1874" s="29" t="s">
        <v>1451</v>
      </c>
      <c r="F1874" s="17">
        <v>8</v>
      </c>
      <c r="G1874" s="258">
        <v>0</v>
      </c>
      <c r="H1874" s="27">
        <f t="shared" si="61"/>
        <v>0</v>
      </c>
    </row>
    <row r="1875" spans="1:8" ht="45">
      <c r="A1875" s="28"/>
      <c r="B1875" s="28" t="s">
        <v>1424</v>
      </c>
      <c r="C1875" s="81" t="s">
        <v>166</v>
      </c>
      <c r="D1875" s="14" t="s">
        <v>1543</v>
      </c>
      <c r="E1875" s="29" t="s">
        <v>1448</v>
      </c>
      <c r="F1875" s="17">
        <v>15</v>
      </c>
      <c r="G1875" s="258">
        <v>0</v>
      </c>
      <c r="H1875" s="27">
        <f t="shared" si="61"/>
        <v>0</v>
      </c>
    </row>
    <row r="1876" spans="1:8">
      <c r="A1876" s="265">
        <v>5</v>
      </c>
      <c r="B1876" s="265"/>
      <c r="C1876" s="275"/>
      <c r="D1876" s="261" t="s">
        <v>1192</v>
      </c>
      <c r="E1876" s="29"/>
      <c r="F1876" s="17" t="s">
        <v>162</v>
      </c>
      <c r="G1876" s="27"/>
      <c r="H1876" s="55">
        <f>SUM(H1877:H1880)</f>
        <v>0</v>
      </c>
    </row>
    <row r="1877" spans="1:8" ht="67.5">
      <c r="A1877" s="28"/>
      <c r="B1877" s="28" t="s">
        <v>1426</v>
      </c>
      <c r="C1877" s="81" t="s">
        <v>164</v>
      </c>
      <c r="D1877" s="14" t="s">
        <v>1461</v>
      </c>
      <c r="E1877" s="29" t="s">
        <v>1462</v>
      </c>
      <c r="F1877" s="17">
        <v>20</v>
      </c>
      <c r="G1877" s="258">
        <v>0</v>
      </c>
      <c r="H1877" s="27">
        <f t="shared" si="61"/>
        <v>0</v>
      </c>
    </row>
    <row r="1878" spans="1:8" ht="78.75">
      <c r="A1878" s="28"/>
      <c r="B1878" s="28" t="s">
        <v>1427</v>
      </c>
      <c r="C1878" s="81" t="s">
        <v>165</v>
      </c>
      <c r="D1878" s="14" t="s">
        <v>1463</v>
      </c>
      <c r="E1878" s="29" t="s">
        <v>1462</v>
      </c>
      <c r="F1878" s="17">
        <v>20</v>
      </c>
      <c r="G1878" s="258">
        <v>0</v>
      </c>
      <c r="H1878" s="27">
        <f t="shared" si="61"/>
        <v>0</v>
      </c>
    </row>
    <row r="1879" spans="1:8" ht="45">
      <c r="A1879" s="28"/>
      <c r="B1879" s="28" t="s">
        <v>1430</v>
      </c>
      <c r="C1879" s="81" t="s">
        <v>166</v>
      </c>
      <c r="D1879" s="14" t="s">
        <v>1466</v>
      </c>
      <c r="E1879" s="29" t="s">
        <v>1448</v>
      </c>
      <c r="F1879" s="17">
        <v>130</v>
      </c>
      <c r="G1879" s="258">
        <v>0</v>
      </c>
      <c r="H1879" s="27">
        <f t="shared" si="61"/>
        <v>0</v>
      </c>
    </row>
    <row r="1880" spans="1:8" ht="56.25">
      <c r="A1880" s="28"/>
      <c r="B1880" s="28" t="s">
        <v>1431</v>
      </c>
      <c r="C1880" s="81" t="s">
        <v>167</v>
      </c>
      <c r="D1880" s="14" t="s">
        <v>1467</v>
      </c>
      <c r="E1880" s="29" t="s">
        <v>1448</v>
      </c>
      <c r="F1880" s="17">
        <v>15</v>
      </c>
      <c r="G1880" s="258">
        <v>0</v>
      </c>
      <c r="H1880" s="27">
        <f t="shared" si="61"/>
        <v>0</v>
      </c>
    </row>
    <row r="1881" spans="1:8">
      <c r="A1881" s="265">
        <v>5</v>
      </c>
      <c r="B1881" s="265"/>
      <c r="C1881" s="275"/>
      <c r="D1881" s="261" t="s">
        <v>533</v>
      </c>
      <c r="E1881" s="29"/>
      <c r="F1881" s="17" t="s">
        <v>162</v>
      </c>
      <c r="G1881" s="27"/>
      <c r="H1881" s="55">
        <f>SUM(H1882:H1883)</f>
        <v>0</v>
      </c>
    </row>
    <row r="1882" spans="1:8" ht="45">
      <c r="A1882" s="28"/>
      <c r="B1882" s="28" t="s">
        <v>1492</v>
      </c>
      <c r="C1882" s="81" t="s">
        <v>164</v>
      </c>
      <c r="D1882" s="14" t="s">
        <v>1511</v>
      </c>
      <c r="E1882" s="29" t="s">
        <v>1440</v>
      </c>
      <c r="F1882" s="17">
        <v>93</v>
      </c>
      <c r="G1882" s="258">
        <v>0</v>
      </c>
      <c r="H1882" s="27">
        <f t="shared" si="61"/>
        <v>0</v>
      </c>
    </row>
    <row r="1883" spans="1:8" ht="22.5">
      <c r="A1883" s="28"/>
      <c r="B1883" s="28" t="s">
        <v>1493</v>
      </c>
      <c r="C1883" s="81" t="s">
        <v>165</v>
      </c>
      <c r="D1883" s="14" t="s">
        <v>1512</v>
      </c>
      <c r="E1883" s="29" t="s">
        <v>1440</v>
      </c>
      <c r="F1883" s="17">
        <v>93</v>
      </c>
      <c r="G1883" s="258">
        <v>0</v>
      </c>
      <c r="H1883" s="27">
        <f t="shared" si="61"/>
        <v>0</v>
      </c>
    </row>
    <row r="1884" spans="1:8">
      <c r="A1884" s="265">
        <v>5</v>
      </c>
      <c r="B1884" s="265"/>
      <c r="C1884" s="275"/>
      <c r="D1884" s="261" t="s">
        <v>993</v>
      </c>
      <c r="E1884" s="29"/>
      <c r="F1884" s="17" t="s">
        <v>162</v>
      </c>
      <c r="G1884" s="27"/>
      <c r="H1884" s="55">
        <f>SUM(H1885:H1886)</f>
        <v>0</v>
      </c>
    </row>
    <row r="1885" spans="1:8" ht="22.5">
      <c r="A1885" s="28"/>
      <c r="B1885" s="28" t="s">
        <v>1432</v>
      </c>
      <c r="C1885" s="81" t="s">
        <v>164</v>
      </c>
      <c r="D1885" s="14" t="s">
        <v>47</v>
      </c>
      <c r="E1885" s="29" t="s">
        <v>1440</v>
      </c>
      <c r="F1885" s="17">
        <v>4</v>
      </c>
      <c r="G1885" s="258">
        <v>0</v>
      </c>
      <c r="H1885" s="27">
        <f t="shared" si="61"/>
        <v>0</v>
      </c>
    </row>
    <row r="1886" spans="1:8" ht="45">
      <c r="A1886" s="28"/>
      <c r="B1886" s="28" t="s">
        <v>1494</v>
      </c>
      <c r="C1886" s="81" t="s">
        <v>165</v>
      </c>
      <c r="D1886" s="14" t="s">
        <v>1513</v>
      </c>
      <c r="E1886" s="29" t="s">
        <v>1444</v>
      </c>
      <c r="F1886" s="17">
        <v>27</v>
      </c>
      <c r="G1886" s="258">
        <v>0</v>
      </c>
      <c r="H1886" s="27">
        <f t="shared" si="61"/>
        <v>0</v>
      </c>
    </row>
    <row r="1887" spans="1:8">
      <c r="A1887" s="265">
        <v>5</v>
      </c>
      <c r="B1887" s="265"/>
      <c r="C1887" s="275"/>
      <c r="D1887" s="261" t="s">
        <v>1063</v>
      </c>
      <c r="E1887" s="29"/>
      <c r="F1887" s="17" t="s">
        <v>162</v>
      </c>
      <c r="G1887" s="27"/>
      <c r="H1887" s="55">
        <f>SUM(H1888)</f>
        <v>0</v>
      </c>
    </row>
    <row r="1888" spans="1:8" ht="22.5">
      <c r="A1888" s="28"/>
      <c r="B1888" s="28" t="s">
        <v>1495</v>
      </c>
      <c r="C1888" s="81" t="s">
        <v>164</v>
      </c>
      <c r="D1888" s="14" t="s">
        <v>1514</v>
      </c>
      <c r="E1888" s="29" t="s">
        <v>1448</v>
      </c>
      <c r="F1888" s="17">
        <v>110</v>
      </c>
      <c r="G1888" s="258">
        <v>0</v>
      </c>
      <c r="H1888" s="27">
        <f t="shared" si="61"/>
        <v>0</v>
      </c>
    </row>
    <row r="1889" spans="1:8">
      <c r="A1889" s="82">
        <v>2</v>
      </c>
      <c r="B1889" s="82"/>
      <c r="C1889" s="83"/>
      <c r="D1889" s="116" t="s">
        <v>1575</v>
      </c>
      <c r="E1889" s="84"/>
      <c r="F1889" s="85" t="s">
        <v>162</v>
      </c>
      <c r="G1889" s="86"/>
      <c r="H1889" s="87">
        <f>H1890+H1907+H1918+H1924</f>
        <v>0</v>
      </c>
    </row>
    <row r="1890" spans="1:8">
      <c r="A1890" s="263">
        <v>4</v>
      </c>
      <c r="B1890" s="263"/>
      <c r="C1890" s="274"/>
      <c r="D1890" s="260" t="s">
        <v>6</v>
      </c>
      <c r="E1890" s="20"/>
      <c r="F1890" s="21" t="s">
        <v>162</v>
      </c>
      <c r="G1890" s="22"/>
      <c r="H1890" s="52">
        <f>H1891+H1894+H1899+H1903</f>
        <v>0</v>
      </c>
    </row>
    <row r="1891" spans="1:8">
      <c r="A1891" s="265">
        <v>5</v>
      </c>
      <c r="B1891" s="265"/>
      <c r="C1891" s="275"/>
      <c r="D1891" s="261" t="s">
        <v>514</v>
      </c>
      <c r="E1891" s="29"/>
      <c r="F1891" s="17" t="s">
        <v>162</v>
      </c>
      <c r="G1891" s="27"/>
      <c r="H1891" s="55">
        <f>SUM(H1892:H1893)</f>
        <v>0</v>
      </c>
    </row>
    <row r="1892" spans="1:8" ht="22.5">
      <c r="A1892" s="28"/>
      <c r="B1892" s="28" t="s">
        <v>1409</v>
      </c>
      <c r="C1892" s="81" t="s">
        <v>164</v>
      </c>
      <c r="D1892" s="14" t="s">
        <v>1439</v>
      </c>
      <c r="E1892" s="29" t="s">
        <v>1440</v>
      </c>
      <c r="F1892" s="17">
        <v>1</v>
      </c>
      <c r="G1892" s="258">
        <v>0</v>
      </c>
      <c r="H1892" s="27">
        <f t="shared" ref="H1892:H1923" si="62">IF(ISNUMBER(F1892),ROUND(F1892*G1892,2),"")</f>
        <v>0</v>
      </c>
    </row>
    <row r="1893" spans="1:8" ht="33.75">
      <c r="A1893" s="28"/>
      <c r="B1893" s="28" t="s">
        <v>1410</v>
      </c>
      <c r="C1893" s="81" t="s">
        <v>165</v>
      </c>
      <c r="D1893" s="14" t="s">
        <v>1441</v>
      </c>
      <c r="E1893" s="29" t="s">
        <v>1442</v>
      </c>
      <c r="F1893" s="17">
        <v>16</v>
      </c>
      <c r="G1893" s="258">
        <v>0</v>
      </c>
      <c r="H1893" s="27">
        <f t="shared" si="62"/>
        <v>0</v>
      </c>
    </row>
    <row r="1894" spans="1:8">
      <c r="A1894" s="265">
        <v>5</v>
      </c>
      <c r="B1894" s="265"/>
      <c r="C1894" s="275"/>
      <c r="D1894" s="261" t="s">
        <v>515</v>
      </c>
      <c r="E1894" s="29"/>
      <c r="F1894" s="17" t="s">
        <v>162</v>
      </c>
      <c r="G1894" s="27"/>
      <c r="H1894" s="55">
        <f>SUM(H1895:H1898)</f>
        <v>0</v>
      </c>
    </row>
    <row r="1895" spans="1:8" ht="22.5">
      <c r="A1895" s="28"/>
      <c r="B1895" s="28" t="s">
        <v>1474</v>
      </c>
      <c r="C1895" s="81" t="s">
        <v>164</v>
      </c>
      <c r="D1895" s="14" t="s">
        <v>18</v>
      </c>
      <c r="E1895" s="29" t="s">
        <v>1448</v>
      </c>
      <c r="F1895" s="17">
        <v>30</v>
      </c>
      <c r="G1895" s="258">
        <v>0</v>
      </c>
      <c r="H1895" s="27">
        <f t="shared" si="62"/>
        <v>0</v>
      </c>
    </row>
    <row r="1896" spans="1:8" ht="22.5">
      <c r="A1896" s="28"/>
      <c r="B1896" s="28" t="s">
        <v>1477</v>
      </c>
      <c r="C1896" s="81" t="s">
        <v>165</v>
      </c>
      <c r="D1896" s="14" t="s">
        <v>1498</v>
      </c>
      <c r="E1896" s="29" t="s">
        <v>1444</v>
      </c>
      <c r="F1896" s="17">
        <v>63.3</v>
      </c>
      <c r="G1896" s="258">
        <v>0</v>
      </c>
      <c r="H1896" s="27">
        <f t="shared" si="62"/>
        <v>0</v>
      </c>
    </row>
    <row r="1897" spans="1:8" ht="33.75">
      <c r="A1897" s="28"/>
      <c r="B1897" s="28" t="s">
        <v>1532</v>
      </c>
      <c r="C1897" s="81" t="s">
        <v>166</v>
      </c>
      <c r="D1897" s="14" t="s">
        <v>1539</v>
      </c>
      <c r="E1897" s="29" t="s">
        <v>1451</v>
      </c>
      <c r="F1897" s="17">
        <v>14.5</v>
      </c>
      <c r="G1897" s="258">
        <v>0</v>
      </c>
      <c r="H1897" s="27">
        <f t="shared" si="62"/>
        <v>0</v>
      </c>
    </row>
    <row r="1898" spans="1:8" ht="22.5">
      <c r="A1898" s="28"/>
      <c r="B1898" s="28" t="s">
        <v>1476</v>
      </c>
      <c r="C1898" s="81" t="s">
        <v>167</v>
      </c>
      <c r="D1898" s="14" t="s">
        <v>1497</v>
      </c>
      <c r="E1898" s="29" t="s">
        <v>1451</v>
      </c>
      <c r="F1898" s="17">
        <v>13</v>
      </c>
      <c r="G1898" s="258">
        <v>0</v>
      </c>
      <c r="H1898" s="27">
        <f t="shared" si="62"/>
        <v>0</v>
      </c>
    </row>
    <row r="1899" spans="1:8">
      <c r="A1899" s="265">
        <v>5</v>
      </c>
      <c r="B1899" s="265"/>
      <c r="C1899" s="275"/>
      <c r="D1899" s="261" t="s">
        <v>518</v>
      </c>
      <c r="E1899" s="29"/>
      <c r="F1899" s="17" t="s">
        <v>162</v>
      </c>
      <c r="G1899" s="27"/>
      <c r="H1899" s="55">
        <f>SUM(H1900:H1902)</f>
        <v>0</v>
      </c>
    </row>
    <row r="1900" spans="1:8" ht="45">
      <c r="A1900" s="28"/>
      <c r="B1900" s="28" t="s">
        <v>1411</v>
      </c>
      <c r="C1900" s="81" t="s">
        <v>164</v>
      </c>
      <c r="D1900" s="14" t="s">
        <v>1443</v>
      </c>
      <c r="E1900" s="29" t="s">
        <v>1444</v>
      </c>
      <c r="F1900" s="17">
        <v>47</v>
      </c>
      <c r="G1900" s="258">
        <v>0</v>
      </c>
      <c r="H1900" s="27">
        <f t="shared" si="62"/>
        <v>0</v>
      </c>
    </row>
    <row r="1901" spans="1:8" ht="33.75">
      <c r="A1901" s="28"/>
      <c r="B1901" s="28" t="s">
        <v>1412</v>
      </c>
      <c r="C1901" s="81" t="s">
        <v>165</v>
      </c>
      <c r="D1901" s="14" t="s">
        <v>1445</v>
      </c>
      <c r="E1901" s="29" t="s">
        <v>1444</v>
      </c>
      <c r="F1901" s="17">
        <v>31</v>
      </c>
      <c r="G1901" s="258">
        <v>0</v>
      </c>
      <c r="H1901" s="27">
        <f t="shared" si="62"/>
        <v>0</v>
      </c>
    </row>
    <row r="1902" spans="1:8" ht="22.5">
      <c r="A1902" s="28"/>
      <c r="B1902" s="28" t="s">
        <v>1413</v>
      </c>
      <c r="C1902" s="81" t="s">
        <v>166</v>
      </c>
      <c r="D1902" s="14" t="s">
        <v>1446</v>
      </c>
      <c r="E1902" s="29" t="s">
        <v>1444</v>
      </c>
      <c r="F1902" s="17">
        <v>31</v>
      </c>
      <c r="G1902" s="258">
        <v>0</v>
      </c>
      <c r="H1902" s="27">
        <f t="shared" si="62"/>
        <v>0</v>
      </c>
    </row>
    <row r="1903" spans="1:8">
      <c r="A1903" s="265">
        <v>5</v>
      </c>
      <c r="B1903" s="265"/>
      <c r="C1903" s="275"/>
      <c r="D1903" s="261" t="s">
        <v>519</v>
      </c>
      <c r="E1903" s="29"/>
      <c r="F1903" s="17" t="s">
        <v>162</v>
      </c>
      <c r="G1903" s="27"/>
      <c r="H1903" s="55">
        <f>SUM(H1904:H1906)</f>
        <v>0</v>
      </c>
    </row>
    <row r="1904" spans="1:8" ht="22.5">
      <c r="A1904" s="28"/>
      <c r="B1904" s="28" t="s">
        <v>1478</v>
      </c>
      <c r="C1904" s="81" t="s">
        <v>164</v>
      </c>
      <c r="D1904" s="14" t="s">
        <v>1499</v>
      </c>
      <c r="E1904" s="29" t="s">
        <v>1444</v>
      </c>
      <c r="F1904" s="17">
        <v>70</v>
      </c>
      <c r="G1904" s="258">
        <v>0</v>
      </c>
      <c r="H1904" s="27">
        <f t="shared" si="62"/>
        <v>0</v>
      </c>
    </row>
    <row r="1905" spans="1:8" ht="56.25">
      <c r="A1905" s="28"/>
      <c r="B1905" s="28" t="s">
        <v>1415</v>
      </c>
      <c r="C1905" s="81" t="s">
        <v>165</v>
      </c>
      <c r="D1905" s="14" t="s">
        <v>1449</v>
      </c>
      <c r="E1905" s="29" t="s">
        <v>1448</v>
      </c>
      <c r="F1905" s="17">
        <v>34.1</v>
      </c>
      <c r="G1905" s="258">
        <v>0</v>
      </c>
      <c r="H1905" s="27">
        <f t="shared" si="62"/>
        <v>0</v>
      </c>
    </row>
    <row r="1906" spans="1:8" ht="67.5">
      <c r="A1906" s="28"/>
      <c r="B1906" s="28" t="s">
        <v>1414</v>
      </c>
      <c r="C1906" s="81" t="s">
        <v>166</v>
      </c>
      <c r="D1906" s="14" t="s">
        <v>1447</v>
      </c>
      <c r="E1906" s="29" t="s">
        <v>1448</v>
      </c>
      <c r="F1906" s="17">
        <v>110</v>
      </c>
      <c r="G1906" s="258">
        <v>0</v>
      </c>
      <c r="H1906" s="27">
        <f t="shared" si="62"/>
        <v>0</v>
      </c>
    </row>
    <row r="1907" spans="1:8">
      <c r="A1907" s="263">
        <v>4</v>
      </c>
      <c r="B1907" s="263"/>
      <c r="C1907" s="274"/>
      <c r="D1907" s="260" t="s">
        <v>19</v>
      </c>
      <c r="E1907" s="20"/>
      <c r="F1907" s="21" t="s">
        <v>162</v>
      </c>
      <c r="G1907" s="22"/>
      <c r="H1907" s="52">
        <f>H1908+H1911+H1913+H1915</f>
        <v>0</v>
      </c>
    </row>
    <row r="1908" spans="1:8">
      <c r="A1908" s="265">
        <v>5</v>
      </c>
      <c r="B1908" s="265"/>
      <c r="C1908" s="275"/>
      <c r="D1908" s="261" t="s">
        <v>520</v>
      </c>
      <c r="E1908" s="29"/>
      <c r="F1908" s="17" t="s">
        <v>162</v>
      </c>
      <c r="G1908" s="27"/>
      <c r="H1908" s="55">
        <f>SUM(H1909:H1910)</f>
        <v>0</v>
      </c>
    </row>
    <row r="1909" spans="1:8">
      <c r="A1909" s="28"/>
      <c r="B1909" s="28" t="s">
        <v>1481</v>
      </c>
      <c r="C1909" s="81" t="s">
        <v>164</v>
      </c>
      <c r="D1909" s="14" t="s">
        <v>1502</v>
      </c>
      <c r="E1909" s="29" t="s">
        <v>1451</v>
      </c>
      <c r="F1909" s="17">
        <v>5</v>
      </c>
      <c r="G1909" s="258">
        <v>0</v>
      </c>
      <c r="H1909" s="27">
        <f t="shared" si="62"/>
        <v>0</v>
      </c>
    </row>
    <row r="1910" spans="1:8" ht="22.5">
      <c r="A1910" s="28"/>
      <c r="B1910" s="28" t="s">
        <v>1416</v>
      </c>
      <c r="C1910" s="81" t="s">
        <v>165</v>
      </c>
      <c r="D1910" s="14" t="s">
        <v>1450</v>
      </c>
      <c r="E1910" s="29" t="s">
        <v>1451</v>
      </c>
      <c r="F1910" s="17">
        <v>221</v>
      </c>
      <c r="G1910" s="258">
        <v>0</v>
      </c>
      <c r="H1910" s="27">
        <f t="shared" si="62"/>
        <v>0</v>
      </c>
    </row>
    <row r="1911" spans="1:8">
      <c r="A1911" s="265">
        <v>5</v>
      </c>
      <c r="B1911" s="265"/>
      <c r="C1911" s="275"/>
      <c r="D1911" s="261" t="s">
        <v>522</v>
      </c>
      <c r="E1911" s="29"/>
      <c r="F1911" s="17" t="s">
        <v>162</v>
      </c>
      <c r="G1911" s="27"/>
      <c r="H1911" s="55">
        <f>SUM(H1912)</f>
        <v>0</v>
      </c>
    </row>
    <row r="1912" spans="1:8">
      <c r="A1912" s="28"/>
      <c r="B1912" s="28" t="s">
        <v>1482</v>
      </c>
      <c r="C1912" s="81" t="s">
        <v>164</v>
      </c>
      <c r="D1912" s="14" t="s">
        <v>1503</v>
      </c>
      <c r="E1912" s="29" t="s">
        <v>1448</v>
      </c>
      <c r="F1912" s="17">
        <v>60</v>
      </c>
      <c r="G1912" s="258">
        <v>0</v>
      </c>
      <c r="H1912" s="27">
        <f t="shared" si="62"/>
        <v>0</v>
      </c>
    </row>
    <row r="1913" spans="1:8">
      <c r="A1913" s="265">
        <v>5</v>
      </c>
      <c r="B1913" s="265"/>
      <c r="C1913" s="275"/>
      <c r="D1913" s="261" t="s">
        <v>523</v>
      </c>
      <c r="E1913" s="29"/>
      <c r="F1913" s="17" t="s">
        <v>162</v>
      </c>
      <c r="G1913" s="27"/>
      <c r="H1913" s="55">
        <f>SUM(H1914)</f>
        <v>0</v>
      </c>
    </row>
    <row r="1914" spans="1:8" ht="22.5">
      <c r="A1914" s="28"/>
      <c r="B1914" s="28" t="s">
        <v>1418</v>
      </c>
      <c r="C1914" s="81" t="s">
        <v>164</v>
      </c>
      <c r="D1914" s="14" t="s">
        <v>1453</v>
      </c>
      <c r="E1914" s="29" t="s">
        <v>1451</v>
      </c>
      <c r="F1914" s="17">
        <v>123</v>
      </c>
      <c r="G1914" s="258">
        <v>0</v>
      </c>
      <c r="H1914" s="27">
        <f t="shared" si="62"/>
        <v>0</v>
      </c>
    </row>
    <row r="1915" spans="1:8">
      <c r="A1915" s="265">
        <v>5</v>
      </c>
      <c r="B1915" s="265"/>
      <c r="C1915" s="275"/>
      <c r="D1915" s="261" t="s">
        <v>524</v>
      </c>
      <c r="E1915" s="29"/>
      <c r="F1915" s="17" t="s">
        <v>162</v>
      </c>
      <c r="G1915" s="27"/>
      <c r="H1915" s="55">
        <f>SUM(H1916:H1917)</f>
        <v>0</v>
      </c>
    </row>
    <row r="1916" spans="1:8">
      <c r="A1916" s="28"/>
      <c r="B1916" s="28" t="s">
        <v>1483</v>
      </c>
      <c r="C1916" s="81" t="s">
        <v>164</v>
      </c>
      <c r="D1916" s="14" t="s">
        <v>21</v>
      </c>
      <c r="E1916" s="29" t="s">
        <v>1448</v>
      </c>
      <c r="F1916" s="17">
        <v>30</v>
      </c>
      <c r="G1916" s="258">
        <v>0</v>
      </c>
      <c r="H1916" s="27">
        <f t="shared" si="62"/>
        <v>0</v>
      </c>
    </row>
    <row r="1917" spans="1:8">
      <c r="A1917" s="28"/>
      <c r="B1917" s="28" t="s">
        <v>1484</v>
      </c>
      <c r="C1917" s="81" t="s">
        <v>165</v>
      </c>
      <c r="D1917" s="14" t="s">
        <v>22</v>
      </c>
      <c r="E1917" s="29" t="s">
        <v>1448</v>
      </c>
      <c r="F1917" s="17">
        <v>30</v>
      </c>
      <c r="G1917" s="258">
        <v>0</v>
      </c>
      <c r="H1917" s="27">
        <f t="shared" si="62"/>
        <v>0</v>
      </c>
    </row>
    <row r="1918" spans="1:8">
      <c r="A1918" s="263">
        <v>4</v>
      </c>
      <c r="B1918" s="263"/>
      <c r="C1918" s="274"/>
      <c r="D1918" s="260" t="s">
        <v>44</v>
      </c>
      <c r="E1918" s="20"/>
      <c r="F1918" s="21" t="s">
        <v>162</v>
      </c>
      <c r="G1918" s="22"/>
      <c r="H1918" s="52">
        <f>H1919+H1922</f>
        <v>0</v>
      </c>
    </row>
    <row r="1919" spans="1:8">
      <c r="A1919" s="265">
        <v>5</v>
      </c>
      <c r="B1919" s="265"/>
      <c r="C1919" s="275"/>
      <c r="D1919" s="261" t="s">
        <v>527</v>
      </c>
      <c r="E1919" s="29"/>
      <c r="F1919" s="17" t="s">
        <v>162</v>
      </c>
      <c r="G1919" s="27"/>
      <c r="H1919" s="55">
        <f>SUM(H1920:H1921)</f>
        <v>0</v>
      </c>
    </row>
    <row r="1920" spans="1:8" ht="33.75">
      <c r="A1920" s="28"/>
      <c r="B1920" s="28" t="s">
        <v>1419</v>
      </c>
      <c r="C1920" s="81" t="s">
        <v>164</v>
      </c>
      <c r="D1920" s="14" t="s">
        <v>1454</v>
      </c>
      <c r="E1920" s="29" t="s">
        <v>1444</v>
      </c>
      <c r="F1920" s="17">
        <v>82</v>
      </c>
      <c r="G1920" s="258">
        <v>0</v>
      </c>
      <c r="H1920" s="27">
        <f t="shared" si="62"/>
        <v>0</v>
      </c>
    </row>
    <row r="1921" spans="1:8" ht="22.5">
      <c r="A1921" s="28"/>
      <c r="B1921" s="28" t="s">
        <v>1420</v>
      </c>
      <c r="C1921" s="81" t="s">
        <v>165</v>
      </c>
      <c r="D1921" s="14" t="s">
        <v>1455</v>
      </c>
      <c r="E1921" s="29" t="s">
        <v>1440</v>
      </c>
      <c r="F1921" s="17">
        <v>2</v>
      </c>
      <c r="G1921" s="258">
        <v>0</v>
      </c>
      <c r="H1921" s="27">
        <f t="shared" si="62"/>
        <v>0</v>
      </c>
    </row>
    <row r="1922" spans="1:8">
      <c r="A1922" s="265">
        <v>5</v>
      </c>
      <c r="B1922" s="265"/>
      <c r="C1922" s="275"/>
      <c r="D1922" s="261" t="s">
        <v>528</v>
      </c>
      <c r="E1922" s="29"/>
      <c r="F1922" s="17" t="s">
        <v>162</v>
      </c>
      <c r="G1922" s="27"/>
      <c r="H1922" s="55">
        <f>SUM(H1923)</f>
        <v>0</v>
      </c>
    </row>
    <row r="1923" spans="1:8" ht="22.5">
      <c r="A1923" s="28"/>
      <c r="B1923" s="28" t="s">
        <v>1421</v>
      </c>
      <c r="C1923" s="81" t="s">
        <v>164</v>
      </c>
      <c r="D1923" s="14" t="s">
        <v>1456</v>
      </c>
      <c r="E1923" s="29" t="s">
        <v>1440</v>
      </c>
      <c r="F1923" s="17">
        <v>12</v>
      </c>
      <c r="G1923" s="258">
        <v>0</v>
      </c>
      <c r="H1923" s="27">
        <f t="shared" si="62"/>
        <v>0</v>
      </c>
    </row>
    <row r="1924" spans="1:8">
      <c r="A1924" s="263">
        <v>4</v>
      </c>
      <c r="B1924" s="263"/>
      <c r="C1924" s="274"/>
      <c r="D1924" s="260" t="s">
        <v>45</v>
      </c>
      <c r="E1924" s="20"/>
      <c r="F1924" s="21" t="s">
        <v>162</v>
      </c>
      <c r="G1924" s="22"/>
      <c r="H1924" s="52">
        <f>H1925+H1929+H1932+H1936+H1940+H1945+H1948+H1951</f>
        <v>0</v>
      </c>
    </row>
    <row r="1925" spans="1:8">
      <c r="A1925" s="265">
        <v>5</v>
      </c>
      <c r="B1925" s="265"/>
      <c r="C1925" s="275"/>
      <c r="D1925" s="261" t="s">
        <v>529</v>
      </c>
      <c r="E1925" s="29"/>
      <c r="F1925" s="17" t="s">
        <v>162</v>
      </c>
      <c r="G1925" s="27"/>
      <c r="H1925" s="55">
        <f>SUM(H1926:H1928)</f>
        <v>0</v>
      </c>
    </row>
    <row r="1926" spans="1:8" ht="33.75">
      <c r="A1926" s="28"/>
      <c r="B1926" s="28" t="s">
        <v>1422</v>
      </c>
      <c r="C1926" s="81" t="s">
        <v>164</v>
      </c>
      <c r="D1926" s="14" t="s">
        <v>1457</v>
      </c>
      <c r="E1926" s="29" t="s">
        <v>1440</v>
      </c>
      <c r="F1926" s="17">
        <v>1</v>
      </c>
      <c r="G1926" s="258">
        <v>0</v>
      </c>
      <c r="H1926" s="27">
        <f t="shared" ref="H1926:H1952" si="63">IF(ISNUMBER(F1926),ROUND(F1926*G1926,2),"")</f>
        <v>0</v>
      </c>
    </row>
    <row r="1927" spans="1:8" ht="33.75">
      <c r="A1927" s="28"/>
      <c r="B1927" s="28" t="s">
        <v>1485</v>
      </c>
      <c r="C1927" s="81" t="s">
        <v>165</v>
      </c>
      <c r="D1927" s="14" t="s">
        <v>1504</v>
      </c>
      <c r="E1927" s="29" t="s">
        <v>1448</v>
      </c>
      <c r="F1927" s="17">
        <v>110</v>
      </c>
      <c r="G1927" s="258">
        <v>0</v>
      </c>
      <c r="H1927" s="27">
        <f t="shared" si="63"/>
        <v>0</v>
      </c>
    </row>
    <row r="1928" spans="1:8" ht="22.5">
      <c r="A1928" s="28"/>
      <c r="B1928" s="28" t="s">
        <v>1486</v>
      </c>
      <c r="C1928" s="81" t="s">
        <v>166</v>
      </c>
      <c r="D1928" s="14" t="s">
        <v>1505</v>
      </c>
      <c r="E1928" s="29" t="s">
        <v>1448</v>
      </c>
      <c r="F1928" s="17">
        <v>160</v>
      </c>
      <c r="G1928" s="258">
        <v>0</v>
      </c>
      <c r="H1928" s="27">
        <f t="shared" si="63"/>
        <v>0</v>
      </c>
    </row>
    <row r="1929" spans="1:8">
      <c r="A1929" s="265">
        <v>5</v>
      </c>
      <c r="B1929" s="265"/>
      <c r="C1929" s="275"/>
      <c r="D1929" s="261" t="s">
        <v>530</v>
      </c>
      <c r="E1929" s="29"/>
      <c r="F1929" s="17" t="s">
        <v>162</v>
      </c>
      <c r="G1929" s="27"/>
      <c r="H1929" s="55">
        <f>SUM(H1930:H1931)</f>
        <v>0</v>
      </c>
    </row>
    <row r="1930" spans="1:8" ht="33.75">
      <c r="A1930" s="28"/>
      <c r="B1930" s="28" t="s">
        <v>1487</v>
      </c>
      <c r="C1930" s="81" t="s">
        <v>164</v>
      </c>
      <c r="D1930" s="14" t="s">
        <v>1506</v>
      </c>
      <c r="E1930" s="29" t="s">
        <v>1507</v>
      </c>
      <c r="F1930" s="17">
        <v>5050</v>
      </c>
      <c r="G1930" s="258">
        <v>0</v>
      </c>
      <c r="H1930" s="27">
        <f t="shared" si="63"/>
        <v>0</v>
      </c>
    </row>
    <row r="1931" spans="1:8" ht="22.5">
      <c r="A1931" s="28"/>
      <c r="B1931" s="28" t="s">
        <v>1488</v>
      </c>
      <c r="C1931" s="81" t="s">
        <v>165</v>
      </c>
      <c r="D1931" s="14" t="s">
        <v>1508</v>
      </c>
      <c r="E1931" s="29" t="s">
        <v>1507</v>
      </c>
      <c r="F1931" s="17">
        <v>630</v>
      </c>
      <c r="G1931" s="258">
        <v>0</v>
      </c>
      <c r="H1931" s="27">
        <f t="shared" si="63"/>
        <v>0</v>
      </c>
    </row>
    <row r="1932" spans="1:8">
      <c r="A1932" s="265">
        <v>5</v>
      </c>
      <c r="B1932" s="265"/>
      <c r="C1932" s="275"/>
      <c r="D1932" s="261" t="s">
        <v>531</v>
      </c>
      <c r="E1932" s="29"/>
      <c r="F1932" s="17" t="s">
        <v>162</v>
      </c>
      <c r="G1932" s="27"/>
      <c r="H1932" s="55">
        <f>SUM(H1933:H1935)</f>
        <v>0</v>
      </c>
    </row>
    <row r="1933" spans="1:8" ht="22.5">
      <c r="A1933" s="28"/>
      <c r="B1933" s="28" t="s">
        <v>1489</v>
      </c>
      <c r="C1933" s="81" t="s">
        <v>164</v>
      </c>
      <c r="D1933" s="14" t="s">
        <v>1509</v>
      </c>
      <c r="E1933" s="29" t="s">
        <v>1451</v>
      </c>
      <c r="F1933" s="17">
        <v>64</v>
      </c>
      <c r="G1933" s="258">
        <v>0</v>
      </c>
      <c r="H1933" s="27">
        <f t="shared" si="63"/>
        <v>0</v>
      </c>
    </row>
    <row r="1934" spans="1:8" ht="22.5">
      <c r="A1934" s="28"/>
      <c r="B1934" s="28" t="s">
        <v>1520</v>
      </c>
      <c r="C1934" s="81" t="s">
        <v>165</v>
      </c>
      <c r="D1934" s="14" t="s">
        <v>1523</v>
      </c>
      <c r="E1934" s="29" t="s">
        <v>1451</v>
      </c>
      <c r="F1934" s="17">
        <v>2</v>
      </c>
      <c r="G1934" s="258">
        <v>0</v>
      </c>
      <c r="H1934" s="27">
        <f t="shared" si="63"/>
        <v>0</v>
      </c>
    </row>
    <row r="1935" spans="1:8" ht="22.5">
      <c r="A1935" s="28"/>
      <c r="B1935" s="28" t="s">
        <v>1490</v>
      </c>
      <c r="C1935" s="81" t="s">
        <v>166</v>
      </c>
      <c r="D1935" s="14" t="s">
        <v>1510</v>
      </c>
      <c r="E1935" s="29" t="s">
        <v>1451</v>
      </c>
      <c r="F1935" s="17">
        <v>13</v>
      </c>
      <c r="G1935" s="258">
        <v>0</v>
      </c>
      <c r="H1935" s="27">
        <f t="shared" si="63"/>
        <v>0</v>
      </c>
    </row>
    <row r="1936" spans="1:8">
      <c r="A1936" s="265">
        <v>5</v>
      </c>
      <c r="B1936" s="265"/>
      <c r="C1936" s="275"/>
      <c r="D1936" s="261" t="s">
        <v>923</v>
      </c>
      <c r="E1936" s="29"/>
      <c r="F1936" s="17" t="s">
        <v>162</v>
      </c>
      <c r="G1936" s="27"/>
      <c r="H1936" s="55">
        <f>SUM(H1937:H1939)</f>
        <v>0</v>
      </c>
    </row>
    <row r="1937" spans="1:8">
      <c r="A1937" s="28"/>
      <c r="B1937" s="28" t="s">
        <v>1491</v>
      </c>
      <c r="C1937" s="81" t="s">
        <v>164</v>
      </c>
      <c r="D1937" s="14" t="s">
        <v>1029</v>
      </c>
      <c r="E1937" s="29" t="s">
        <v>1448</v>
      </c>
      <c r="F1937" s="17">
        <v>32</v>
      </c>
      <c r="G1937" s="258">
        <v>0</v>
      </c>
      <c r="H1937" s="27">
        <f t="shared" si="63"/>
        <v>0</v>
      </c>
    </row>
    <row r="1938" spans="1:8" ht="45">
      <c r="A1938" s="28"/>
      <c r="B1938" s="28" t="s">
        <v>1424</v>
      </c>
      <c r="C1938" s="81" t="s">
        <v>165</v>
      </c>
      <c r="D1938" s="14" t="s">
        <v>1543</v>
      </c>
      <c r="E1938" s="29" t="s">
        <v>1448</v>
      </c>
      <c r="F1938" s="17">
        <v>11</v>
      </c>
      <c r="G1938" s="258">
        <v>0</v>
      </c>
      <c r="H1938" s="27">
        <f t="shared" si="63"/>
        <v>0</v>
      </c>
    </row>
    <row r="1939" spans="1:8" ht="22.5">
      <c r="A1939" s="28"/>
      <c r="B1939" s="28" t="s">
        <v>1425</v>
      </c>
      <c r="C1939" s="81" t="s">
        <v>166</v>
      </c>
      <c r="D1939" s="14" t="s">
        <v>1460</v>
      </c>
      <c r="E1939" s="29" t="s">
        <v>1451</v>
      </c>
      <c r="F1939" s="17">
        <v>6</v>
      </c>
      <c r="G1939" s="258">
        <v>0</v>
      </c>
      <c r="H1939" s="27">
        <f t="shared" si="63"/>
        <v>0</v>
      </c>
    </row>
    <row r="1940" spans="1:8">
      <c r="A1940" s="265">
        <v>5</v>
      </c>
      <c r="B1940" s="265"/>
      <c r="C1940" s="275"/>
      <c r="D1940" s="261" t="s">
        <v>1192</v>
      </c>
      <c r="E1940" s="29"/>
      <c r="F1940" s="17" t="s">
        <v>162</v>
      </c>
      <c r="G1940" s="27"/>
      <c r="H1940" s="55">
        <f>SUM(H1941:H1944)</f>
        <v>0</v>
      </c>
    </row>
    <row r="1941" spans="1:8" ht="67.5">
      <c r="A1941" s="28"/>
      <c r="B1941" s="28" t="s">
        <v>1426</v>
      </c>
      <c r="C1941" s="81" t="s">
        <v>164</v>
      </c>
      <c r="D1941" s="14" t="s">
        <v>1461</v>
      </c>
      <c r="E1941" s="29" t="s">
        <v>1462</v>
      </c>
      <c r="F1941" s="17">
        <v>20</v>
      </c>
      <c r="G1941" s="258">
        <v>0</v>
      </c>
      <c r="H1941" s="27">
        <f t="shared" si="63"/>
        <v>0</v>
      </c>
    </row>
    <row r="1942" spans="1:8" ht="78.75">
      <c r="A1942" s="28"/>
      <c r="B1942" s="28" t="s">
        <v>1427</v>
      </c>
      <c r="C1942" s="81" t="s">
        <v>165</v>
      </c>
      <c r="D1942" s="14" t="s">
        <v>1463</v>
      </c>
      <c r="E1942" s="29" t="s">
        <v>1462</v>
      </c>
      <c r="F1942" s="17">
        <v>20</v>
      </c>
      <c r="G1942" s="258">
        <v>0</v>
      </c>
      <c r="H1942" s="27">
        <f t="shared" si="63"/>
        <v>0</v>
      </c>
    </row>
    <row r="1943" spans="1:8" ht="45">
      <c r="A1943" s="28"/>
      <c r="B1943" s="28" t="s">
        <v>1430</v>
      </c>
      <c r="C1943" s="81" t="s">
        <v>166</v>
      </c>
      <c r="D1943" s="14" t="s">
        <v>1466</v>
      </c>
      <c r="E1943" s="29" t="s">
        <v>1448</v>
      </c>
      <c r="F1943" s="17">
        <v>110</v>
      </c>
      <c r="G1943" s="258">
        <v>0</v>
      </c>
      <c r="H1943" s="27">
        <f t="shared" si="63"/>
        <v>0</v>
      </c>
    </row>
    <row r="1944" spans="1:8" ht="56.25">
      <c r="A1944" s="28"/>
      <c r="B1944" s="28" t="s">
        <v>1431</v>
      </c>
      <c r="C1944" s="81" t="s">
        <v>167</v>
      </c>
      <c r="D1944" s="14" t="s">
        <v>1467</v>
      </c>
      <c r="E1944" s="29" t="s">
        <v>1448</v>
      </c>
      <c r="F1944" s="17">
        <v>11</v>
      </c>
      <c r="G1944" s="258">
        <v>0</v>
      </c>
      <c r="H1944" s="27">
        <f t="shared" si="63"/>
        <v>0</v>
      </c>
    </row>
    <row r="1945" spans="1:8">
      <c r="A1945" s="265">
        <v>5</v>
      </c>
      <c r="B1945" s="265"/>
      <c r="C1945" s="275"/>
      <c r="D1945" s="261" t="s">
        <v>533</v>
      </c>
      <c r="E1945" s="29"/>
      <c r="F1945" s="17" t="s">
        <v>162</v>
      </c>
      <c r="G1945" s="27"/>
      <c r="H1945" s="55">
        <f>SUM(H1946:H1947)</f>
        <v>0</v>
      </c>
    </row>
    <row r="1946" spans="1:8" ht="45">
      <c r="A1946" s="28"/>
      <c r="B1946" s="28" t="s">
        <v>1492</v>
      </c>
      <c r="C1946" s="81" t="s">
        <v>164</v>
      </c>
      <c r="D1946" s="14" t="s">
        <v>1511</v>
      </c>
      <c r="E1946" s="29" t="s">
        <v>1440</v>
      </c>
      <c r="F1946" s="17">
        <v>324</v>
      </c>
      <c r="G1946" s="258">
        <v>0</v>
      </c>
      <c r="H1946" s="27">
        <f t="shared" si="63"/>
        <v>0</v>
      </c>
    </row>
    <row r="1947" spans="1:8" ht="22.5">
      <c r="A1947" s="28"/>
      <c r="B1947" s="28" t="s">
        <v>1493</v>
      </c>
      <c r="C1947" s="81" t="s">
        <v>165</v>
      </c>
      <c r="D1947" s="14" t="s">
        <v>1512</v>
      </c>
      <c r="E1947" s="29" t="s">
        <v>1440</v>
      </c>
      <c r="F1947" s="17">
        <v>324</v>
      </c>
      <c r="G1947" s="258">
        <v>0</v>
      </c>
      <c r="H1947" s="27">
        <f t="shared" si="63"/>
        <v>0</v>
      </c>
    </row>
    <row r="1948" spans="1:8">
      <c r="A1948" s="265">
        <v>5</v>
      </c>
      <c r="B1948" s="265"/>
      <c r="C1948" s="275"/>
      <c r="D1948" s="261" t="s">
        <v>993</v>
      </c>
      <c r="E1948" s="29"/>
      <c r="F1948" s="17" t="s">
        <v>162</v>
      </c>
      <c r="G1948" s="27"/>
      <c r="H1948" s="55">
        <f>SUM(H1949:H1950)</f>
        <v>0</v>
      </c>
    </row>
    <row r="1949" spans="1:8" ht="22.5">
      <c r="A1949" s="28"/>
      <c r="B1949" s="28" t="s">
        <v>1432</v>
      </c>
      <c r="C1949" s="81" t="s">
        <v>164</v>
      </c>
      <c r="D1949" s="14" t="s">
        <v>47</v>
      </c>
      <c r="E1949" s="29" t="s">
        <v>1440</v>
      </c>
      <c r="F1949" s="17">
        <v>4</v>
      </c>
      <c r="G1949" s="258">
        <v>0</v>
      </c>
      <c r="H1949" s="27">
        <f t="shared" si="63"/>
        <v>0</v>
      </c>
    </row>
    <row r="1950" spans="1:8" ht="45">
      <c r="A1950" s="28"/>
      <c r="B1950" s="28" t="s">
        <v>1494</v>
      </c>
      <c r="C1950" s="81" t="s">
        <v>165</v>
      </c>
      <c r="D1950" s="14" t="s">
        <v>1513</v>
      </c>
      <c r="E1950" s="29" t="s">
        <v>1444</v>
      </c>
      <c r="F1950" s="17">
        <v>70</v>
      </c>
      <c r="G1950" s="258">
        <v>0</v>
      </c>
      <c r="H1950" s="27">
        <f t="shared" si="63"/>
        <v>0</v>
      </c>
    </row>
    <row r="1951" spans="1:8">
      <c r="A1951" s="265">
        <v>5</v>
      </c>
      <c r="B1951" s="265"/>
      <c r="C1951" s="275"/>
      <c r="D1951" s="261" t="s">
        <v>1063</v>
      </c>
      <c r="E1951" s="29"/>
      <c r="F1951" s="17" t="s">
        <v>162</v>
      </c>
      <c r="G1951" s="27"/>
      <c r="H1951" s="55">
        <f>SUM(H1952)</f>
        <v>0</v>
      </c>
    </row>
    <row r="1952" spans="1:8" ht="22.5">
      <c r="A1952" s="28"/>
      <c r="B1952" s="28" t="s">
        <v>1495</v>
      </c>
      <c r="C1952" s="81" t="s">
        <v>164</v>
      </c>
      <c r="D1952" s="14" t="s">
        <v>1514</v>
      </c>
      <c r="E1952" s="29" t="s">
        <v>1448</v>
      </c>
      <c r="F1952" s="17">
        <v>145</v>
      </c>
      <c r="G1952" s="258">
        <v>0</v>
      </c>
      <c r="H1952" s="27">
        <f t="shared" si="63"/>
        <v>0</v>
      </c>
    </row>
    <row r="1953" spans="1:8">
      <c r="A1953" s="82">
        <v>2</v>
      </c>
      <c r="B1953" s="82"/>
      <c r="C1953" s="83"/>
      <c r="D1953" s="116" t="s">
        <v>1576</v>
      </c>
      <c r="E1953" s="84"/>
      <c r="F1953" s="85" t="s">
        <v>162</v>
      </c>
      <c r="G1953" s="86"/>
      <c r="H1953" s="87">
        <f>H1955+H1995+H1998+H2001+H2006</f>
        <v>0</v>
      </c>
    </row>
    <row r="1954" spans="1:8" ht="56.25">
      <c r="A1954" s="28"/>
      <c r="B1954" s="28"/>
      <c r="C1954" s="81"/>
      <c r="D1954" s="14" t="s">
        <v>1577</v>
      </c>
      <c r="E1954" s="29"/>
      <c r="F1954" s="17" t="s">
        <v>162</v>
      </c>
      <c r="G1954" s="27"/>
      <c r="H1954" s="27"/>
    </row>
    <row r="1955" spans="1:8">
      <c r="A1955" s="137">
        <v>3</v>
      </c>
      <c r="B1955" s="137"/>
      <c r="C1955" s="138"/>
      <c r="D1955" s="139" t="s">
        <v>1598</v>
      </c>
      <c r="E1955" s="141"/>
      <c r="F1955" s="142" t="s">
        <v>162</v>
      </c>
      <c r="G1955" s="143"/>
      <c r="H1955" s="144">
        <f>H1956+H1964+H1972+H1975+H1992</f>
        <v>0</v>
      </c>
    </row>
    <row r="1956" spans="1:8">
      <c r="A1956" s="263">
        <v>4</v>
      </c>
      <c r="B1956" s="263"/>
      <c r="C1956" s="274"/>
      <c r="D1956" s="260" t="s">
        <v>6</v>
      </c>
      <c r="E1956" s="20"/>
      <c r="F1956" s="21" t="s">
        <v>162</v>
      </c>
      <c r="G1956" s="22"/>
      <c r="H1956" s="52">
        <f>H1957+H1959+H1961</f>
        <v>0</v>
      </c>
    </row>
    <row r="1957" spans="1:8">
      <c r="A1957" s="265">
        <v>5</v>
      </c>
      <c r="B1957" s="265"/>
      <c r="C1957" s="275"/>
      <c r="D1957" s="261" t="s">
        <v>514</v>
      </c>
      <c r="E1957" s="29"/>
      <c r="F1957" s="17" t="s">
        <v>162</v>
      </c>
      <c r="G1957" s="27"/>
      <c r="H1957" s="55">
        <f>SUM(H1958)</f>
        <v>0</v>
      </c>
    </row>
    <row r="1958" spans="1:8" ht="22.5">
      <c r="A1958" s="28"/>
      <c r="B1958" s="28" t="s">
        <v>28</v>
      </c>
      <c r="C1958" s="81" t="s">
        <v>164</v>
      </c>
      <c r="D1958" s="14" t="s">
        <v>1582</v>
      </c>
      <c r="E1958" s="29" t="s">
        <v>10</v>
      </c>
      <c r="F1958" s="17">
        <v>1</v>
      </c>
      <c r="G1958" s="258">
        <v>0</v>
      </c>
      <c r="H1958" s="27">
        <f t="shared" ref="H1958:H1988" si="64">IF(ISNUMBER(F1958),ROUND(F1958*G1958,2),"")</f>
        <v>0</v>
      </c>
    </row>
    <row r="1959" spans="1:8">
      <c r="A1959" s="267">
        <v>5</v>
      </c>
      <c r="B1959" s="267"/>
      <c r="C1959" s="276"/>
      <c r="D1959" s="262" t="s">
        <v>515</v>
      </c>
      <c r="E1959" s="29"/>
      <c r="F1959" s="17" t="s">
        <v>162</v>
      </c>
      <c r="G1959" s="27"/>
      <c r="H1959" s="55">
        <f>SUM(H1960:H1960)</f>
        <v>0</v>
      </c>
    </row>
    <row r="1960" spans="1:8">
      <c r="A1960" s="28"/>
      <c r="B1960" s="28" t="s">
        <v>29</v>
      </c>
      <c r="C1960" s="81" t="s">
        <v>164</v>
      </c>
      <c r="D1960" s="14" t="s">
        <v>1583</v>
      </c>
      <c r="E1960" s="29" t="s">
        <v>14</v>
      </c>
      <c r="F1960" s="17">
        <v>15</v>
      </c>
      <c r="G1960" s="258">
        <v>0</v>
      </c>
      <c r="H1960" s="27">
        <f t="shared" si="64"/>
        <v>0</v>
      </c>
    </row>
    <row r="1961" spans="1:8">
      <c r="A1961" s="267">
        <v>5</v>
      </c>
      <c r="B1961" s="267"/>
      <c r="C1961" s="276"/>
      <c r="D1961" s="262" t="s">
        <v>518</v>
      </c>
      <c r="E1961" s="29"/>
      <c r="F1961" s="17" t="s">
        <v>162</v>
      </c>
      <c r="G1961" s="27"/>
      <c r="H1961" s="55">
        <f>SUM(H1962:H1963)</f>
        <v>0</v>
      </c>
    </row>
    <row r="1962" spans="1:8" ht="33.75">
      <c r="A1962" s="28"/>
      <c r="B1962" s="28" t="s">
        <v>30</v>
      </c>
      <c r="C1962" s="81" t="s">
        <v>164</v>
      </c>
      <c r="D1962" s="14" t="s">
        <v>1584</v>
      </c>
      <c r="E1962" s="29" t="s">
        <v>12</v>
      </c>
      <c r="F1962" s="17">
        <v>55</v>
      </c>
      <c r="G1962" s="258">
        <v>0</v>
      </c>
      <c r="H1962" s="27">
        <f t="shared" si="64"/>
        <v>0</v>
      </c>
    </row>
    <row r="1963" spans="1:8" ht="22.5">
      <c r="A1963" s="28"/>
      <c r="B1963" s="28" t="s">
        <v>31</v>
      </c>
      <c r="C1963" s="81" t="s">
        <v>165</v>
      </c>
      <c r="D1963" s="14" t="s">
        <v>23</v>
      </c>
      <c r="E1963" s="29" t="s">
        <v>12</v>
      </c>
      <c r="F1963" s="17">
        <v>55</v>
      </c>
      <c r="G1963" s="258">
        <v>0</v>
      </c>
      <c r="H1963" s="27">
        <f t="shared" si="64"/>
        <v>0</v>
      </c>
    </row>
    <row r="1964" spans="1:8">
      <c r="A1964" s="263">
        <v>4</v>
      </c>
      <c r="B1964" s="263"/>
      <c r="C1964" s="274"/>
      <c r="D1964" s="260" t="s">
        <v>19</v>
      </c>
      <c r="E1964" s="20"/>
      <c r="F1964" s="21" t="s">
        <v>162</v>
      </c>
      <c r="G1964" s="22"/>
      <c r="H1964" s="52">
        <f>H1965+H1967+H1969</f>
        <v>0</v>
      </c>
    </row>
    <row r="1965" spans="1:8">
      <c r="A1965" s="265">
        <v>5</v>
      </c>
      <c r="B1965" s="265"/>
      <c r="C1965" s="275"/>
      <c r="D1965" s="261" t="s">
        <v>520</v>
      </c>
      <c r="E1965" s="29"/>
      <c r="F1965" s="17" t="s">
        <v>162</v>
      </c>
      <c r="G1965" s="27"/>
      <c r="H1965" s="55">
        <f>SUM(H1966:H1966)</f>
        <v>0</v>
      </c>
    </row>
    <row r="1966" spans="1:8" ht="33.75">
      <c r="A1966" s="28"/>
      <c r="B1966" s="28" t="s">
        <v>32</v>
      </c>
      <c r="C1966" s="81" t="s">
        <v>164</v>
      </c>
      <c r="D1966" s="14" t="s">
        <v>1585</v>
      </c>
      <c r="E1966" s="29" t="s">
        <v>14</v>
      </c>
      <c r="F1966" s="17">
        <v>110</v>
      </c>
      <c r="G1966" s="258">
        <v>0</v>
      </c>
      <c r="H1966" s="27">
        <f t="shared" si="64"/>
        <v>0</v>
      </c>
    </row>
    <row r="1967" spans="1:8">
      <c r="A1967" s="265">
        <v>5</v>
      </c>
      <c r="B1967" s="265"/>
      <c r="C1967" s="275"/>
      <c r="D1967" s="261" t="s">
        <v>523</v>
      </c>
      <c r="E1967" s="29"/>
      <c r="F1967" s="17" t="s">
        <v>162</v>
      </c>
      <c r="G1967" s="27"/>
      <c r="H1967" s="55">
        <f>SUM(H1968)</f>
        <v>0</v>
      </c>
    </row>
    <row r="1968" spans="1:8" ht="22.5">
      <c r="A1968" s="28"/>
      <c r="B1968" s="28" t="s">
        <v>33</v>
      </c>
      <c r="C1968" s="81" t="s">
        <v>164</v>
      </c>
      <c r="D1968" s="14" t="s">
        <v>1586</v>
      </c>
      <c r="E1968" s="29" t="s">
        <v>14</v>
      </c>
      <c r="F1968" s="17">
        <v>70</v>
      </c>
      <c r="G1968" s="258">
        <v>0</v>
      </c>
      <c r="H1968" s="27">
        <f t="shared" si="64"/>
        <v>0</v>
      </c>
    </row>
    <row r="1969" spans="1:8">
      <c r="A1969" s="265">
        <v>5</v>
      </c>
      <c r="B1969" s="265"/>
      <c r="C1969" s="275"/>
      <c r="D1969" s="261" t="s">
        <v>525</v>
      </c>
      <c r="E1969" s="29"/>
      <c r="F1969" s="17" t="s">
        <v>162</v>
      </c>
      <c r="G1969" s="27"/>
      <c r="H1969" s="55">
        <f>SUM(H1970:H1971)</f>
        <v>0</v>
      </c>
    </row>
    <row r="1970" spans="1:8">
      <c r="A1970" s="28"/>
      <c r="B1970" s="28" t="s">
        <v>953</v>
      </c>
      <c r="C1970" s="81" t="s">
        <v>164</v>
      </c>
      <c r="D1970" s="14" t="s">
        <v>969</v>
      </c>
      <c r="E1970" s="29" t="s">
        <v>455</v>
      </c>
      <c r="F1970" s="17">
        <v>140</v>
      </c>
      <c r="G1970" s="258">
        <v>0</v>
      </c>
      <c r="H1970" s="27">
        <f t="shared" si="64"/>
        <v>0</v>
      </c>
    </row>
    <row r="1971" spans="1:8">
      <c r="A1971" s="28"/>
      <c r="B1971" s="28" t="s">
        <v>456</v>
      </c>
      <c r="C1971" s="81" t="s">
        <v>165</v>
      </c>
      <c r="D1971" s="14" t="s">
        <v>610</v>
      </c>
      <c r="E1971" s="29" t="s">
        <v>455</v>
      </c>
      <c r="F1971" s="17">
        <v>40</v>
      </c>
      <c r="G1971" s="258">
        <v>0</v>
      </c>
      <c r="H1971" s="27">
        <f t="shared" si="64"/>
        <v>0</v>
      </c>
    </row>
    <row r="1972" spans="1:8">
      <c r="A1972" s="263">
        <v>4</v>
      </c>
      <c r="B1972" s="263"/>
      <c r="C1972" s="274"/>
      <c r="D1972" s="260" t="s">
        <v>44</v>
      </c>
      <c r="E1972" s="20"/>
      <c r="F1972" s="21" t="s">
        <v>162</v>
      </c>
      <c r="G1972" s="22"/>
      <c r="H1972" s="52">
        <f>H1973</f>
        <v>0</v>
      </c>
    </row>
    <row r="1973" spans="1:8">
      <c r="A1973" s="265">
        <v>5</v>
      </c>
      <c r="B1973" s="265"/>
      <c r="C1973" s="275"/>
      <c r="D1973" s="261" t="s">
        <v>527</v>
      </c>
      <c r="E1973" s="29"/>
      <c r="F1973" s="17" t="s">
        <v>162</v>
      </c>
      <c r="G1973" s="27"/>
      <c r="H1973" s="55">
        <f>SUM(H1974)</f>
        <v>0</v>
      </c>
    </row>
    <row r="1974" spans="1:8" ht="33.75">
      <c r="A1974" s="28"/>
      <c r="B1974" s="28" t="s">
        <v>1578</v>
      </c>
      <c r="C1974" s="81" t="s">
        <v>164</v>
      </c>
      <c r="D1974" s="14" t="s">
        <v>1587</v>
      </c>
      <c r="E1974" s="29" t="s">
        <v>12</v>
      </c>
      <c r="F1974" s="17">
        <v>34</v>
      </c>
      <c r="G1974" s="258">
        <v>0</v>
      </c>
      <c r="H1974" s="27">
        <f t="shared" si="64"/>
        <v>0</v>
      </c>
    </row>
    <row r="1975" spans="1:8">
      <c r="A1975" s="263">
        <v>4</v>
      </c>
      <c r="B1975" s="263"/>
      <c r="C1975" s="274"/>
      <c r="D1975" s="260" t="s">
        <v>45</v>
      </c>
      <c r="E1975" s="20"/>
      <c r="F1975" s="21" t="s">
        <v>162</v>
      </c>
      <c r="G1975" s="22"/>
      <c r="H1975" s="52">
        <f>H1976+H1980+H1982+H1985+H1987+H1989</f>
        <v>0</v>
      </c>
    </row>
    <row r="1976" spans="1:8">
      <c r="A1976" s="265">
        <v>5</v>
      </c>
      <c r="B1976" s="265"/>
      <c r="C1976" s="275"/>
      <c r="D1976" s="261" t="s">
        <v>529</v>
      </c>
      <c r="E1976" s="29"/>
      <c r="F1976" s="17" t="s">
        <v>162</v>
      </c>
      <c r="G1976" s="27"/>
      <c r="H1976" s="55">
        <f>SUM(H1977:H1979)</f>
        <v>0</v>
      </c>
    </row>
    <row r="1977" spans="1:8" ht="22.5">
      <c r="A1977" s="28"/>
      <c r="B1977" s="28" t="s">
        <v>34</v>
      </c>
      <c r="C1977" s="81" t="s">
        <v>164</v>
      </c>
      <c r="D1977" s="14" t="s">
        <v>1588</v>
      </c>
      <c r="E1977" s="29" t="s">
        <v>985</v>
      </c>
      <c r="F1977" s="17">
        <v>250</v>
      </c>
      <c r="G1977" s="258">
        <v>0</v>
      </c>
      <c r="H1977" s="27">
        <f t="shared" si="64"/>
        <v>0</v>
      </c>
    </row>
    <row r="1978" spans="1:8">
      <c r="A1978" s="28"/>
      <c r="B1978" s="28" t="s">
        <v>35</v>
      </c>
      <c r="C1978" s="81" t="s">
        <v>165</v>
      </c>
      <c r="D1978" s="14" t="s">
        <v>1589</v>
      </c>
      <c r="E1978" s="29" t="s">
        <v>13</v>
      </c>
      <c r="F1978" s="17">
        <v>50</v>
      </c>
      <c r="G1978" s="258">
        <v>0</v>
      </c>
      <c r="H1978" s="27">
        <f t="shared" si="64"/>
        <v>0</v>
      </c>
    </row>
    <row r="1979" spans="1:8" ht="33.75">
      <c r="A1979" s="28"/>
      <c r="B1979" s="28" t="s">
        <v>36</v>
      </c>
      <c r="C1979" s="81" t="s">
        <v>166</v>
      </c>
      <c r="D1979" s="14" t="s">
        <v>24</v>
      </c>
      <c r="E1979" s="29" t="s">
        <v>13</v>
      </c>
      <c r="F1979" s="17">
        <v>100</v>
      </c>
      <c r="G1979" s="258">
        <v>0</v>
      </c>
      <c r="H1979" s="27">
        <f t="shared" si="64"/>
        <v>0</v>
      </c>
    </row>
    <row r="1980" spans="1:8">
      <c r="A1980" s="265">
        <v>5</v>
      </c>
      <c r="B1980" s="265"/>
      <c r="C1980" s="275"/>
      <c r="D1980" s="261" t="s">
        <v>530</v>
      </c>
      <c r="E1980" s="29"/>
      <c r="F1980" s="17" t="s">
        <v>162</v>
      </c>
      <c r="G1980" s="27"/>
      <c r="H1980" s="55">
        <f>SUM(H1981)</f>
        <v>0</v>
      </c>
    </row>
    <row r="1981" spans="1:8" ht="22.5">
      <c r="A1981" s="28"/>
      <c r="B1981" s="28" t="s">
        <v>598</v>
      </c>
      <c r="C1981" s="81" t="s">
        <v>164</v>
      </c>
      <c r="D1981" s="14" t="s">
        <v>1590</v>
      </c>
      <c r="E1981" s="29" t="s">
        <v>15</v>
      </c>
      <c r="F1981" s="17">
        <v>3400</v>
      </c>
      <c r="G1981" s="258">
        <v>0</v>
      </c>
      <c r="H1981" s="27">
        <f t="shared" si="64"/>
        <v>0</v>
      </c>
    </row>
    <row r="1982" spans="1:8">
      <c r="A1982" s="265">
        <v>5</v>
      </c>
      <c r="B1982" s="265"/>
      <c r="C1982" s="275"/>
      <c r="D1982" s="261" t="s">
        <v>531</v>
      </c>
      <c r="E1982" s="29"/>
      <c r="F1982" s="17" t="s">
        <v>162</v>
      </c>
      <c r="G1982" s="27"/>
      <c r="H1982" s="55">
        <f>SUM(H1983:H1984)</f>
        <v>0</v>
      </c>
    </row>
    <row r="1983" spans="1:8" ht="33.75">
      <c r="A1983" s="28"/>
      <c r="B1983" s="28" t="s">
        <v>860</v>
      </c>
      <c r="C1983" s="81" t="s">
        <v>164</v>
      </c>
      <c r="D1983" s="14" t="s">
        <v>973</v>
      </c>
      <c r="E1983" s="29" t="s">
        <v>14</v>
      </c>
      <c r="F1983" s="17">
        <v>50</v>
      </c>
      <c r="G1983" s="258">
        <v>0</v>
      </c>
      <c r="H1983" s="27">
        <f t="shared" si="64"/>
        <v>0</v>
      </c>
    </row>
    <row r="1984" spans="1:8" ht="22.5">
      <c r="A1984" s="28"/>
      <c r="B1984" s="28" t="s">
        <v>713</v>
      </c>
      <c r="C1984" s="81" t="s">
        <v>165</v>
      </c>
      <c r="D1984" s="14" t="s">
        <v>974</v>
      </c>
      <c r="E1984" s="29" t="s">
        <v>14</v>
      </c>
      <c r="F1984" s="17">
        <v>50</v>
      </c>
      <c r="G1984" s="258">
        <v>0</v>
      </c>
      <c r="H1984" s="27">
        <f t="shared" si="64"/>
        <v>0</v>
      </c>
    </row>
    <row r="1985" spans="1:8">
      <c r="A1985" s="265">
        <v>5</v>
      </c>
      <c r="B1985" s="265"/>
      <c r="C1985" s="275"/>
      <c r="D1985" s="261" t="s">
        <v>992</v>
      </c>
      <c r="E1985" s="29"/>
      <c r="F1985" s="17" t="s">
        <v>162</v>
      </c>
      <c r="G1985" s="27"/>
      <c r="H1985" s="55">
        <f>SUM(H1986:H1986)</f>
        <v>0</v>
      </c>
    </row>
    <row r="1986" spans="1:8" ht="67.5">
      <c r="A1986" s="28"/>
      <c r="B1986" s="28" t="s">
        <v>1579</v>
      </c>
      <c r="C1986" s="81" t="s">
        <v>164</v>
      </c>
      <c r="D1986" s="14" t="s">
        <v>1592</v>
      </c>
      <c r="E1986" s="29" t="s">
        <v>12</v>
      </c>
      <c r="F1986" s="17">
        <v>50</v>
      </c>
      <c r="G1986" s="258">
        <v>0</v>
      </c>
      <c r="H1986" s="27">
        <f t="shared" si="64"/>
        <v>0</v>
      </c>
    </row>
    <row r="1987" spans="1:8">
      <c r="A1987" s="265">
        <v>5</v>
      </c>
      <c r="B1987" s="265"/>
      <c r="C1987" s="275"/>
      <c r="D1987" s="261" t="s">
        <v>1599</v>
      </c>
      <c r="E1987" s="29"/>
      <c r="F1987" s="17" t="s">
        <v>162</v>
      </c>
      <c r="G1987" s="27"/>
      <c r="H1987" s="55">
        <f>SUM(H1988)</f>
        <v>0</v>
      </c>
    </row>
    <row r="1988" spans="1:8" ht="22.5">
      <c r="A1988" s="28"/>
      <c r="B1988" s="28" t="s">
        <v>1580</v>
      </c>
      <c r="C1988" s="81" t="s">
        <v>164</v>
      </c>
      <c r="D1988" s="14" t="s">
        <v>1593</v>
      </c>
      <c r="E1988" s="29" t="s">
        <v>13</v>
      </c>
      <c r="F1988" s="17">
        <v>270</v>
      </c>
      <c r="G1988" s="258">
        <v>0</v>
      </c>
      <c r="H1988" s="27">
        <f t="shared" si="64"/>
        <v>0</v>
      </c>
    </row>
    <row r="1989" spans="1:8">
      <c r="A1989" s="265">
        <v>5</v>
      </c>
      <c r="B1989" s="265"/>
      <c r="C1989" s="275"/>
      <c r="D1989" s="261" t="s">
        <v>993</v>
      </c>
      <c r="E1989" s="29"/>
      <c r="F1989" s="17" t="s">
        <v>162</v>
      </c>
      <c r="G1989" s="27"/>
      <c r="H1989" s="55">
        <f>SUM(H1990:H1991)</f>
        <v>0</v>
      </c>
    </row>
    <row r="1990" spans="1:8" ht="22.5">
      <c r="A1990" s="28"/>
      <c r="B1990" s="28" t="s">
        <v>38</v>
      </c>
      <c r="C1990" s="81" t="s">
        <v>164</v>
      </c>
      <c r="D1990" s="14" t="s">
        <v>25</v>
      </c>
      <c r="E1990" s="29" t="s">
        <v>12</v>
      </c>
      <c r="F1990" s="17">
        <v>50</v>
      </c>
      <c r="G1990" s="258">
        <v>0</v>
      </c>
      <c r="H1990" s="27">
        <f t="shared" ref="H1990:H2005" si="65">IF(ISNUMBER(F1990),ROUND(F1990*G1990,2),"")</f>
        <v>0</v>
      </c>
    </row>
    <row r="1991" spans="1:8" ht="22.5">
      <c r="A1991" s="28"/>
      <c r="B1991" s="28" t="s">
        <v>39</v>
      </c>
      <c r="C1991" s="81" t="s">
        <v>165</v>
      </c>
      <c r="D1991" s="14" t="s">
        <v>26</v>
      </c>
      <c r="E1991" s="29" t="s">
        <v>10</v>
      </c>
      <c r="F1991" s="17">
        <v>6</v>
      </c>
      <c r="G1991" s="258">
        <v>0</v>
      </c>
      <c r="H1991" s="27">
        <f t="shared" si="65"/>
        <v>0</v>
      </c>
    </row>
    <row r="1992" spans="1:8">
      <c r="A1992" s="263">
        <v>4</v>
      </c>
      <c r="B1992" s="263"/>
      <c r="C1992" s="274"/>
      <c r="D1992" s="260" t="s">
        <v>46</v>
      </c>
      <c r="E1992" s="20"/>
      <c r="F1992" s="21" t="s">
        <v>162</v>
      </c>
      <c r="G1992" s="22"/>
      <c r="H1992" s="52">
        <f>H1993</f>
        <v>0</v>
      </c>
    </row>
    <row r="1993" spans="1:8">
      <c r="A1993" s="265">
        <v>5</v>
      </c>
      <c r="B1993" s="265"/>
      <c r="C1993" s="275"/>
      <c r="D1993" s="261" t="s">
        <v>536</v>
      </c>
      <c r="E1993" s="29"/>
      <c r="F1993" s="17" t="s">
        <v>162</v>
      </c>
      <c r="G1993" s="27"/>
      <c r="H1993" s="55">
        <f>SUM(H1994:H1994)</f>
        <v>0</v>
      </c>
    </row>
    <row r="1994" spans="1:8" ht="33.75">
      <c r="A1994" s="28"/>
      <c r="B1994" s="28" t="s">
        <v>40</v>
      </c>
      <c r="C1994" s="81" t="s">
        <v>164</v>
      </c>
      <c r="D1994" s="14" t="s">
        <v>976</v>
      </c>
      <c r="E1994" s="29" t="s">
        <v>10</v>
      </c>
      <c r="F1994" s="17">
        <v>1</v>
      </c>
      <c r="G1994" s="258">
        <v>0</v>
      </c>
      <c r="H1994" s="27">
        <f t="shared" si="65"/>
        <v>0</v>
      </c>
    </row>
    <row r="1995" spans="1:8">
      <c r="A1995" s="137">
        <v>3</v>
      </c>
      <c r="B1995" s="137"/>
      <c r="C1995" s="138"/>
      <c r="D1995" s="139" t="s">
        <v>988</v>
      </c>
      <c r="E1995" s="141"/>
      <c r="F1995" s="142" t="s">
        <v>162</v>
      </c>
      <c r="G1995" s="143"/>
      <c r="H1995" s="144">
        <f>H1996</f>
        <v>0</v>
      </c>
    </row>
    <row r="1996" spans="1:8">
      <c r="A1996" s="269">
        <v>5</v>
      </c>
      <c r="B1996" s="269"/>
      <c r="C1996" s="277"/>
      <c r="D1996" s="278" t="s">
        <v>997</v>
      </c>
      <c r="E1996" s="29"/>
      <c r="F1996" s="17" t="s">
        <v>162</v>
      </c>
      <c r="G1996" s="27"/>
      <c r="H1996" s="55">
        <f>SUM(H1997)</f>
        <v>0</v>
      </c>
    </row>
    <row r="1997" spans="1:8" ht="22.5">
      <c r="A1997" s="28"/>
      <c r="B1997" s="28" t="s">
        <v>41</v>
      </c>
      <c r="C1997" s="81" t="s">
        <v>164</v>
      </c>
      <c r="D1997" s="14" t="s">
        <v>980</v>
      </c>
      <c r="E1997" s="29" t="s">
        <v>10</v>
      </c>
      <c r="F1997" s="17">
        <v>4</v>
      </c>
      <c r="G1997" s="258">
        <v>0</v>
      </c>
      <c r="H1997" s="27">
        <f t="shared" si="65"/>
        <v>0</v>
      </c>
    </row>
    <row r="1998" spans="1:8">
      <c r="A1998" s="137">
        <v>3</v>
      </c>
      <c r="B1998" s="137"/>
      <c r="C1998" s="138"/>
      <c r="D1998" s="139" t="s">
        <v>989</v>
      </c>
      <c r="E1998" s="141"/>
      <c r="F1998" s="142" t="s">
        <v>162</v>
      </c>
      <c r="G1998" s="143"/>
      <c r="H1998" s="144">
        <f>H1999</f>
        <v>0</v>
      </c>
    </row>
    <row r="1999" spans="1:8">
      <c r="A1999" s="269">
        <v>5</v>
      </c>
      <c r="B1999" s="269"/>
      <c r="C1999" s="277"/>
      <c r="D1999" s="262" t="s">
        <v>999</v>
      </c>
      <c r="E1999" s="29"/>
      <c r="F1999" s="17" t="s">
        <v>162</v>
      </c>
      <c r="G1999" s="27"/>
      <c r="H1999" s="55">
        <f>SUM(H2000)</f>
        <v>0</v>
      </c>
    </row>
    <row r="2000" spans="1:8" ht="45">
      <c r="A2000" s="28"/>
      <c r="B2000" s="28" t="s">
        <v>956</v>
      </c>
      <c r="C2000" s="81" t="s">
        <v>164</v>
      </c>
      <c r="D2000" s="14" t="s">
        <v>982</v>
      </c>
      <c r="E2000" s="29" t="s">
        <v>12</v>
      </c>
      <c r="F2000" s="17">
        <v>100</v>
      </c>
      <c r="G2000" s="258">
        <v>0</v>
      </c>
      <c r="H2000" s="27">
        <f t="shared" si="65"/>
        <v>0</v>
      </c>
    </row>
    <row r="2001" spans="1:8">
      <c r="A2001" s="137">
        <v>3</v>
      </c>
      <c r="B2001" s="137"/>
      <c r="C2001" s="138"/>
      <c r="D2001" s="139" t="s">
        <v>990</v>
      </c>
      <c r="E2001" s="141"/>
      <c r="F2001" s="142" t="s">
        <v>162</v>
      </c>
      <c r="G2001" s="143"/>
      <c r="H2001" s="144">
        <f>H2002+H2004</f>
        <v>0</v>
      </c>
    </row>
    <row r="2002" spans="1:8">
      <c r="A2002" s="26">
        <v>5</v>
      </c>
      <c r="B2002" s="26"/>
      <c r="C2002" s="96"/>
      <c r="D2002" s="262" t="s">
        <v>1000</v>
      </c>
      <c r="E2002" s="29"/>
      <c r="F2002" s="17" t="s">
        <v>162</v>
      </c>
      <c r="G2002" s="27"/>
      <c r="H2002" s="55">
        <f>SUM(H2003)</f>
        <v>0</v>
      </c>
    </row>
    <row r="2003" spans="1:8" ht="33.75">
      <c r="A2003" s="28"/>
      <c r="B2003" s="28" t="s">
        <v>29</v>
      </c>
      <c r="C2003" s="81" t="s">
        <v>164</v>
      </c>
      <c r="D2003" s="14" t="s">
        <v>27</v>
      </c>
      <c r="E2003" s="29" t="s">
        <v>13</v>
      </c>
      <c r="F2003" s="17">
        <v>250</v>
      </c>
      <c r="G2003" s="258">
        <v>0</v>
      </c>
      <c r="H2003" s="27">
        <f t="shared" si="65"/>
        <v>0</v>
      </c>
    </row>
    <row r="2004" spans="1:8">
      <c r="A2004" s="269">
        <v>5</v>
      </c>
      <c r="B2004" s="269"/>
      <c r="C2004" s="277"/>
      <c r="D2004" s="262" t="s">
        <v>1001</v>
      </c>
      <c r="E2004" s="29"/>
      <c r="F2004" s="17" t="s">
        <v>162</v>
      </c>
      <c r="G2004" s="27"/>
      <c r="H2004" s="55">
        <f>SUM(H2005)</f>
        <v>0</v>
      </c>
    </row>
    <row r="2005" spans="1:8" ht="45">
      <c r="A2005" s="28"/>
      <c r="B2005" s="28" t="s">
        <v>42</v>
      </c>
      <c r="C2005" s="81" t="s">
        <v>164</v>
      </c>
      <c r="D2005" s="14" t="s">
        <v>983</v>
      </c>
      <c r="E2005" s="29" t="s">
        <v>13</v>
      </c>
      <c r="F2005" s="17">
        <v>250</v>
      </c>
      <c r="G2005" s="258">
        <v>0</v>
      </c>
      <c r="H2005" s="27">
        <f t="shared" si="65"/>
        <v>0</v>
      </c>
    </row>
    <row r="2006" spans="1:8">
      <c r="A2006" s="137">
        <v>3</v>
      </c>
      <c r="B2006" s="137"/>
      <c r="C2006" s="138"/>
      <c r="D2006" s="139" t="s">
        <v>991</v>
      </c>
      <c r="E2006" s="141"/>
      <c r="F2006" s="142" t="s">
        <v>162</v>
      </c>
      <c r="G2006" s="143"/>
      <c r="H2006" s="144">
        <f>H2007</f>
        <v>0</v>
      </c>
    </row>
    <row r="2007" spans="1:8">
      <c r="A2007" s="26">
        <v>5</v>
      </c>
      <c r="B2007" s="26"/>
      <c r="C2007" s="96"/>
      <c r="D2007" s="140" t="s">
        <v>1601</v>
      </c>
      <c r="E2007" s="29"/>
      <c r="F2007" s="17" t="s">
        <v>162</v>
      </c>
      <c r="G2007" s="27"/>
      <c r="H2007" s="55">
        <f>SUM(H2008)</f>
        <v>0</v>
      </c>
    </row>
    <row r="2008" spans="1:8" ht="22.5">
      <c r="A2008" s="28"/>
      <c r="B2008" s="28" t="s">
        <v>961</v>
      </c>
      <c r="C2008" s="81" t="s">
        <v>164</v>
      </c>
      <c r="D2008" s="14" t="s">
        <v>984</v>
      </c>
      <c r="E2008" s="29" t="s">
        <v>13</v>
      </c>
      <c r="F2008" s="17">
        <v>250</v>
      </c>
      <c r="G2008" s="258">
        <v>0</v>
      </c>
      <c r="H2008" s="27">
        <f t="shared" ref="H2008" si="66">IF(ISNUMBER(F2008),ROUND(F2008*G2008,2),"")</f>
        <v>0</v>
      </c>
    </row>
    <row r="2009" spans="1:8">
      <c r="A2009" s="82">
        <v>2</v>
      </c>
      <c r="B2009" s="82"/>
      <c r="C2009" s="83"/>
      <c r="D2009" s="116" t="s">
        <v>1602</v>
      </c>
      <c r="E2009" s="84"/>
      <c r="F2009" s="85" t="s">
        <v>162</v>
      </c>
      <c r="G2009" s="86"/>
      <c r="H2009" s="87">
        <f>H2011+H2041+H2044+H2047+H2052</f>
        <v>0</v>
      </c>
    </row>
    <row r="2010" spans="1:8" ht="56.25">
      <c r="A2010" s="28"/>
      <c r="B2010" s="28"/>
      <c r="C2010" s="81"/>
      <c r="D2010" s="14" t="s">
        <v>1603</v>
      </c>
      <c r="E2010" s="29"/>
      <c r="F2010" s="17" t="s">
        <v>162</v>
      </c>
      <c r="G2010" s="27"/>
      <c r="H2010" s="27"/>
    </row>
    <row r="2011" spans="1:8">
      <c r="A2011" s="137">
        <v>3</v>
      </c>
      <c r="B2011" s="137"/>
      <c r="C2011" s="138"/>
      <c r="D2011" s="139" t="s">
        <v>1598</v>
      </c>
      <c r="E2011" s="141"/>
      <c r="F2011" s="142" t="s">
        <v>162</v>
      </c>
      <c r="G2011" s="143"/>
      <c r="H2011" s="144">
        <f>H2012+H2018+H2025+H2028+H2038</f>
        <v>0</v>
      </c>
    </row>
    <row r="2012" spans="1:8">
      <c r="A2012" s="263">
        <v>4</v>
      </c>
      <c r="B2012" s="263"/>
      <c r="C2012" s="274"/>
      <c r="D2012" s="260" t="s">
        <v>6</v>
      </c>
      <c r="E2012" s="20"/>
      <c r="F2012" s="21" t="s">
        <v>162</v>
      </c>
      <c r="G2012" s="22"/>
      <c r="H2012" s="52">
        <f>H2013+H2015</f>
        <v>0</v>
      </c>
    </row>
    <row r="2013" spans="1:8">
      <c r="A2013" s="265">
        <v>5</v>
      </c>
      <c r="B2013" s="265"/>
      <c r="C2013" s="275"/>
      <c r="D2013" s="261" t="s">
        <v>514</v>
      </c>
      <c r="E2013" s="29"/>
      <c r="F2013" s="17" t="s">
        <v>162</v>
      </c>
      <c r="G2013" s="27"/>
      <c r="H2013" s="55">
        <f>SUM(H2014)</f>
        <v>0</v>
      </c>
    </row>
    <row r="2014" spans="1:8" ht="22.5">
      <c r="A2014" s="28"/>
      <c r="B2014" s="28" t="s">
        <v>28</v>
      </c>
      <c r="C2014" s="81" t="s">
        <v>164</v>
      </c>
      <c r="D2014" s="14" t="s">
        <v>1582</v>
      </c>
      <c r="E2014" s="29" t="s">
        <v>10</v>
      </c>
      <c r="F2014" s="17">
        <v>1</v>
      </c>
      <c r="G2014" s="258">
        <v>0</v>
      </c>
      <c r="H2014" s="27">
        <f t="shared" ref="H2014:H2034" si="67">IF(ISNUMBER(F2014),ROUND(F2014*G2014,2),"")</f>
        <v>0</v>
      </c>
    </row>
    <row r="2015" spans="1:8">
      <c r="A2015" s="265">
        <v>5</v>
      </c>
      <c r="B2015" s="265"/>
      <c r="C2015" s="275"/>
      <c r="D2015" s="261" t="s">
        <v>518</v>
      </c>
      <c r="E2015" s="29"/>
      <c r="F2015" s="17" t="s">
        <v>162</v>
      </c>
      <c r="G2015" s="27"/>
      <c r="H2015" s="55">
        <f>SUM(H2016:H2017)</f>
        <v>0</v>
      </c>
    </row>
    <row r="2016" spans="1:8" ht="33.75">
      <c r="A2016" s="28"/>
      <c r="B2016" s="28" t="s">
        <v>30</v>
      </c>
      <c r="C2016" s="81" t="s">
        <v>164</v>
      </c>
      <c r="D2016" s="14" t="s">
        <v>1584</v>
      </c>
      <c r="E2016" s="29" t="s">
        <v>12</v>
      </c>
      <c r="F2016" s="17">
        <v>40</v>
      </c>
      <c r="G2016" s="258">
        <v>0</v>
      </c>
      <c r="H2016" s="27">
        <f t="shared" si="67"/>
        <v>0</v>
      </c>
    </row>
    <row r="2017" spans="1:8" ht="22.5">
      <c r="A2017" s="28"/>
      <c r="B2017" s="28" t="s">
        <v>31</v>
      </c>
      <c r="C2017" s="81" t="s">
        <v>165</v>
      </c>
      <c r="D2017" s="14" t="s">
        <v>23</v>
      </c>
      <c r="E2017" s="29" t="s">
        <v>12</v>
      </c>
      <c r="F2017" s="17">
        <v>40</v>
      </c>
      <c r="G2017" s="258">
        <v>0</v>
      </c>
      <c r="H2017" s="27">
        <f t="shared" si="67"/>
        <v>0</v>
      </c>
    </row>
    <row r="2018" spans="1:8">
      <c r="A2018" s="263">
        <v>4</v>
      </c>
      <c r="B2018" s="263"/>
      <c r="C2018" s="274"/>
      <c r="D2018" s="260" t="s">
        <v>19</v>
      </c>
      <c r="E2018" s="20"/>
      <c r="F2018" s="21" t="s">
        <v>162</v>
      </c>
      <c r="G2018" s="22"/>
      <c r="H2018" s="52">
        <f>H2019+H2021+H2023</f>
        <v>0</v>
      </c>
    </row>
    <row r="2019" spans="1:8">
      <c r="A2019" s="265">
        <v>5</v>
      </c>
      <c r="B2019" s="265"/>
      <c r="C2019" s="275"/>
      <c r="D2019" s="261" t="s">
        <v>520</v>
      </c>
      <c r="E2019" s="29"/>
      <c r="F2019" s="17" t="s">
        <v>162</v>
      </c>
      <c r="G2019" s="27"/>
      <c r="H2019" s="55">
        <f>SUM(H2020:H2020)</f>
        <v>0</v>
      </c>
    </row>
    <row r="2020" spans="1:8" ht="33.75">
      <c r="A2020" s="28"/>
      <c r="B2020" s="28" t="s">
        <v>32</v>
      </c>
      <c r="C2020" s="81" t="s">
        <v>164</v>
      </c>
      <c r="D2020" s="14" t="s">
        <v>1585</v>
      </c>
      <c r="E2020" s="29" t="s">
        <v>14</v>
      </c>
      <c r="F2020" s="17">
        <v>100</v>
      </c>
      <c r="G2020" s="258">
        <v>0</v>
      </c>
      <c r="H2020" s="27">
        <f t="shared" si="67"/>
        <v>0</v>
      </c>
    </row>
    <row r="2021" spans="1:8">
      <c r="A2021" s="265">
        <v>5</v>
      </c>
      <c r="B2021" s="265"/>
      <c r="C2021" s="275"/>
      <c r="D2021" s="261" t="s">
        <v>523</v>
      </c>
      <c r="E2021" s="29"/>
      <c r="F2021" s="17" t="s">
        <v>162</v>
      </c>
      <c r="G2021" s="27"/>
      <c r="H2021" s="55">
        <f>SUM(H2022)</f>
        <v>0</v>
      </c>
    </row>
    <row r="2022" spans="1:8" ht="22.5">
      <c r="A2022" s="28"/>
      <c r="B2022" s="28" t="s">
        <v>33</v>
      </c>
      <c r="C2022" s="81" t="s">
        <v>164</v>
      </c>
      <c r="D2022" s="14" t="s">
        <v>1586</v>
      </c>
      <c r="E2022" s="29" t="s">
        <v>14</v>
      </c>
      <c r="F2022" s="17">
        <v>30</v>
      </c>
      <c r="G2022" s="258">
        <v>0</v>
      </c>
      <c r="H2022" s="27">
        <f t="shared" si="67"/>
        <v>0</v>
      </c>
    </row>
    <row r="2023" spans="1:8">
      <c r="A2023" s="265">
        <v>5</v>
      </c>
      <c r="B2023" s="265"/>
      <c r="C2023" s="275"/>
      <c r="D2023" s="261" t="s">
        <v>525</v>
      </c>
      <c r="E2023" s="29"/>
      <c r="F2023" s="17" t="s">
        <v>162</v>
      </c>
      <c r="G2023" s="27"/>
      <c r="H2023" s="55">
        <f>SUM(H2024:H2024)</f>
        <v>0</v>
      </c>
    </row>
    <row r="2024" spans="1:8">
      <c r="A2024" s="28"/>
      <c r="B2024" s="28" t="s">
        <v>953</v>
      </c>
      <c r="C2024" s="81" t="s">
        <v>164</v>
      </c>
      <c r="D2024" s="14" t="s">
        <v>969</v>
      </c>
      <c r="E2024" s="29" t="s">
        <v>455</v>
      </c>
      <c r="F2024" s="17">
        <v>60</v>
      </c>
      <c r="G2024" s="258">
        <v>0</v>
      </c>
      <c r="H2024" s="27">
        <f t="shared" si="67"/>
        <v>0</v>
      </c>
    </row>
    <row r="2025" spans="1:8">
      <c r="A2025" s="263">
        <v>4</v>
      </c>
      <c r="B2025" s="263"/>
      <c r="C2025" s="274"/>
      <c r="D2025" s="260" t="s">
        <v>44</v>
      </c>
      <c r="E2025" s="20"/>
      <c r="F2025" s="21" t="s">
        <v>162</v>
      </c>
      <c r="G2025" s="22"/>
      <c r="H2025" s="52">
        <f>H2026</f>
        <v>0</v>
      </c>
    </row>
    <row r="2026" spans="1:8">
      <c r="A2026" s="265">
        <v>5</v>
      </c>
      <c r="B2026" s="265"/>
      <c r="C2026" s="275"/>
      <c r="D2026" s="261" t="s">
        <v>527</v>
      </c>
      <c r="E2026" s="29"/>
      <c r="F2026" s="17" t="s">
        <v>162</v>
      </c>
      <c r="G2026" s="27"/>
      <c r="H2026" s="55">
        <f>SUM(H2027)</f>
        <v>0</v>
      </c>
    </row>
    <row r="2027" spans="1:8" ht="33.75">
      <c r="A2027" s="28"/>
      <c r="B2027" s="28" t="s">
        <v>1578</v>
      </c>
      <c r="C2027" s="81" t="s">
        <v>164</v>
      </c>
      <c r="D2027" s="14" t="s">
        <v>1587</v>
      </c>
      <c r="E2027" s="29" t="s">
        <v>12</v>
      </c>
      <c r="F2027" s="17">
        <v>34</v>
      </c>
      <c r="G2027" s="258">
        <v>0</v>
      </c>
      <c r="H2027" s="27">
        <f t="shared" si="67"/>
        <v>0</v>
      </c>
    </row>
    <row r="2028" spans="1:8">
      <c r="A2028" s="263">
        <v>4</v>
      </c>
      <c r="B2028" s="263"/>
      <c r="C2028" s="274"/>
      <c r="D2028" s="260" t="s">
        <v>45</v>
      </c>
      <c r="E2028" s="20"/>
      <c r="F2028" s="21" t="s">
        <v>162</v>
      </c>
      <c r="G2028" s="22"/>
      <c r="H2028" s="52">
        <f>H2029+H2031+H2033+H2035</f>
        <v>0</v>
      </c>
    </row>
    <row r="2029" spans="1:8">
      <c r="A2029" s="265">
        <v>5</v>
      </c>
      <c r="B2029" s="265"/>
      <c r="C2029" s="275"/>
      <c r="D2029" s="261" t="s">
        <v>529</v>
      </c>
      <c r="E2029" s="29"/>
      <c r="F2029" s="17" t="s">
        <v>162</v>
      </c>
      <c r="G2029" s="27"/>
      <c r="H2029" s="55">
        <f>SUM(H2030:H2030)</f>
        <v>0</v>
      </c>
    </row>
    <row r="2030" spans="1:8" ht="22.5">
      <c r="A2030" s="28"/>
      <c r="B2030" s="28" t="s">
        <v>34</v>
      </c>
      <c r="C2030" s="81" t="s">
        <v>164</v>
      </c>
      <c r="D2030" s="14" t="s">
        <v>1588</v>
      </c>
      <c r="E2030" s="29" t="s">
        <v>985</v>
      </c>
      <c r="F2030" s="17">
        <v>150</v>
      </c>
      <c r="G2030" s="258">
        <v>0</v>
      </c>
      <c r="H2030" s="27">
        <f t="shared" si="67"/>
        <v>0</v>
      </c>
    </row>
    <row r="2031" spans="1:8">
      <c r="A2031" s="265">
        <v>5</v>
      </c>
      <c r="B2031" s="265"/>
      <c r="C2031" s="275"/>
      <c r="D2031" s="261" t="s">
        <v>1599</v>
      </c>
      <c r="E2031" s="29"/>
      <c r="F2031" s="17" t="s">
        <v>162</v>
      </c>
      <c r="G2031" s="27"/>
      <c r="H2031" s="55">
        <f>SUM(H2032)</f>
        <v>0</v>
      </c>
    </row>
    <row r="2032" spans="1:8" ht="22.5">
      <c r="A2032" s="28"/>
      <c r="B2032" s="28" t="s">
        <v>1580</v>
      </c>
      <c r="C2032" s="81" t="s">
        <v>164</v>
      </c>
      <c r="D2032" s="14" t="s">
        <v>1593</v>
      </c>
      <c r="E2032" s="29" t="s">
        <v>13</v>
      </c>
      <c r="F2032" s="17">
        <v>100</v>
      </c>
      <c r="G2032" s="258">
        <v>0</v>
      </c>
      <c r="H2032" s="27">
        <f t="shared" si="67"/>
        <v>0</v>
      </c>
    </row>
    <row r="2033" spans="1:8">
      <c r="A2033" s="265">
        <v>5</v>
      </c>
      <c r="B2033" s="265"/>
      <c r="C2033" s="275"/>
      <c r="D2033" s="261" t="s">
        <v>993</v>
      </c>
      <c r="E2033" s="29"/>
      <c r="F2033" s="17" t="s">
        <v>162</v>
      </c>
      <c r="G2033" s="27"/>
      <c r="H2033" s="55">
        <f>SUM(H2034:H2034)</f>
        <v>0</v>
      </c>
    </row>
    <row r="2034" spans="1:8" ht="22.5">
      <c r="A2034" s="28"/>
      <c r="B2034" s="28" t="s">
        <v>39</v>
      </c>
      <c r="C2034" s="81" t="s">
        <v>164</v>
      </c>
      <c r="D2034" s="14" t="s">
        <v>26</v>
      </c>
      <c r="E2034" s="29" t="s">
        <v>10</v>
      </c>
      <c r="F2034" s="17">
        <v>6</v>
      </c>
      <c r="G2034" s="258">
        <v>0</v>
      </c>
      <c r="H2034" s="27">
        <f t="shared" si="67"/>
        <v>0</v>
      </c>
    </row>
    <row r="2035" spans="1:8">
      <c r="A2035" s="265">
        <v>5</v>
      </c>
      <c r="B2035" s="265"/>
      <c r="C2035" s="275"/>
      <c r="D2035" s="261" t="s">
        <v>1604</v>
      </c>
      <c r="E2035" s="29"/>
      <c r="F2035" s="17" t="s">
        <v>162</v>
      </c>
      <c r="G2035" s="27"/>
      <c r="H2035" s="55">
        <f>SUM(H2036:H2037)</f>
        <v>0</v>
      </c>
    </row>
    <row r="2036" spans="1:8" ht="22.5">
      <c r="A2036" s="28"/>
      <c r="B2036" s="28" t="s">
        <v>1581</v>
      </c>
      <c r="C2036" s="81" t="s">
        <v>164</v>
      </c>
      <c r="D2036" s="14" t="s">
        <v>1594</v>
      </c>
      <c r="E2036" s="29" t="s">
        <v>13</v>
      </c>
      <c r="F2036" s="17">
        <v>144</v>
      </c>
      <c r="G2036" s="258">
        <v>0</v>
      </c>
      <c r="H2036" s="27">
        <f t="shared" ref="H2036:H2054" si="68">IF(ISNUMBER(F2036),ROUND(F2036*G2036,2),"")</f>
        <v>0</v>
      </c>
    </row>
    <row r="2037" spans="1:8" ht="33.75">
      <c r="A2037" s="28"/>
      <c r="B2037" s="28" t="s">
        <v>957</v>
      </c>
      <c r="C2037" s="81" t="s">
        <v>165</v>
      </c>
      <c r="D2037" s="14" t="s">
        <v>1595</v>
      </c>
      <c r="E2037" s="29" t="s">
        <v>12</v>
      </c>
      <c r="F2037" s="17">
        <v>192</v>
      </c>
      <c r="G2037" s="258">
        <v>0</v>
      </c>
      <c r="H2037" s="27">
        <f t="shared" si="68"/>
        <v>0</v>
      </c>
    </row>
    <row r="2038" spans="1:8">
      <c r="A2038" s="263">
        <v>4</v>
      </c>
      <c r="B2038" s="263"/>
      <c r="C2038" s="274"/>
      <c r="D2038" s="260" t="s">
        <v>46</v>
      </c>
      <c r="E2038" s="20"/>
      <c r="F2038" s="21" t="s">
        <v>162</v>
      </c>
      <c r="G2038" s="22"/>
      <c r="H2038" s="52">
        <f>H2039</f>
        <v>0</v>
      </c>
    </row>
    <row r="2039" spans="1:8">
      <c r="A2039" s="265">
        <v>5</v>
      </c>
      <c r="B2039" s="265"/>
      <c r="C2039" s="275"/>
      <c r="D2039" s="261" t="s">
        <v>536</v>
      </c>
      <c r="E2039" s="29"/>
      <c r="F2039" s="17" t="s">
        <v>162</v>
      </c>
      <c r="G2039" s="27"/>
      <c r="H2039" s="55">
        <f>SUM(H2040:H2040)</f>
        <v>0</v>
      </c>
    </row>
    <row r="2040" spans="1:8" ht="33.75">
      <c r="A2040" s="28"/>
      <c r="B2040" s="28" t="s">
        <v>40</v>
      </c>
      <c r="C2040" s="81" t="s">
        <v>164</v>
      </c>
      <c r="D2040" s="14" t="s">
        <v>976</v>
      </c>
      <c r="E2040" s="29" t="s">
        <v>10</v>
      </c>
      <c r="F2040" s="17">
        <v>1</v>
      </c>
      <c r="G2040" s="258">
        <v>0</v>
      </c>
      <c r="H2040" s="27">
        <f t="shared" si="68"/>
        <v>0</v>
      </c>
    </row>
    <row r="2041" spans="1:8">
      <c r="A2041" s="137">
        <v>3</v>
      </c>
      <c r="B2041" s="137"/>
      <c r="C2041" s="138"/>
      <c r="D2041" s="139" t="s">
        <v>988</v>
      </c>
      <c r="E2041" s="141"/>
      <c r="F2041" s="142" t="s">
        <v>162</v>
      </c>
      <c r="G2041" s="143"/>
      <c r="H2041" s="144">
        <f>H2042</f>
        <v>0</v>
      </c>
    </row>
    <row r="2042" spans="1:8">
      <c r="A2042" s="265">
        <v>5</v>
      </c>
      <c r="B2042" s="265"/>
      <c r="C2042" s="275"/>
      <c r="D2042" s="261" t="s">
        <v>997</v>
      </c>
      <c r="E2042" s="29"/>
      <c r="F2042" s="17" t="s">
        <v>162</v>
      </c>
      <c r="G2042" s="27"/>
      <c r="H2042" s="55">
        <f>SUM(H2043)</f>
        <v>0</v>
      </c>
    </row>
    <row r="2043" spans="1:8" ht="22.5">
      <c r="A2043" s="28"/>
      <c r="B2043" s="28" t="s">
        <v>41</v>
      </c>
      <c r="C2043" s="81" t="s">
        <v>164</v>
      </c>
      <c r="D2043" s="14" t="s">
        <v>980</v>
      </c>
      <c r="E2043" s="29" t="s">
        <v>10</v>
      </c>
      <c r="F2043" s="17">
        <v>4</v>
      </c>
      <c r="G2043" s="258">
        <v>0</v>
      </c>
      <c r="H2043" s="27">
        <f t="shared" si="68"/>
        <v>0</v>
      </c>
    </row>
    <row r="2044" spans="1:8">
      <c r="A2044" s="137">
        <v>3</v>
      </c>
      <c r="B2044" s="137"/>
      <c r="C2044" s="138"/>
      <c r="D2044" s="139" t="s">
        <v>989</v>
      </c>
      <c r="E2044" s="141"/>
      <c r="F2044" s="142" t="s">
        <v>162</v>
      </c>
      <c r="G2044" s="143"/>
      <c r="H2044" s="144">
        <f>H2045</f>
        <v>0</v>
      </c>
    </row>
    <row r="2045" spans="1:8">
      <c r="A2045" s="265">
        <v>5</v>
      </c>
      <c r="B2045" s="265"/>
      <c r="C2045" s="275"/>
      <c r="D2045" s="261" t="s">
        <v>999</v>
      </c>
      <c r="E2045" s="29"/>
      <c r="F2045" s="17" t="s">
        <v>162</v>
      </c>
      <c r="G2045" s="27"/>
      <c r="H2045" s="55">
        <f>SUM(H2046)</f>
        <v>0</v>
      </c>
    </row>
    <row r="2046" spans="1:8" ht="45">
      <c r="A2046" s="28"/>
      <c r="B2046" s="28" t="s">
        <v>956</v>
      </c>
      <c r="C2046" s="81" t="s">
        <v>164</v>
      </c>
      <c r="D2046" s="14" t="s">
        <v>982</v>
      </c>
      <c r="E2046" s="29" t="s">
        <v>12</v>
      </c>
      <c r="F2046" s="17">
        <v>50</v>
      </c>
      <c r="G2046" s="258">
        <v>0</v>
      </c>
      <c r="H2046" s="27">
        <f t="shared" si="68"/>
        <v>0</v>
      </c>
    </row>
    <row r="2047" spans="1:8">
      <c r="A2047" s="137">
        <v>3</v>
      </c>
      <c r="B2047" s="137"/>
      <c r="C2047" s="138"/>
      <c r="D2047" s="139" t="s">
        <v>990</v>
      </c>
      <c r="E2047" s="141"/>
      <c r="F2047" s="142" t="s">
        <v>162</v>
      </c>
      <c r="G2047" s="143"/>
      <c r="H2047" s="144">
        <f>H2048+H2050</f>
        <v>0</v>
      </c>
    </row>
    <row r="2048" spans="1:8">
      <c r="A2048" s="265">
        <v>5</v>
      </c>
      <c r="B2048" s="265"/>
      <c r="C2048" s="275"/>
      <c r="D2048" s="261" t="s">
        <v>1000</v>
      </c>
      <c r="E2048" s="29"/>
      <c r="F2048" s="17" t="s">
        <v>162</v>
      </c>
      <c r="G2048" s="27"/>
      <c r="H2048" s="55">
        <f>SUM(H2049)</f>
        <v>0</v>
      </c>
    </row>
    <row r="2049" spans="1:8" ht="33.75">
      <c r="A2049" s="28"/>
      <c r="B2049" s="28" t="s">
        <v>29</v>
      </c>
      <c r="C2049" s="81" t="s">
        <v>164</v>
      </c>
      <c r="D2049" s="14" t="s">
        <v>27</v>
      </c>
      <c r="E2049" s="29" t="s">
        <v>13</v>
      </c>
      <c r="F2049" s="17">
        <v>150</v>
      </c>
      <c r="G2049" s="258">
        <v>0</v>
      </c>
      <c r="H2049" s="27">
        <f t="shared" si="68"/>
        <v>0</v>
      </c>
    </row>
    <row r="2050" spans="1:8">
      <c r="A2050" s="265">
        <v>5</v>
      </c>
      <c r="B2050" s="265"/>
      <c r="C2050" s="275"/>
      <c r="D2050" s="261" t="s">
        <v>1001</v>
      </c>
      <c r="E2050" s="29"/>
      <c r="F2050" s="17" t="s">
        <v>162</v>
      </c>
      <c r="G2050" s="27"/>
      <c r="H2050" s="55">
        <f>SUM(H2051)</f>
        <v>0</v>
      </c>
    </row>
    <row r="2051" spans="1:8" ht="45">
      <c r="A2051" s="28"/>
      <c r="B2051" s="28" t="s">
        <v>42</v>
      </c>
      <c r="C2051" s="81" t="s">
        <v>164</v>
      </c>
      <c r="D2051" s="14" t="s">
        <v>983</v>
      </c>
      <c r="E2051" s="29" t="s">
        <v>13</v>
      </c>
      <c r="F2051" s="17">
        <v>150</v>
      </c>
      <c r="G2051" s="258">
        <v>0</v>
      </c>
      <c r="H2051" s="27">
        <f t="shared" si="68"/>
        <v>0</v>
      </c>
    </row>
    <row r="2052" spans="1:8">
      <c r="A2052" s="137">
        <v>3</v>
      </c>
      <c r="B2052" s="137"/>
      <c r="C2052" s="138"/>
      <c r="D2052" s="139" t="s">
        <v>991</v>
      </c>
      <c r="E2052" s="141"/>
      <c r="F2052" s="142" t="s">
        <v>162</v>
      </c>
      <c r="G2052" s="143"/>
      <c r="H2052" s="144">
        <f>H2053</f>
        <v>0</v>
      </c>
    </row>
    <row r="2053" spans="1:8">
      <c r="A2053" s="265">
        <v>5</v>
      </c>
      <c r="B2053" s="265"/>
      <c r="C2053" s="275"/>
      <c r="D2053" s="261" t="s">
        <v>1601</v>
      </c>
      <c r="E2053" s="29"/>
      <c r="F2053" s="17" t="s">
        <v>162</v>
      </c>
      <c r="G2053" s="27"/>
      <c r="H2053" s="55">
        <f>SUM(H2054)</f>
        <v>0</v>
      </c>
    </row>
    <row r="2054" spans="1:8" ht="22.5">
      <c r="A2054" s="28"/>
      <c r="B2054" s="28" t="s">
        <v>961</v>
      </c>
      <c r="C2054" s="81" t="s">
        <v>164</v>
      </c>
      <c r="D2054" s="14" t="s">
        <v>984</v>
      </c>
      <c r="E2054" s="29" t="s">
        <v>13</v>
      </c>
      <c r="F2054" s="17">
        <v>80</v>
      </c>
      <c r="G2054" s="258">
        <v>0</v>
      </c>
      <c r="H2054" s="27">
        <f t="shared" si="68"/>
        <v>0</v>
      </c>
    </row>
    <row r="2055" spans="1:8">
      <c r="A2055" s="82">
        <v>2</v>
      </c>
      <c r="B2055" s="82"/>
      <c r="C2055" s="83"/>
      <c r="D2055" s="116" t="s">
        <v>1605</v>
      </c>
      <c r="E2055" s="84"/>
      <c r="F2055" s="85" t="s">
        <v>162</v>
      </c>
      <c r="G2055" s="86"/>
      <c r="H2055" s="87">
        <f>H2057+H2082+H2087+H2090</f>
        <v>0</v>
      </c>
    </row>
    <row r="2056" spans="1:8" ht="56.25">
      <c r="A2056" s="28"/>
      <c r="B2056" s="28"/>
      <c r="C2056" s="81"/>
      <c r="D2056" s="14" t="s">
        <v>1606</v>
      </c>
      <c r="E2056" s="29"/>
      <c r="F2056" s="17" t="s">
        <v>162</v>
      </c>
      <c r="G2056" s="27"/>
      <c r="H2056" s="27"/>
    </row>
    <row r="2057" spans="1:8">
      <c r="A2057" s="137">
        <v>3</v>
      </c>
      <c r="B2057" s="137"/>
      <c r="C2057" s="138"/>
      <c r="D2057" s="139" t="s">
        <v>1598</v>
      </c>
      <c r="E2057" s="141"/>
      <c r="F2057" s="142" t="s">
        <v>162</v>
      </c>
      <c r="G2057" s="143"/>
      <c r="H2057" s="144">
        <f>H2058+H2067+H2078</f>
        <v>0</v>
      </c>
    </row>
    <row r="2058" spans="1:8">
      <c r="A2058" s="263">
        <v>4</v>
      </c>
      <c r="B2058" s="263"/>
      <c r="C2058" s="274"/>
      <c r="D2058" s="260" t="s">
        <v>6</v>
      </c>
      <c r="E2058" s="20"/>
      <c r="F2058" s="21" t="s">
        <v>162</v>
      </c>
      <c r="G2058" s="22"/>
      <c r="H2058" s="52">
        <f>H2059+H2061+H2064</f>
        <v>0</v>
      </c>
    </row>
    <row r="2059" spans="1:8">
      <c r="A2059" s="265">
        <v>5</v>
      </c>
      <c r="B2059" s="265"/>
      <c r="C2059" s="275"/>
      <c r="D2059" s="261" t="s">
        <v>514</v>
      </c>
      <c r="E2059" s="29"/>
      <c r="F2059" s="17" t="s">
        <v>162</v>
      </c>
      <c r="G2059" s="27"/>
      <c r="H2059" s="55">
        <f>SUM(H2060)</f>
        <v>0</v>
      </c>
    </row>
    <row r="2060" spans="1:8" ht="22.5">
      <c r="A2060" s="28"/>
      <c r="B2060" s="28" t="s">
        <v>28</v>
      </c>
      <c r="C2060" s="81" t="s">
        <v>164</v>
      </c>
      <c r="D2060" s="14" t="s">
        <v>1582</v>
      </c>
      <c r="E2060" s="29" t="s">
        <v>10</v>
      </c>
      <c r="F2060" s="17">
        <v>1</v>
      </c>
      <c r="G2060" s="258">
        <v>0</v>
      </c>
      <c r="H2060" s="27">
        <f t="shared" ref="H2060:H2071" si="69">IF(ISNUMBER(F2060),ROUND(F2060*G2060,2),"")</f>
        <v>0</v>
      </c>
    </row>
    <row r="2061" spans="1:8">
      <c r="A2061" s="265">
        <v>5</v>
      </c>
      <c r="B2061" s="265"/>
      <c r="C2061" s="275"/>
      <c r="D2061" s="261" t="s">
        <v>515</v>
      </c>
      <c r="E2061" s="29"/>
      <c r="F2061" s="17" t="s">
        <v>162</v>
      </c>
      <c r="G2061" s="27"/>
      <c r="H2061" s="55">
        <f>SUM(H2062:H2063)</f>
        <v>0</v>
      </c>
    </row>
    <row r="2062" spans="1:8">
      <c r="A2062" s="28"/>
      <c r="B2062" s="28" t="s">
        <v>29</v>
      </c>
      <c r="C2062" s="81" t="s">
        <v>164</v>
      </c>
      <c r="D2062" s="14" t="s">
        <v>1583</v>
      </c>
      <c r="E2062" s="29" t="s">
        <v>14</v>
      </c>
      <c r="F2062" s="17">
        <v>10</v>
      </c>
      <c r="G2062" s="258">
        <v>0</v>
      </c>
      <c r="H2062" s="27">
        <f t="shared" si="69"/>
        <v>0</v>
      </c>
    </row>
    <row r="2063" spans="1:8" ht="33.75">
      <c r="A2063" s="28"/>
      <c r="B2063" s="28" t="s">
        <v>1607</v>
      </c>
      <c r="C2063" s="81" t="s">
        <v>165</v>
      </c>
      <c r="D2063" s="14" t="s">
        <v>1610</v>
      </c>
      <c r="E2063" s="29" t="s">
        <v>13</v>
      </c>
      <c r="F2063" s="17">
        <v>1080</v>
      </c>
      <c r="G2063" s="258">
        <v>0</v>
      </c>
      <c r="H2063" s="27">
        <f t="shared" si="69"/>
        <v>0</v>
      </c>
    </row>
    <row r="2064" spans="1:8">
      <c r="A2064" s="265">
        <v>5</v>
      </c>
      <c r="B2064" s="265"/>
      <c r="C2064" s="275"/>
      <c r="D2064" s="261" t="s">
        <v>518</v>
      </c>
      <c r="E2064" s="29"/>
      <c r="F2064" s="17" t="s">
        <v>162</v>
      </c>
      <c r="G2064" s="27"/>
      <c r="H2064" s="55">
        <f>SUM(H2065:H2066)</f>
        <v>0</v>
      </c>
    </row>
    <row r="2065" spans="1:8" ht="33.75">
      <c r="A2065" s="28"/>
      <c r="B2065" s="28" t="s">
        <v>30</v>
      </c>
      <c r="C2065" s="81" t="s">
        <v>164</v>
      </c>
      <c r="D2065" s="14" t="s">
        <v>1584</v>
      </c>
      <c r="E2065" s="29" t="s">
        <v>12</v>
      </c>
      <c r="F2065" s="17">
        <v>140</v>
      </c>
      <c r="G2065" s="258">
        <v>0</v>
      </c>
      <c r="H2065" s="27">
        <f t="shared" si="69"/>
        <v>0</v>
      </c>
    </row>
    <row r="2066" spans="1:8" ht="22.5">
      <c r="A2066" s="28"/>
      <c r="B2066" s="28" t="s">
        <v>31</v>
      </c>
      <c r="C2066" s="81" t="s">
        <v>165</v>
      </c>
      <c r="D2066" s="14" t="s">
        <v>23</v>
      </c>
      <c r="E2066" s="29" t="s">
        <v>12</v>
      </c>
      <c r="F2066" s="17">
        <v>140</v>
      </c>
      <c r="G2066" s="258">
        <v>0</v>
      </c>
      <c r="H2066" s="27">
        <f t="shared" si="69"/>
        <v>0</v>
      </c>
    </row>
    <row r="2067" spans="1:8">
      <c r="A2067" s="263">
        <v>4</v>
      </c>
      <c r="B2067" s="263"/>
      <c r="C2067" s="274"/>
      <c r="D2067" s="260" t="s">
        <v>45</v>
      </c>
      <c r="E2067" s="20"/>
      <c r="F2067" s="21" t="s">
        <v>162</v>
      </c>
      <c r="G2067" s="22"/>
      <c r="H2067" s="52">
        <f>H2068+H2070+H2072+H2076</f>
        <v>0</v>
      </c>
    </row>
    <row r="2068" spans="1:8">
      <c r="A2068" s="265">
        <v>5</v>
      </c>
      <c r="B2068" s="265"/>
      <c r="C2068" s="275"/>
      <c r="D2068" s="261" t="s">
        <v>529</v>
      </c>
      <c r="E2068" s="29"/>
      <c r="F2068" s="17" t="s">
        <v>162</v>
      </c>
      <c r="G2068" s="27"/>
      <c r="H2068" s="55">
        <f>SUM(H2069:H2069)</f>
        <v>0</v>
      </c>
    </row>
    <row r="2069" spans="1:8" ht="22.5">
      <c r="A2069" s="28"/>
      <c r="B2069" s="28" t="s">
        <v>34</v>
      </c>
      <c r="C2069" s="81" t="s">
        <v>164</v>
      </c>
      <c r="D2069" s="14" t="s">
        <v>1611</v>
      </c>
      <c r="E2069" s="29" t="s">
        <v>985</v>
      </c>
      <c r="F2069" s="17">
        <v>360</v>
      </c>
      <c r="G2069" s="258">
        <v>0</v>
      </c>
      <c r="H2069" s="27">
        <f t="shared" si="69"/>
        <v>0</v>
      </c>
    </row>
    <row r="2070" spans="1:8">
      <c r="A2070" s="265">
        <v>5</v>
      </c>
      <c r="B2070" s="265"/>
      <c r="C2070" s="275"/>
      <c r="D2070" s="261" t="s">
        <v>992</v>
      </c>
      <c r="E2070" s="29"/>
      <c r="F2070" s="17" t="s">
        <v>162</v>
      </c>
      <c r="G2070" s="27"/>
      <c r="H2070" s="55">
        <f>SUM(H2071:H2071)</f>
        <v>0</v>
      </c>
    </row>
    <row r="2071" spans="1:8" ht="33.75">
      <c r="A2071" s="28"/>
      <c r="B2071" s="28" t="s">
        <v>956</v>
      </c>
      <c r="C2071" s="81" t="s">
        <v>164</v>
      </c>
      <c r="D2071" s="14" t="s">
        <v>1591</v>
      </c>
      <c r="E2071" s="29" t="s">
        <v>14</v>
      </c>
      <c r="F2071" s="17">
        <v>1620</v>
      </c>
      <c r="G2071" s="258">
        <v>0</v>
      </c>
      <c r="H2071" s="27">
        <f t="shared" si="69"/>
        <v>0</v>
      </c>
    </row>
    <row r="2072" spans="1:8">
      <c r="A2072" s="265">
        <v>5</v>
      </c>
      <c r="B2072" s="265"/>
      <c r="C2072" s="275"/>
      <c r="D2072" s="261" t="s">
        <v>993</v>
      </c>
      <c r="E2072" s="29"/>
      <c r="F2072" s="17" t="s">
        <v>162</v>
      </c>
      <c r="G2072" s="27"/>
      <c r="H2072" s="55">
        <f>SUM(H2073:H2075)</f>
        <v>0</v>
      </c>
    </row>
    <row r="2073" spans="1:8" ht="33.75">
      <c r="A2073" s="28"/>
      <c r="B2073" s="28" t="s">
        <v>38</v>
      </c>
      <c r="C2073" s="81" t="s">
        <v>164</v>
      </c>
      <c r="D2073" s="14" t="s">
        <v>1613</v>
      </c>
      <c r="E2073" s="29" t="s">
        <v>11</v>
      </c>
      <c r="F2073" s="17">
        <v>1</v>
      </c>
      <c r="G2073" s="258">
        <v>0</v>
      </c>
      <c r="H2073" s="27">
        <f t="shared" ref="H2073:H2094" si="70">IF(ISNUMBER(F2073),ROUND(F2073*G2073,2),"")</f>
        <v>0</v>
      </c>
    </row>
    <row r="2074" spans="1:8" ht="67.5">
      <c r="A2074" s="28"/>
      <c r="B2074" s="28" t="s">
        <v>1608</v>
      </c>
      <c r="C2074" s="81" t="s">
        <v>165</v>
      </c>
      <c r="D2074" s="14" t="s">
        <v>1614</v>
      </c>
      <c r="E2074" s="29" t="s">
        <v>15</v>
      </c>
      <c r="F2074" s="17">
        <v>49680</v>
      </c>
      <c r="G2074" s="258">
        <v>0</v>
      </c>
      <c r="H2074" s="27">
        <f t="shared" si="70"/>
        <v>0</v>
      </c>
    </row>
    <row r="2075" spans="1:8" ht="22.5">
      <c r="A2075" s="28"/>
      <c r="B2075" s="28" t="s">
        <v>39</v>
      </c>
      <c r="C2075" s="81" t="s">
        <v>166</v>
      </c>
      <c r="D2075" s="14" t="s">
        <v>26</v>
      </c>
      <c r="E2075" s="29" t="s">
        <v>10</v>
      </c>
      <c r="F2075" s="17">
        <v>14</v>
      </c>
      <c r="G2075" s="258">
        <v>0</v>
      </c>
      <c r="H2075" s="27">
        <f t="shared" si="70"/>
        <v>0</v>
      </c>
    </row>
    <row r="2076" spans="1:8">
      <c r="A2076" s="265">
        <v>5</v>
      </c>
      <c r="B2076" s="265"/>
      <c r="C2076" s="275"/>
      <c r="D2076" s="261" t="s">
        <v>1600</v>
      </c>
      <c r="E2076" s="29"/>
      <c r="F2076" s="17" t="s">
        <v>162</v>
      </c>
      <c r="G2076" s="27"/>
      <c r="H2076" s="55">
        <f>SUM(H2077:H2077)</f>
        <v>0</v>
      </c>
    </row>
    <row r="2077" spans="1:8" ht="33.75">
      <c r="A2077" s="28"/>
      <c r="B2077" s="28" t="s">
        <v>1581</v>
      </c>
      <c r="C2077" s="81" t="s">
        <v>164</v>
      </c>
      <c r="D2077" s="14" t="s">
        <v>1615</v>
      </c>
      <c r="E2077" s="29" t="s">
        <v>13</v>
      </c>
      <c r="F2077" s="17">
        <v>6000</v>
      </c>
      <c r="G2077" s="258">
        <v>0</v>
      </c>
      <c r="H2077" s="27">
        <f t="shared" si="70"/>
        <v>0</v>
      </c>
    </row>
    <row r="2078" spans="1:8">
      <c r="A2078" s="263">
        <v>4</v>
      </c>
      <c r="B2078" s="263"/>
      <c r="C2078" s="274"/>
      <c r="D2078" s="260" t="s">
        <v>46</v>
      </c>
      <c r="E2078" s="20"/>
      <c r="F2078" s="21" t="s">
        <v>162</v>
      </c>
      <c r="G2078" s="22"/>
      <c r="H2078" s="52">
        <f>H2079</f>
        <v>0</v>
      </c>
    </row>
    <row r="2079" spans="1:8">
      <c r="A2079" s="265">
        <v>5</v>
      </c>
      <c r="B2079" s="265"/>
      <c r="C2079" s="275"/>
      <c r="D2079" s="261" t="s">
        <v>536</v>
      </c>
      <c r="E2079" s="29"/>
      <c r="F2079" s="17" t="s">
        <v>162</v>
      </c>
      <c r="G2079" s="27"/>
      <c r="H2079" s="55">
        <f>SUM(H2080:H2081)</f>
        <v>0</v>
      </c>
    </row>
    <row r="2080" spans="1:8" ht="33.75">
      <c r="A2080" s="28"/>
      <c r="B2080" s="28" t="s">
        <v>1609</v>
      </c>
      <c r="C2080" s="81" t="s">
        <v>164</v>
      </c>
      <c r="D2080" s="14" t="s">
        <v>1616</v>
      </c>
      <c r="E2080" s="29" t="s">
        <v>10</v>
      </c>
      <c r="F2080" s="17">
        <v>1</v>
      </c>
      <c r="G2080" s="258">
        <v>0</v>
      </c>
      <c r="H2080" s="27">
        <f t="shared" si="70"/>
        <v>0</v>
      </c>
    </row>
    <row r="2081" spans="1:8" ht="33.75">
      <c r="A2081" s="28"/>
      <c r="B2081" s="28" t="s">
        <v>40</v>
      </c>
      <c r="C2081" s="81" t="s">
        <v>165</v>
      </c>
      <c r="D2081" s="14" t="s">
        <v>1617</v>
      </c>
      <c r="E2081" s="29" t="s">
        <v>10</v>
      </c>
      <c r="F2081" s="17">
        <v>1</v>
      </c>
      <c r="G2081" s="258">
        <v>0</v>
      </c>
      <c r="H2081" s="27">
        <f t="shared" si="70"/>
        <v>0</v>
      </c>
    </row>
    <row r="2082" spans="1:8">
      <c r="A2082" s="137">
        <v>3</v>
      </c>
      <c r="B2082" s="137"/>
      <c r="C2082" s="138"/>
      <c r="D2082" s="139" t="s">
        <v>987</v>
      </c>
      <c r="E2082" s="141"/>
      <c r="F2082" s="142" t="s">
        <v>162</v>
      </c>
      <c r="G2082" s="143"/>
      <c r="H2082" s="144">
        <f>H2083+H2085</f>
        <v>0</v>
      </c>
    </row>
    <row r="2083" spans="1:8">
      <c r="A2083" s="265">
        <v>5</v>
      </c>
      <c r="B2083" s="265"/>
      <c r="C2083" s="275"/>
      <c r="D2083" s="261" t="s">
        <v>994</v>
      </c>
      <c r="E2083" s="29"/>
      <c r="F2083" s="17" t="s">
        <v>162</v>
      </c>
      <c r="G2083" s="27"/>
      <c r="H2083" s="55">
        <f>SUM(H2084)</f>
        <v>0</v>
      </c>
    </row>
    <row r="2084" spans="1:8" ht="33.75">
      <c r="A2084" s="28"/>
      <c r="B2084" s="28" t="s">
        <v>958</v>
      </c>
      <c r="C2084" s="81" t="s">
        <v>164</v>
      </c>
      <c r="D2084" s="14" t="s">
        <v>1596</v>
      </c>
      <c r="E2084" s="29" t="s">
        <v>13</v>
      </c>
      <c r="F2084" s="17">
        <v>1500</v>
      </c>
      <c r="G2084" s="258">
        <v>0</v>
      </c>
      <c r="H2084" s="27">
        <f t="shared" si="70"/>
        <v>0</v>
      </c>
    </row>
    <row r="2085" spans="1:8">
      <c r="A2085" s="265">
        <v>5</v>
      </c>
      <c r="B2085" s="265"/>
      <c r="C2085" s="275"/>
      <c r="D2085" s="261" t="s">
        <v>995</v>
      </c>
      <c r="E2085" s="29"/>
      <c r="F2085" s="17" t="s">
        <v>162</v>
      </c>
      <c r="G2085" s="27"/>
      <c r="H2085" s="55">
        <f>SUM(H2086)</f>
        <v>0</v>
      </c>
    </row>
    <row r="2086" spans="1:8" ht="45">
      <c r="A2086" s="28"/>
      <c r="B2086" s="28" t="s">
        <v>959</v>
      </c>
      <c r="C2086" s="81" t="s">
        <v>164</v>
      </c>
      <c r="D2086" s="14" t="s">
        <v>1597</v>
      </c>
      <c r="E2086" s="29" t="s">
        <v>13</v>
      </c>
      <c r="F2086" s="17">
        <v>500</v>
      </c>
      <c r="G2086" s="258">
        <v>0</v>
      </c>
      <c r="H2086" s="27">
        <f t="shared" si="70"/>
        <v>0</v>
      </c>
    </row>
    <row r="2087" spans="1:8">
      <c r="A2087" s="137">
        <v>3</v>
      </c>
      <c r="B2087" s="137"/>
      <c r="C2087" s="138"/>
      <c r="D2087" s="139" t="s">
        <v>988</v>
      </c>
      <c r="E2087" s="141"/>
      <c r="F2087" s="142" t="s">
        <v>162</v>
      </c>
      <c r="G2087" s="143"/>
      <c r="H2087" s="144">
        <f>H2088</f>
        <v>0</v>
      </c>
    </row>
    <row r="2088" spans="1:8">
      <c r="A2088" s="265">
        <v>5</v>
      </c>
      <c r="B2088" s="265"/>
      <c r="C2088" s="275"/>
      <c r="D2088" s="261" t="s">
        <v>997</v>
      </c>
      <c r="E2088" s="29"/>
      <c r="F2088" s="17" t="s">
        <v>162</v>
      </c>
      <c r="G2088" s="27"/>
      <c r="H2088" s="55">
        <f>SUM(H2089)</f>
        <v>0</v>
      </c>
    </row>
    <row r="2089" spans="1:8" ht="22.5">
      <c r="A2089" s="28"/>
      <c r="B2089" s="28" t="s">
        <v>41</v>
      </c>
      <c r="C2089" s="81" t="s">
        <v>164</v>
      </c>
      <c r="D2089" s="14" t="s">
        <v>1618</v>
      </c>
      <c r="E2089" s="29" t="s">
        <v>10</v>
      </c>
      <c r="F2089" s="17">
        <v>20</v>
      </c>
      <c r="G2089" s="258">
        <v>0</v>
      </c>
      <c r="H2089" s="27">
        <f t="shared" si="70"/>
        <v>0</v>
      </c>
    </row>
    <row r="2090" spans="1:8">
      <c r="A2090" s="137">
        <v>3</v>
      </c>
      <c r="B2090" s="137"/>
      <c r="C2090" s="138"/>
      <c r="D2090" s="139" t="s">
        <v>990</v>
      </c>
      <c r="E2090" s="141"/>
      <c r="F2090" s="142" t="s">
        <v>162</v>
      </c>
      <c r="G2090" s="143"/>
      <c r="H2090" s="144">
        <f>H2091+H2093</f>
        <v>0</v>
      </c>
    </row>
    <row r="2091" spans="1:8">
      <c r="A2091" s="265">
        <v>5</v>
      </c>
      <c r="B2091" s="265"/>
      <c r="C2091" s="275"/>
      <c r="D2091" s="261" t="s">
        <v>1000</v>
      </c>
      <c r="E2091" s="29"/>
      <c r="F2091" s="17" t="s">
        <v>162</v>
      </c>
      <c r="G2091" s="27"/>
      <c r="H2091" s="55">
        <f>SUM(H2092)</f>
        <v>0</v>
      </c>
    </row>
    <row r="2092" spans="1:8" ht="33.75">
      <c r="A2092" s="28"/>
      <c r="B2092" s="28" t="s">
        <v>29</v>
      </c>
      <c r="C2092" s="81" t="s">
        <v>164</v>
      </c>
      <c r="D2092" s="14" t="s">
        <v>27</v>
      </c>
      <c r="E2092" s="29" t="s">
        <v>13</v>
      </c>
      <c r="F2092" s="17">
        <v>250</v>
      </c>
      <c r="G2092" s="258">
        <v>0</v>
      </c>
      <c r="H2092" s="27">
        <f t="shared" si="70"/>
        <v>0</v>
      </c>
    </row>
    <row r="2093" spans="1:8">
      <c r="A2093" s="265">
        <v>5</v>
      </c>
      <c r="B2093" s="265"/>
      <c r="C2093" s="275"/>
      <c r="D2093" s="261" t="s">
        <v>1001</v>
      </c>
      <c r="E2093" s="29"/>
      <c r="F2093" s="17" t="s">
        <v>162</v>
      </c>
      <c r="G2093" s="27"/>
      <c r="H2093" s="55">
        <f>SUM(H2094)</f>
        <v>0</v>
      </c>
    </row>
    <row r="2094" spans="1:8" ht="45">
      <c r="A2094" s="28"/>
      <c r="B2094" s="28" t="s">
        <v>42</v>
      </c>
      <c r="C2094" s="81" t="s">
        <v>164</v>
      </c>
      <c r="D2094" s="14" t="s">
        <v>983</v>
      </c>
      <c r="E2094" s="29" t="s">
        <v>13</v>
      </c>
      <c r="F2094" s="17">
        <v>250</v>
      </c>
      <c r="G2094" s="258">
        <v>0</v>
      </c>
      <c r="H2094" s="27">
        <f t="shared" si="70"/>
        <v>0</v>
      </c>
    </row>
    <row r="2095" spans="1:8">
      <c r="A2095" s="82">
        <v>2</v>
      </c>
      <c r="B2095" s="82"/>
      <c r="C2095" s="83"/>
      <c r="D2095" s="116" t="s">
        <v>1619</v>
      </c>
      <c r="E2095" s="84"/>
      <c r="F2095" s="85" t="s">
        <v>162</v>
      </c>
      <c r="G2095" s="86"/>
      <c r="H2095" s="87">
        <f>H2097+H2137+H2142+H2147+H2150</f>
        <v>0</v>
      </c>
    </row>
    <row r="2096" spans="1:8" ht="56.25">
      <c r="A2096" s="28"/>
      <c r="B2096" s="28"/>
      <c r="C2096" s="81"/>
      <c r="D2096" s="14" t="s">
        <v>1620</v>
      </c>
      <c r="E2096" s="29"/>
      <c r="F2096" s="17" t="s">
        <v>162</v>
      </c>
      <c r="G2096" s="27"/>
      <c r="H2096" s="27"/>
    </row>
    <row r="2097" spans="1:8">
      <c r="A2097" s="137">
        <v>3</v>
      </c>
      <c r="B2097" s="137"/>
      <c r="C2097" s="138"/>
      <c r="D2097" s="139" t="s">
        <v>1598</v>
      </c>
      <c r="E2097" s="141"/>
      <c r="F2097" s="142" t="s">
        <v>162</v>
      </c>
      <c r="G2097" s="143"/>
      <c r="H2097" s="144">
        <f>H2098+H2106+H2115+H2134</f>
        <v>0</v>
      </c>
    </row>
    <row r="2098" spans="1:8">
      <c r="A2098" s="263">
        <v>4</v>
      </c>
      <c r="B2098" s="263"/>
      <c r="C2098" s="274"/>
      <c r="D2098" s="260" t="s">
        <v>6</v>
      </c>
      <c r="E2098" s="20"/>
      <c r="F2098" s="21" t="s">
        <v>162</v>
      </c>
      <c r="G2098" s="22"/>
      <c r="H2098" s="52">
        <f>H2099+H2101+H2103</f>
        <v>0</v>
      </c>
    </row>
    <row r="2099" spans="1:8">
      <c r="A2099" s="265">
        <v>5</v>
      </c>
      <c r="B2099" s="265"/>
      <c r="C2099" s="275"/>
      <c r="D2099" s="261" t="s">
        <v>514</v>
      </c>
      <c r="E2099" s="29"/>
      <c r="F2099" s="17" t="s">
        <v>162</v>
      </c>
      <c r="G2099" s="27"/>
      <c r="H2099" s="55">
        <f>SUM(H2100)</f>
        <v>0</v>
      </c>
    </row>
    <row r="2100" spans="1:8" ht="22.5">
      <c r="A2100" s="28"/>
      <c r="B2100" s="28" t="s">
        <v>28</v>
      </c>
      <c r="C2100" s="81" t="s">
        <v>164</v>
      </c>
      <c r="D2100" s="14" t="s">
        <v>1582</v>
      </c>
      <c r="E2100" s="29" t="s">
        <v>10</v>
      </c>
      <c r="F2100" s="17">
        <v>1</v>
      </c>
      <c r="G2100" s="258">
        <v>0</v>
      </c>
      <c r="H2100" s="27">
        <f t="shared" ref="H2100:H2133" si="71">IF(ISNUMBER(F2100),ROUND(F2100*G2100,2),"")</f>
        <v>0</v>
      </c>
    </row>
    <row r="2101" spans="1:8">
      <c r="A2101" s="265">
        <v>5</v>
      </c>
      <c r="B2101" s="265"/>
      <c r="C2101" s="275"/>
      <c r="D2101" s="261" t="s">
        <v>515</v>
      </c>
      <c r="E2101" s="29"/>
      <c r="F2101" s="17" t="s">
        <v>162</v>
      </c>
      <c r="G2101" s="27"/>
      <c r="H2101" s="55">
        <f>SUM(H2102:H2102)</f>
        <v>0</v>
      </c>
    </row>
    <row r="2102" spans="1:8">
      <c r="A2102" s="28"/>
      <c r="B2102" s="28" t="s">
        <v>29</v>
      </c>
      <c r="C2102" s="81" t="s">
        <v>164</v>
      </c>
      <c r="D2102" s="14" t="s">
        <v>1583</v>
      </c>
      <c r="E2102" s="29" t="s">
        <v>14</v>
      </c>
      <c r="F2102" s="17">
        <v>10</v>
      </c>
      <c r="G2102" s="258">
        <v>0</v>
      </c>
      <c r="H2102" s="27">
        <f t="shared" si="71"/>
        <v>0</v>
      </c>
    </row>
    <row r="2103" spans="1:8">
      <c r="A2103" s="265">
        <v>5</v>
      </c>
      <c r="B2103" s="265"/>
      <c r="C2103" s="275"/>
      <c r="D2103" s="261" t="s">
        <v>518</v>
      </c>
      <c r="E2103" s="29"/>
      <c r="F2103" s="17" t="s">
        <v>162</v>
      </c>
      <c r="G2103" s="27"/>
      <c r="H2103" s="55">
        <f>SUM(H2104:H2105)</f>
        <v>0</v>
      </c>
    </row>
    <row r="2104" spans="1:8" ht="33.75">
      <c r="A2104" s="28"/>
      <c r="B2104" s="28" t="s">
        <v>30</v>
      </c>
      <c r="C2104" s="81" t="s">
        <v>164</v>
      </c>
      <c r="D2104" s="14" t="s">
        <v>1584</v>
      </c>
      <c r="E2104" s="29" t="s">
        <v>12</v>
      </c>
      <c r="F2104" s="17">
        <v>50</v>
      </c>
      <c r="G2104" s="258">
        <v>0</v>
      </c>
      <c r="H2104" s="27">
        <f t="shared" si="71"/>
        <v>0</v>
      </c>
    </row>
    <row r="2105" spans="1:8" ht="22.5">
      <c r="A2105" s="28"/>
      <c r="B2105" s="28" t="s">
        <v>31</v>
      </c>
      <c r="C2105" s="81" t="s">
        <v>165</v>
      </c>
      <c r="D2105" s="14" t="s">
        <v>23</v>
      </c>
      <c r="E2105" s="29" t="s">
        <v>12</v>
      </c>
      <c r="F2105" s="17">
        <v>50</v>
      </c>
      <c r="G2105" s="258">
        <v>0</v>
      </c>
      <c r="H2105" s="27">
        <f t="shared" si="71"/>
        <v>0</v>
      </c>
    </row>
    <row r="2106" spans="1:8">
      <c r="A2106" s="263">
        <v>4</v>
      </c>
      <c r="B2106" s="263"/>
      <c r="C2106" s="274"/>
      <c r="D2106" s="260" t="s">
        <v>19</v>
      </c>
      <c r="E2106" s="20"/>
      <c r="F2106" s="21" t="s">
        <v>162</v>
      </c>
      <c r="G2106" s="22"/>
      <c r="H2106" s="52">
        <f>H2107+H2109+H2111</f>
        <v>0</v>
      </c>
    </row>
    <row r="2107" spans="1:8">
      <c r="A2107" s="265">
        <v>5</v>
      </c>
      <c r="B2107" s="265"/>
      <c r="C2107" s="275"/>
      <c r="D2107" s="261" t="s">
        <v>520</v>
      </c>
      <c r="E2107" s="29"/>
      <c r="F2107" s="17" t="s">
        <v>162</v>
      </c>
      <c r="G2107" s="27"/>
      <c r="H2107" s="55">
        <f>SUM(H2108:H2108)</f>
        <v>0</v>
      </c>
    </row>
    <row r="2108" spans="1:8" ht="33.75">
      <c r="A2108" s="28"/>
      <c r="B2108" s="28" t="s">
        <v>32</v>
      </c>
      <c r="C2108" s="81" t="s">
        <v>164</v>
      </c>
      <c r="D2108" s="14" t="s">
        <v>1585</v>
      </c>
      <c r="E2108" s="29" t="s">
        <v>14</v>
      </c>
      <c r="F2108" s="17">
        <v>220</v>
      </c>
      <c r="G2108" s="258">
        <v>0</v>
      </c>
      <c r="H2108" s="27">
        <f t="shared" si="71"/>
        <v>0</v>
      </c>
    </row>
    <row r="2109" spans="1:8">
      <c r="A2109" s="265">
        <v>5</v>
      </c>
      <c r="B2109" s="265"/>
      <c r="C2109" s="275"/>
      <c r="D2109" s="261" t="s">
        <v>523</v>
      </c>
      <c r="E2109" s="29"/>
      <c r="F2109" s="17" t="s">
        <v>162</v>
      </c>
      <c r="G2109" s="27"/>
      <c r="H2109" s="55">
        <f>SUM(H2110)</f>
        <v>0</v>
      </c>
    </row>
    <row r="2110" spans="1:8" ht="22.5">
      <c r="A2110" s="28"/>
      <c r="B2110" s="28" t="s">
        <v>33</v>
      </c>
      <c r="C2110" s="81" t="s">
        <v>164</v>
      </c>
      <c r="D2110" s="14" t="s">
        <v>1586</v>
      </c>
      <c r="E2110" s="29" t="s">
        <v>14</v>
      </c>
      <c r="F2110" s="17">
        <v>150</v>
      </c>
      <c r="G2110" s="258">
        <v>0</v>
      </c>
      <c r="H2110" s="27">
        <f t="shared" si="71"/>
        <v>0</v>
      </c>
    </row>
    <row r="2111" spans="1:8">
      <c r="A2111" s="265">
        <v>5</v>
      </c>
      <c r="B2111" s="265"/>
      <c r="C2111" s="275"/>
      <c r="D2111" s="261" t="s">
        <v>525</v>
      </c>
      <c r="E2111" s="29"/>
      <c r="F2111" s="17" t="s">
        <v>162</v>
      </c>
      <c r="G2111" s="27"/>
      <c r="H2111" s="55">
        <f>SUM(H2112:H2114)</f>
        <v>0</v>
      </c>
    </row>
    <row r="2112" spans="1:8">
      <c r="A2112" s="28"/>
      <c r="B2112" s="28" t="s">
        <v>953</v>
      </c>
      <c r="C2112" s="81" t="s">
        <v>164</v>
      </c>
      <c r="D2112" s="14" t="s">
        <v>969</v>
      </c>
      <c r="E2112" s="29" t="s">
        <v>455</v>
      </c>
      <c r="F2112" s="17">
        <v>300</v>
      </c>
      <c r="G2112" s="258">
        <v>0</v>
      </c>
      <c r="H2112" s="27">
        <f t="shared" si="71"/>
        <v>0</v>
      </c>
    </row>
    <row r="2113" spans="1:8">
      <c r="A2113" s="28"/>
      <c r="B2113" s="28" t="s">
        <v>954</v>
      </c>
      <c r="C2113" s="81" t="s">
        <v>165</v>
      </c>
      <c r="D2113" s="14" t="s">
        <v>970</v>
      </c>
      <c r="E2113" s="29" t="s">
        <v>14</v>
      </c>
      <c r="F2113" s="17">
        <v>220</v>
      </c>
      <c r="G2113" s="258">
        <v>0</v>
      </c>
      <c r="H2113" s="27">
        <f t="shared" si="71"/>
        <v>0</v>
      </c>
    </row>
    <row r="2114" spans="1:8">
      <c r="A2114" s="28"/>
      <c r="B2114" s="28" t="s">
        <v>456</v>
      </c>
      <c r="C2114" s="81" t="s">
        <v>166</v>
      </c>
      <c r="D2114" s="14" t="s">
        <v>610</v>
      </c>
      <c r="E2114" s="29" t="s">
        <v>455</v>
      </c>
      <c r="F2114" s="17">
        <v>10</v>
      </c>
      <c r="G2114" s="258">
        <v>0</v>
      </c>
      <c r="H2114" s="27">
        <f t="shared" si="71"/>
        <v>0</v>
      </c>
    </row>
    <row r="2115" spans="1:8">
      <c r="A2115" s="263">
        <v>4</v>
      </c>
      <c r="B2115" s="263"/>
      <c r="C2115" s="274"/>
      <c r="D2115" s="260" t="s">
        <v>45</v>
      </c>
      <c r="E2115" s="20"/>
      <c r="F2115" s="21" t="s">
        <v>162</v>
      </c>
      <c r="G2115" s="22"/>
      <c r="H2115" s="52">
        <f>H2116+H2120+H2122+H2126+H2129+H2131</f>
        <v>0</v>
      </c>
    </row>
    <row r="2116" spans="1:8">
      <c r="A2116" s="265">
        <v>5</v>
      </c>
      <c r="B2116" s="265"/>
      <c r="C2116" s="275"/>
      <c r="D2116" s="261" t="s">
        <v>529</v>
      </c>
      <c r="E2116" s="29"/>
      <c r="F2116" s="17" t="s">
        <v>162</v>
      </c>
      <c r="G2116" s="27"/>
      <c r="H2116" s="55">
        <f>SUM(H2117:H2119)</f>
        <v>0</v>
      </c>
    </row>
    <row r="2117" spans="1:8" ht="22.5">
      <c r="A2117" s="28"/>
      <c r="B2117" s="28" t="s">
        <v>34</v>
      </c>
      <c r="C2117" s="81" t="s">
        <v>164</v>
      </c>
      <c r="D2117" s="14" t="s">
        <v>1611</v>
      </c>
      <c r="E2117" s="29" t="s">
        <v>985</v>
      </c>
      <c r="F2117" s="17">
        <v>250</v>
      </c>
      <c r="G2117" s="258">
        <v>0</v>
      </c>
      <c r="H2117" s="27">
        <f t="shared" si="71"/>
        <v>0</v>
      </c>
    </row>
    <row r="2118" spans="1:8" ht="22.5">
      <c r="A2118" s="28"/>
      <c r="B2118" s="28" t="s">
        <v>35</v>
      </c>
      <c r="C2118" s="81" t="s">
        <v>165</v>
      </c>
      <c r="D2118" s="14" t="s">
        <v>1612</v>
      </c>
      <c r="E2118" s="29" t="s">
        <v>13</v>
      </c>
      <c r="F2118" s="17">
        <v>35</v>
      </c>
      <c r="G2118" s="258">
        <v>0</v>
      </c>
      <c r="H2118" s="27">
        <f t="shared" si="71"/>
        <v>0</v>
      </c>
    </row>
    <row r="2119" spans="1:8" ht="33.75">
      <c r="A2119" s="28"/>
      <c r="B2119" s="28" t="s">
        <v>36</v>
      </c>
      <c r="C2119" s="81" t="s">
        <v>166</v>
      </c>
      <c r="D2119" s="14" t="s">
        <v>24</v>
      </c>
      <c r="E2119" s="29" t="s">
        <v>13</v>
      </c>
      <c r="F2119" s="17">
        <v>40</v>
      </c>
      <c r="G2119" s="258">
        <v>0</v>
      </c>
      <c r="H2119" s="27">
        <f t="shared" si="71"/>
        <v>0</v>
      </c>
    </row>
    <row r="2120" spans="1:8">
      <c r="A2120" s="265">
        <v>5</v>
      </c>
      <c r="B2120" s="265"/>
      <c r="C2120" s="275"/>
      <c r="D2120" s="261" t="s">
        <v>530</v>
      </c>
      <c r="E2120" s="29"/>
      <c r="F2120" s="17" t="s">
        <v>162</v>
      </c>
      <c r="G2120" s="27"/>
      <c r="H2120" s="55">
        <f>SUM(H2121)</f>
        <v>0</v>
      </c>
    </row>
    <row r="2121" spans="1:8" ht="22.5">
      <c r="A2121" s="28"/>
      <c r="B2121" s="28" t="s">
        <v>598</v>
      </c>
      <c r="C2121" s="81" t="s">
        <v>164</v>
      </c>
      <c r="D2121" s="14" t="s">
        <v>1590</v>
      </c>
      <c r="E2121" s="29" t="s">
        <v>15</v>
      </c>
      <c r="F2121" s="17">
        <v>936</v>
      </c>
      <c r="G2121" s="258">
        <v>0</v>
      </c>
      <c r="H2121" s="27">
        <f t="shared" si="71"/>
        <v>0</v>
      </c>
    </row>
    <row r="2122" spans="1:8">
      <c r="A2122" s="265">
        <v>5</v>
      </c>
      <c r="B2122" s="265"/>
      <c r="C2122" s="275"/>
      <c r="D2122" s="261" t="s">
        <v>531</v>
      </c>
      <c r="E2122" s="29"/>
      <c r="F2122" s="17" t="s">
        <v>162</v>
      </c>
      <c r="G2122" s="27"/>
      <c r="H2122" s="55">
        <f>SUM(H2123:H2125)</f>
        <v>0</v>
      </c>
    </row>
    <row r="2123" spans="1:8" ht="22.5">
      <c r="A2123" s="28"/>
      <c r="B2123" s="28" t="s">
        <v>37</v>
      </c>
      <c r="C2123" s="81" t="s">
        <v>164</v>
      </c>
      <c r="D2123" s="14" t="s">
        <v>972</v>
      </c>
      <c r="E2123" s="29" t="s">
        <v>14</v>
      </c>
      <c r="F2123" s="17">
        <v>10</v>
      </c>
      <c r="G2123" s="258">
        <v>0</v>
      </c>
      <c r="H2123" s="27">
        <f t="shared" si="71"/>
        <v>0</v>
      </c>
    </row>
    <row r="2124" spans="1:8" ht="33.75">
      <c r="A2124" s="28"/>
      <c r="B2124" s="28" t="s">
        <v>860</v>
      </c>
      <c r="C2124" s="81" t="s">
        <v>165</v>
      </c>
      <c r="D2124" s="14" t="s">
        <v>973</v>
      </c>
      <c r="E2124" s="29" t="s">
        <v>14</v>
      </c>
      <c r="F2124" s="17">
        <v>50</v>
      </c>
      <c r="G2124" s="258">
        <v>0</v>
      </c>
      <c r="H2124" s="27">
        <f t="shared" si="71"/>
        <v>0</v>
      </c>
    </row>
    <row r="2125" spans="1:8" ht="22.5">
      <c r="A2125" s="28"/>
      <c r="B2125" s="28" t="s">
        <v>713</v>
      </c>
      <c r="C2125" s="81" t="s">
        <v>166</v>
      </c>
      <c r="D2125" s="14" t="s">
        <v>974</v>
      </c>
      <c r="E2125" s="29" t="s">
        <v>14</v>
      </c>
      <c r="F2125" s="17">
        <v>50</v>
      </c>
      <c r="G2125" s="258">
        <v>0</v>
      </c>
      <c r="H2125" s="27">
        <f t="shared" si="71"/>
        <v>0</v>
      </c>
    </row>
    <row r="2126" spans="1:8">
      <c r="A2126" s="265">
        <v>5</v>
      </c>
      <c r="B2126" s="265"/>
      <c r="C2126" s="275"/>
      <c r="D2126" s="261" t="s">
        <v>992</v>
      </c>
      <c r="E2126" s="29"/>
      <c r="F2126" s="17" t="s">
        <v>162</v>
      </c>
      <c r="G2126" s="27"/>
      <c r="H2126" s="55">
        <f>SUM(H2127:H2128)</f>
        <v>0</v>
      </c>
    </row>
    <row r="2127" spans="1:8" ht="33.75">
      <c r="A2127" s="28"/>
      <c r="B2127" s="28" t="s">
        <v>956</v>
      </c>
      <c r="C2127" s="81" t="s">
        <v>164</v>
      </c>
      <c r="D2127" s="14" t="s">
        <v>1591</v>
      </c>
      <c r="E2127" s="29" t="s">
        <v>14</v>
      </c>
      <c r="F2127" s="17">
        <v>100</v>
      </c>
      <c r="G2127" s="258">
        <v>0</v>
      </c>
      <c r="H2127" s="27">
        <f t="shared" si="71"/>
        <v>0</v>
      </c>
    </row>
    <row r="2128" spans="1:8" ht="67.5">
      <c r="A2128" s="28"/>
      <c r="B2128" s="28" t="s">
        <v>1579</v>
      </c>
      <c r="C2128" s="81" t="s">
        <v>165</v>
      </c>
      <c r="D2128" s="14" t="s">
        <v>1592</v>
      </c>
      <c r="E2128" s="29" t="s">
        <v>12</v>
      </c>
      <c r="F2128" s="17">
        <v>36</v>
      </c>
      <c r="G2128" s="258">
        <v>0</v>
      </c>
      <c r="H2128" s="27">
        <f t="shared" si="71"/>
        <v>0</v>
      </c>
    </row>
    <row r="2129" spans="1:8">
      <c r="A2129" s="265">
        <v>5</v>
      </c>
      <c r="B2129" s="265"/>
      <c r="C2129" s="275"/>
      <c r="D2129" s="261" t="s">
        <v>1599</v>
      </c>
      <c r="E2129" s="29"/>
      <c r="F2129" s="17" t="s">
        <v>162</v>
      </c>
      <c r="G2129" s="27"/>
      <c r="H2129" s="55">
        <f>SUM(H2130)</f>
        <v>0</v>
      </c>
    </row>
    <row r="2130" spans="1:8" ht="22.5">
      <c r="A2130" s="28"/>
      <c r="B2130" s="28" t="s">
        <v>1580</v>
      </c>
      <c r="C2130" s="81" t="s">
        <v>164</v>
      </c>
      <c r="D2130" s="14" t="s">
        <v>1593</v>
      </c>
      <c r="E2130" s="29" t="s">
        <v>13</v>
      </c>
      <c r="F2130" s="17">
        <v>270</v>
      </c>
      <c r="G2130" s="258">
        <v>0</v>
      </c>
      <c r="H2130" s="27">
        <f t="shared" si="71"/>
        <v>0</v>
      </c>
    </row>
    <row r="2131" spans="1:8">
      <c r="A2131" s="265">
        <v>5</v>
      </c>
      <c r="B2131" s="265"/>
      <c r="C2131" s="275"/>
      <c r="D2131" s="261" t="s">
        <v>993</v>
      </c>
      <c r="E2131" s="29"/>
      <c r="F2131" s="17" t="s">
        <v>162</v>
      </c>
      <c r="G2131" s="27"/>
      <c r="H2131" s="55">
        <f>SUM(H2132:H2133)</f>
        <v>0</v>
      </c>
    </row>
    <row r="2132" spans="1:8" ht="22.5">
      <c r="A2132" s="28"/>
      <c r="B2132" s="28" t="s">
        <v>38</v>
      </c>
      <c r="C2132" s="81" t="s">
        <v>164</v>
      </c>
      <c r="D2132" s="14" t="s">
        <v>25</v>
      </c>
      <c r="E2132" s="29" t="s">
        <v>12</v>
      </c>
      <c r="F2132" s="17">
        <v>35</v>
      </c>
      <c r="G2132" s="258">
        <v>0</v>
      </c>
      <c r="H2132" s="27">
        <f t="shared" si="71"/>
        <v>0</v>
      </c>
    </row>
    <row r="2133" spans="1:8" ht="22.5">
      <c r="A2133" s="28"/>
      <c r="B2133" s="28" t="s">
        <v>39</v>
      </c>
      <c r="C2133" s="81" t="s">
        <v>165</v>
      </c>
      <c r="D2133" s="14" t="s">
        <v>26</v>
      </c>
      <c r="E2133" s="29" t="s">
        <v>10</v>
      </c>
      <c r="F2133" s="17">
        <v>6</v>
      </c>
      <c r="G2133" s="258">
        <v>0</v>
      </c>
      <c r="H2133" s="27">
        <f t="shared" si="71"/>
        <v>0</v>
      </c>
    </row>
    <row r="2134" spans="1:8">
      <c r="A2134" s="263">
        <v>4</v>
      </c>
      <c r="B2134" s="263"/>
      <c r="C2134" s="274"/>
      <c r="D2134" s="260" t="s">
        <v>46</v>
      </c>
      <c r="E2134" s="20"/>
      <c r="F2134" s="21" t="s">
        <v>162</v>
      </c>
      <c r="G2134" s="22"/>
      <c r="H2134" s="52">
        <f>H2135</f>
        <v>0</v>
      </c>
    </row>
    <row r="2135" spans="1:8">
      <c r="A2135" s="265">
        <v>5</v>
      </c>
      <c r="B2135" s="265"/>
      <c r="C2135" s="275"/>
      <c r="D2135" s="261" t="s">
        <v>536</v>
      </c>
      <c r="E2135" s="29"/>
      <c r="F2135" s="17" t="s">
        <v>162</v>
      </c>
      <c r="G2135" s="27"/>
      <c r="H2135" s="55">
        <f>SUM(H2136:H2136)</f>
        <v>0</v>
      </c>
    </row>
    <row r="2136" spans="1:8" ht="33.75">
      <c r="A2136" s="28"/>
      <c r="B2136" s="28" t="s">
        <v>40</v>
      </c>
      <c r="C2136" s="81" t="s">
        <v>164</v>
      </c>
      <c r="D2136" s="14" t="s">
        <v>976</v>
      </c>
      <c r="E2136" s="29" t="s">
        <v>10</v>
      </c>
      <c r="F2136" s="17">
        <v>1</v>
      </c>
      <c r="G2136" s="258">
        <v>0</v>
      </c>
      <c r="H2136" s="27">
        <f t="shared" ref="H2136:H2154" si="72">IF(ISNUMBER(F2136),ROUND(F2136*G2136,2),"")</f>
        <v>0</v>
      </c>
    </row>
    <row r="2137" spans="1:8">
      <c r="A2137" s="137">
        <v>3</v>
      </c>
      <c r="B2137" s="137"/>
      <c r="C2137" s="138"/>
      <c r="D2137" s="139" t="s">
        <v>987</v>
      </c>
      <c r="E2137" s="141"/>
      <c r="F2137" s="142" t="s">
        <v>162</v>
      </c>
      <c r="G2137" s="143"/>
      <c r="H2137" s="144">
        <f>H2138+H2140</f>
        <v>0</v>
      </c>
    </row>
    <row r="2138" spans="1:8">
      <c r="A2138" s="265">
        <v>5</v>
      </c>
      <c r="B2138" s="265"/>
      <c r="C2138" s="275"/>
      <c r="D2138" s="261" t="s">
        <v>994</v>
      </c>
      <c r="E2138" s="29"/>
      <c r="F2138" s="17" t="s">
        <v>162</v>
      </c>
      <c r="G2138" s="27"/>
      <c r="H2138" s="55">
        <f>SUM(H2139)</f>
        <v>0</v>
      </c>
    </row>
    <row r="2139" spans="1:8" ht="33.75">
      <c r="A2139" s="28"/>
      <c r="B2139" s="28" t="s">
        <v>958</v>
      </c>
      <c r="C2139" s="81" t="s">
        <v>164</v>
      </c>
      <c r="D2139" s="14" t="s">
        <v>1596</v>
      </c>
      <c r="E2139" s="29" t="s">
        <v>13</v>
      </c>
      <c r="F2139" s="17">
        <v>210</v>
      </c>
      <c r="G2139" s="258">
        <v>0</v>
      </c>
      <c r="H2139" s="27">
        <f t="shared" si="72"/>
        <v>0</v>
      </c>
    </row>
    <row r="2140" spans="1:8">
      <c r="A2140" s="265">
        <v>5</v>
      </c>
      <c r="B2140" s="265"/>
      <c r="C2140" s="275"/>
      <c r="D2140" s="261" t="s">
        <v>995</v>
      </c>
      <c r="E2140" s="29"/>
      <c r="F2140" s="17" t="s">
        <v>162</v>
      </c>
      <c r="G2140" s="27"/>
      <c r="H2140" s="55">
        <f>SUM(H2141)</f>
        <v>0</v>
      </c>
    </row>
    <row r="2141" spans="1:8" ht="45">
      <c r="A2141" s="28"/>
      <c r="B2141" s="28" t="s">
        <v>959</v>
      </c>
      <c r="C2141" s="81" t="s">
        <v>164</v>
      </c>
      <c r="D2141" s="14" t="s">
        <v>1597</v>
      </c>
      <c r="E2141" s="29" t="s">
        <v>13</v>
      </c>
      <c r="F2141" s="17">
        <v>210</v>
      </c>
      <c r="G2141" s="258">
        <v>0</v>
      </c>
      <c r="H2141" s="27">
        <f t="shared" si="72"/>
        <v>0</v>
      </c>
    </row>
    <row r="2142" spans="1:8">
      <c r="A2142" s="137">
        <v>3</v>
      </c>
      <c r="B2142" s="137"/>
      <c r="C2142" s="138"/>
      <c r="D2142" s="139" t="s">
        <v>988</v>
      </c>
      <c r="E2142" s="141"/>
      <c r="F2142" s="142" t="s">
        <v>162</v>
      </c>
      <c r="G2142" s="143"/>
      <c r="H2142" s="144">
        <f>H2143+H2145</f>
        <v>0</v>
      </c>
    </row>
    <row r="2143" spans="1:8">
      <c r="A2143" s="265">
        <v>5</v>
      </c>
      <c r="B2143" s="265"/>
      <c r="C2143" s="275"/>
      <c r="D2143" s="261" t="s">
        <v>996</v>
      </c>
      <c r="E2143" s="29"/>
      <c r="F2143" s="17" t="s">
        <v>162</v>
      </c>
      <c r="G2143" s="27"/>
      <c r="H2143" s="55">
        <f>SUM(H2144:H2144)</f>
        <v>0</v>
      </c>
    </row>
    <row r="2144" spans="1:8" ht="45">
      <c r="A2144" s="28"/>
      <c r="B2144" s="28" t="s">
        <v>29</v>
      </c>
      <c r="C2144" s="81" t="s">
        <v>164</v>
      </c>
      <c r="D2144" s="14" t="s">
        <v>979</v>
      </c>
      <c r="E2144" s="29" t="s">
        <v>14</v>
      </c>
      <c r="F2144" s="17">
        <v>5</v>
      </c>
      <c r="G2144" s="258">
        <v>0</v>
      </c>
      <c r="H2144" s="27">
        <f t="shared" si="72"/>
        <v>0</v>
      </c>
    </row>
    <row r="2145" spans="1:8">
      <c r="A2145" s="265">
        <v>5</v>
      </c>
      <c r="B2145" s="265"/>
      <c r="C2145" s="275"/>
      <c r="D2145" s="261" t="s">
        <v>998</v>
      </c>
      <c r="E2145" s="29"/>
      <c r="F2145" s="17" t="s">
        <v>162</v>
      </c>
      <c r="G2145" s="27"/>
      <c r="H2145" s="55">
        <f>SUM(H2146:H2146)</f>
        <v>0</v>
      </c>
    </row>
    <row r="2146" spans="1:8" ht="22.5">
      <c r="A2146" s="28"/>
      <c r="B2146" s="28" t="s">
        <v>42</v>
      </c>
      <c r="C2146" s="81" t="s">
        <v>164</v>
      </c>
      <c r="D2146" s="14" t="s">
        <v>981</v>
      </c>
      <c r="E2146" s="29" t="s">
        <v>14</v>
      </c>
      <c r="F2146" s="17">
        <v>5</v>
      </c>
      <c r="G2146" s="258">
        <v>0</v>
      </c>
      <c r="H2146" s="27">
        <f t="shared" si="72"/>
        <v>0</v>
      </c>
    </row>
    <row r="2147" spans="1:8">
      <c r="A2147" s="137">
        <v>3</v>
      </c>
      <c r="B2147" s="137"/>
      <c r="C2147" s="138"/>
      <c r="D2147" s="139" t="s">
        <v>989</v>
      </c>
      <c r="E2147" s="141"/>
      <c r="F2147" s="142" t="s">
        <v>162</v>
      </c>
      <c r="G2147" s="143"/>
      <c r="H2147" s="144">
        <f>H2148</f>
        <v>0</v>
      </c>
    </row>
    <row r="2148" spans="1:8">
      <c r="A2148" s="265">
        <v>5</v>
      </c>
      <c r="B2148" s="265"/>
      <c r="C2148" s="275"/>
      <c r="D2148" s="261" t="s">
        <v>999</v>
      </c>
      <c r="E2148" s="29"/>
      <c r="F2148" s="17" t="s">
        <v>162</v>
      </c>
      <c r="G2148" s="27"/>
      <c r="H2148" s="55">
        <f>SUM(H2149)</f>
        <v>0</v>
      </c>
    </row>
    <row r="2149" spans="1:8" ht="45">
      <c r="A2149" s="28"/>
      <c r="B2149" s="28" t="s">
        <v>956</v>
      </c>
      <c r="C2149" s="81" t="s">
        <v>164</v>
      </c>
      <c r="D2149" s="14" t="s">
        <v>982</v>
      </c>
      <c r="E2149" s="29" t="s">
        <v>12</v>
      </c>
      <c r="F2149" s="17">
        <v>80</v>
      </c>
      <c r="G2149" s="258">
        <v>0</v>
      </c>
      <c r="H2149" s="27">
        <f t="shared" si="72"/>
        <v>0</v>
      </c>
    </row>
    <row r="2150" spans="1:8">
      <c r="A2150" s="137">
        <v>3</v>
      </c>
      <c r="B2150" s="137"/>
      <c r="C2150" s="138"/>
      <c r="D2150" s="139" t="s">
        <v>990</v>
      </c>
      <c r="E2150" s="141"/>
      <c r="F2150" s="142" t="s">
        <v>162</v>
      </c>
      <c r="G2150" s="143"/>
      <c r="H2150" s="144">
        <f>H2151+H2153</f>
        <v>0</v>
      </c>
    </row>
    <row r="2151" spans="1:8">
      <c r="A2151" s="265">
        <v>5</v>
      </c>
      <c r="B2151" s="265"/>
      <c r="C2151" s="275"/>
      <c r="D2151" s="261" t="s">
        <v>1000</v>
      </c>
      <c r="E2151" s="29"/>
      <c r="F2151" s="17" t="s">
        <v>162</v>
      </c>
      <c r="G2151" s="27"/>
      <c r="H2151" s="55">
        <f>SUM(H2152)</f>
        <v>0</v>
      </c>
    </row>
    <row r="2152" spans="1:8" ht="33.75">
      <c r="A2152" s="28"/>
      <c r="B2152" s="28" t="s">
        <v>29</v>
      </c>
      <c r="C2152" s="81" t="s">
        <v>164</v>
      </c>
      <c r="D2152" s="14" t="s">
        <v>27</v>
      </c>
      <c r="E2152" s="29" t="s">
        <v>13</v>
      </c>
      <c r="F2152" s="17">
        <v>30</v>
      </c>
      <c r="G2152" s="258">
        <v>0</v>
      </c>
      <c r="H2152" s="27">
        <f t="shared" si="72"/>
        <v>0</v>
      </c>
    </row>
    <row r="2153" spans="1:8">
      <c r="A2153" s="265">
        <v>5</v>
      </c>
      <c r="B2153" s="265"/>
      <c r="C2153" s="275"/>
      <c r="D2153" s="261" t="s">
        <v>1001</v>
      </c>
      <c r="E2153" s="29"/>
      <c r="F2153" s="17" t="s">
        <v>162</v>
      </c>
      <c r="G2153" s="27"/>
      <c r="H2153" s="55">
        <f>SUM(H2154)</f>
        <v>0</v>
      </c>
    </row>
    <row r="2154" spans="1:8" ht="45">
      <c r="A2154" s="28"/>
      <c r="B2154" s="28" t="s">
        <v>42</v>
      </c>
      <c r="C2154" s="81" t="s">
        <v>164</v>
      </c>
      <c r="D2154" s="14" t="s">
        <v>983</v>
      </c>
      <c r="E2154" s="29" t="s">
        <v>13</v>
      </c>
      <c r="F2154" s="17">
        <v>30</v>
      </c>
      <c r="G2154" s="258">
        <v>0</v>
      </c>
      <c r="H2154" s="27">
        <f t="shared" si="72"/>
        <v>0</v>
      </c>
    </row>
    <row r="2155" spans="1:8">
      <c r="A2155" s="28"/>
      <c r="B2155" s="28"/>
      <c r="C2155" s="81"/>
      <c r="D2155" s="14"/>
      <c r="E2155" s="29"/>
      <c r="F2155" s="17" t="s">
        <v>162</v>
      </c>
      <c r="G2155" s="27"/>
      <c r="H2155" s="27"/>
    </row>
    <row r="2156" spans="1:8">
      <c r="A2156" s="73">
        <v>1</v>
      </c>
      <c r="B2156" s="73"/>
      <c r="C2156" s="74"/>
      <c r="D2156" s="4" t="s">
        <v>886</v>
      </c>
      <c r="E2156" s="75"/>
      <c r="F2156" s="76" t="s">
        <v>162</v>
      </c>
      <c r="G2156" s="77"/>
      <c r="H2156" s="30">
        <f>H2157+H2219+H2249+H2322+H2395+H2466+H2537+H2598+H2671+H2731+H2792+H2833+H2890+H2928+H2983</f>
        <v>0</v>
      </c>
    </row>
    <row r="2157" spans="1:8">
      <c r="A2157" s="82">
        <v>2</v>
      </c>
      <c r="B2157" s="82"/>
      <c r="C2157" s="83"/>
      <c r="D2157" s="116" t="s">
        <v>1621</v>
      </c>
      <c r="E2157" s="84"/>
      <c r="F2157" s="85" t="s">
        <v>162</v>
      </c>
      <c r="G2157" s="86"/>
      <c r="H2157" s="87">
        <f>H2158+H2168+H2190+H2199</f>
        <v>0</v>
      </c>
    </row>
    <row r="2158" spans="1:8">
      <c r="A2158" s="263">
        <v>4</v>
      </c>
      <c r="B2158" s="263"/>
      <c r="C2158" s="274"/>
      <c r="D2158" s="260" t="s">
        <v>6</v>
      </c>
      <c r="E2158" s="20"/>
      <c r="F2158" s="21" t="s">
        <v>162</v>
      </c>
      <c r="G2158" s="22"/>
      <c r="H2158" s="52">
        <f>H2159+H2162+H2165</f>
        <v>0</v>
      </c>
    </row>
    <row r="2159" spans="1:8">
      <c r="A2159" s="265">
        <v>5</v>
      </c>
      <c r="B2159" s="265"/>
      <c r="C2159" s="275"/>
      <c r="D2159" s="261" t="s">
        <v>514</v>
      </c>
      <c r="E2159" s="29"/>
      <c r="F2159" s="17" t="s">
        <v>162</v>
      </c>
      <c r="G2159" s="27"/>
      <c r="H2159" s="55">
        <f>SUM(H2160:H2161)</f>
        <v>0</v>
      </c>
    </row>
    <row r="2160" spans="1:8">
      <c r="A2160" s="28"/>
      <c r="B2160" s="28" t="s">
        <v>1124</v>
      </c>
      <c r="C2160" s="81" t="s">
        <v>164</v>
      </c>
      <c r="D2160" s="14" t="s">
        <v>1625</v>
      </c>
      <c r="E2160" s="29" t="s">
        <v>10</v>
      </c>
      <c r="F2160" s="17">
        <v>4</v>
      </c>
      <c r="G2160" s="258">
        <v>0</v>
      </c>
      <c r="H2160" s="27">
        <f t="shared" ref="H2160:H2205" si="73">IF(ISNUMBER(F2160),ROUND(F2160*G2160,2),"")</f>
        <v>0</v>
      </c>
    </row>
    <row r="2161" spans="1:8" ht="22.5">
      <c r="A2161" s="28"/>
      <c r="B2161" s="28" t="s">
        <v>1031</v>
      </c>
      <c r="C2161" s="81" t="s">
        <v>165</v>
      </c>
      <c r="D2161" s="14" t="s">
        <v>1626</v>
      </c>
      <c r="E2161" s="29" t="s">
        <v>10</v>
      </c>
      <c r="F2161" s="17">
        <v>1</v>
      </c>
      <c r="G2161" s="258">
        <v>0</v>
      </c>
      <c r="H2161" s="27">
        <f t="shared" si="73"/>
        <v>0</v>
      </c>
    </row>
    <row r="2162" spans="1:8">
      <c r="A2162" s="265">
        <v>5</v>
      </c>
      <c r="B2162" s="265"/>
      <c r="C2162" s="275"/>
      <c r="D2162" s="261" t="s">
        <v>515</v>
      </c>
      <c r="E2162" s="29"/>
      <c r="F2162" s="17" t="s">
        <v>162</v>
      </c>
      <c r="G2162" s="27"/>
      <c r="H2162" s="55">
        <f>SUM(H2163:H2164)</f>
        <v>0</v>
      </c>
    </row>
    <row r="2163" spans="1:8">
      <c r="A2163" s="28"/>
      <c r="B2163" s="28" t="s">
        <v>416</v>
      </c>
      <c r="C2163" s="81" t="s">
        <v>164</v>
      </c>
      <c r="D2163" s="14" t="s">
        <v>645</v>
      </c>
      <c r="E2163" s="29" t="s">
        <v>13</v>
      </c>
      <c r="F2163" s="17">
        <v>217.5</v>
      </c>
      <c r="G2163" s="258">
        <v>0</v>
      </c>
      <c r="H2163" s="27">
        <f t="shared" si="73"/>
        <v>0</v>
      </c>
    </row>
    <row r="2164" spans="1:8" ht="56.25">
      <c r="A2164" s="28"/>
      <c r="B2164" s="28" t="s">
        <v>1005</v>
      </c>
      <c r="C2164" s="81" t="s">
        <v>165</v>
      </c>
      <c r="D2164" s="14" t="s">
        <v>1151</v>
      </c>
      <c r="E2164" s="29" t="s">
        <v>14</v>
      </c>
      <c r="F2164" s="17">
        <v>138.01</v>
      </c>
      <c r="G2164" s="258">
        <v>0</v>
      </c>
      <c r="H2164" s="27">
        <f t="shared" si="73"/>
        <v>0</v>
      </c>
    </row>
    <row r="2165" spans="1:8">
      <c r="A2165" s="265">
        <v>5</v>
      </c>
      <c r="B2165" s="265"/>
      <c r="C2165" s="275"/>
      <c r="D2165" s="261" t="s">
        <v>518</v>
      </c>
      <c r="E2165" s="29"/>
      <c r="F2165" s="17" t="s">
        <v>162</v>
      </c>
      <c r="G2165" s="27"/>
      <c r="H2165" s="55">
        <f>SUM(H2166:H2167)</f>
        <v>0</v>
      </c>
    </row>
    <row r="2166" spans="1:8" ht="33.75">
      <c r="A2166" s="28"/>
      <c r="B2166" s="28" t="s">
        <v>30</v>
      </c>
      <c r="C2166" s="81" t="s">
        <v>164</v>
      </c>
      <c r="D2166" s="14" t="s">
        <v>964</v>
      </c>
      <c r="E2166" s="29" t="s">
        <v>12</v>
      </c>
      <c r="F2166" s="17">
        <v>160</v>
      </c>
      <c r="G2166" s="258">
        <v>0</v>
      </c>
      <c r="H2166" s="27">
        <f t="shared" si="73"/>
        <v>0</v>
      </c>
    </row>
    <row r="2167" spans="1:8" ht="22.5">
      <c r="A2167" s="28"/>
      <c r="B2167" s="28" t="s">
        <v>1127</v>
      </c>
      <c r="C2167" s="81" t="s">
        <v>165</v>
      </c>
      <c r="D2167" s="14" t="s">
        <v>1627</v>
      </c>
      <c r="E2167" s="29" t="s">
        <v>13</v>
      </c>
      <c r="F2167" s="17">
        <v>212.5</v>
      </c>
      <c r="G2167" s="258">
        <v>0</v>
      </c>
      <c r="H2167" s="27">
        <f t="shared" si="73"/>
        <v>0</v>
      </c>
    </row>
    <row r="2168" spans="1:8">
      <c r="A2168" s="263">
        <v>4</v>
      </c>
      <c r="B2168" s="263"/>
      <c r="C2168" s="274"/>
      <c r="D2168" s="260" t="s">
        <v>19</v>
      </c>
      <c r="E2168" s="20"/>
      <c r="F2168" s="21" t="s">
        <v>162</v>
      </c>
      <c r="G2168" s="22"/>
      <c r="H2168" s="52">
        <f>H2169+H2173+H2176+H2179+H2182+H2186</f>
        <v>0</v>
      </c>
    </row>
    <row r="2169" spans="1:8">
      <c r="A2169" s="265">
        <v>5</v>
      </c>
      <c r="B2169" s="265"/>
      <c r="C2169" s="275"/>
      <c r="D2169" s="261" t="s">
        <v>520</v>
      </c>
      <c r="E2169" s="29"/>
      <c r="F2169" s="17" t="s">
        <v>162</v>
      </c>
      <c r="G2169" s="27"/>
      <c r="H2169" s="55">
        <f>SUM(H2170:H2172)</f>
        <v>0</v>
      </c>
    </row>
    <row r="2170" spans="1:8" ht="33.75">
      <c r="A2170" s="28"/>
      <c r="B2170" s="28" t="s">
        <v>440</v>
      </c>
      <c r="C2170" s="81" t="s">
        <v>164</v>
      </c>
      <c r="D2170" s="14" t="s">
        <v>1158</v>
      </c>
      <c r="E2170" s="29" t="s">
        <v>14</v>
      </c>
      <c r="F2170" s="17">
        <v>25</v>
      </c>
      <c r="G2170" s="258">
        <v>0</v>
      </c>
      <c r="H2170" s="27">
        <f t="shared" si="73"/>
        <v>0</v>
      </c>
    </row>
    <row r="2171" spans="1:8" ht="56.25">
      <c r="A2171" s="28"/>
      <c r="B2171" s="28" t="s">
        <v>1130</v>
      </c>
      <c r="C2171" s="81" t="s">
        <v>165</v>
      </c>
      <c r="D2171" s="14" t="s">
        <v>1628</v>
      </c>
      <c r="E2171" s="29" t="s">
        <v>14</v>
      </c>
      <c r="F2171" s="17">
        <v>193.75</v>
      </c>
      <c r="G2171" s="258">
        <v>0</v>
      </c>
      <c r="H2171" s="27">
        <f t="shared" si="73"/>
        <v>0</v>
      </c>
    </row>
    <row r="2172" spans="1:8" ht="45">
      <c r="A2172" s="28"/>
      <c r="B2172" s="28" t="s">
        <v>1006</v>
      </c>
      <c r="C2172" s="81" t="s">
        <v>166</v>
      </c>
      <c r="D2172" s="14" t="s">
        <v>1629</v>
      </c>
      <c r="E2172" s="29" t="s">
        <v>14</v>
      </c>
      <c r="F2172" s="17">
        <v>4</v>
      </c>
      <c r="G2172" s="258">
        <v>0</v>
      </c>
      <c r="H2172" s="27">
        <f t="shared" si="73"/>
        <v>0</v>
      </c>
    </row>
    <row r="2173" spans="1:8">
      <c r="A2173" s="265">
        <v>5</v>
      </c>
      <c r="B2173" s="265"/>
      <c r="C2173" s="275"/>
      <c r="D2173" s="261" t="s">
        <v>521</v>
      </c>
      <c r="E2173" s="29"/>
      <c r="F2173" s="17" t="s">
        <v>162</v>
      </c>
      <c r="G2173" s="27"/>
      <c r="H2173" s="55">
        <f>SUM(H2174:H2175)</f>
        <v>0</v>
      </c>
    </row>
    <row r="2174" spans="1:8" ht="22.5">
      <c r="A2174" s="28"/>
      <c r="B2174" s="28" t="s">
        <v>444</v>
      </c>
      <c r="C2174" s="81" t="s">
        <v>164</v>
      </c>
      <c r="D2174" s="14" t="s">
        <v>1630</v>
      </c>
      <c r="E2174" s="29" t="s">
        <v>13</v>
      </c>
      <c r="F2174" s="17">
        <v>64.5</v>
      </c>
      <c r="G2174" s="258">
        <v>0</v>
      </c>
      <c r="H2174" s="27">
        <f t="shared" si="73"/>
        <v>0</v>
      </c>
    </row>
    <row r="2175" spans="1:8">
      <c r="A2175" s="28"/>
      <c r="B2175" s="28" t="s">
        <v>1622</v>
      </c>
      <c r="C2175" s="81" t="s">
        <v>165</v>
      </c>
      <c r="D2175" s="14" t="s">
        <v>1631</v>
      </c>
      <c r="E2175" s="29" t="s">
        <v>13</v>
      </c>
      <c r="F2175" s="17">
        <v>112.5</v>
      </c>
      <c r="G2175" s="258">
        <v>0</v>
      </c>
      <c r="H2175" s="27">
        <f t="shared" si="73"/>
        <v>0</v>
      </c>
    </row>
    <row r="2176" spans="1:8">
      <c r="A2176" s="265">
        <v>5</v>
      </c>
      <c r="B2176" s="265"/>
      <c r="C2176" s="275"/>
      <c r="D2176" s="261" t="s">
        <v>522</v>
      </c>
      <c r="E2176" s="29"/>
      <c r="F2176" s="17" t="s">
        <v>162</v>
      </c>
      <c r="G2176" s="27"/>
      <c r="H2176" s="55">
        <f>SUM(H2177:H2178)</f>
        <v>0</v>
      </c>
    </row>
    <row r="2177" spans="1:8" ht="22.5">
      <c r="A2177" s="28"/>
      <c r="B2177" s="28" t="s">
        <v>1131</v>
      </c>
      <c r="C2177" s="81" t="s">
        <v>164</v>
      </c>
      <c r="D2177" s="14" t="s">
        <v>1161</v>
      </c>
      <c r="E2177" s="29" t="s">
        <v>14</v>
      </c>
      <c r="F2177" s="17">
        <v>125</v>
      </c>
      <c r="G2177" s="258">
        <v>0</v>
      </c>
      <c r="H2177" s="27">
        <f t="shared" si="73"/>
        <v>0</v>
      </c>
    </row>
    <row r="2178" spans="1:8" ht="22.5">
      <c r="A2178" s="28"/>
      <c r="B2178" s="28" t="s">
        <v>446</v>
      </c>
      <c r="C2178" s="81" t="s">
        <v>165</v>
      </c>
      <c r="D2178" s="14" t="s">
        <v>1162</v>
      </c>
      <c r="E2178" s="29" t="s">
        <v>13</v>
      </c>
      <c r="F2178" s="17">
        <v>250</v>
      </c>
      <c r="G2178" s="258">
        <v>0</v>
      </c>
      <c r="H2178" s="27">
        <f t="shared" si="73"/>
        <v>0</v>
      </c>
    </row>
    <row r="2179" spans="1:8">
      <c r="A2179" s="265">
        <v>5</v>
      </c>
      <c r="B2179" s="265"/>
      <c r="C2179" s="275"/>
      <c r="D2179" s="261" t="s">
        <v>523</v>
      </c>
      <c r="E2179" s="29"/>
      <c r="F2179" s="17" t="s">
        <v>162</v>
      </c>
      <c r="G2179" s="27"/>
      <c r="H2179" s="55">
        <f>SUM(H2180:H2181)</f>
        <v>0</v>
      </c>
    </row>
    <row r="2180" spans="1:8" ht="33.75">
      <c r="A2180" s="28"/>
      <c r="B2180" s="28" t="s">
        <v>1132</v>
      </c>
      <c r="C2180" s="81" t="s">
        <v>164</v>
      </c>
      <c r="D2180" s="14" t="s">
        <v>1632</v>
      </c>
      <c r="E2180" s="29" t="s">
        <v>14</v>
      </c>
      <c r="F2180" s="17">
        <v>37.5</v>
      </c>
      <c r="G2180" s="258">
        <v>0</v>
      </c>
      <c r="H2180" s="27">
        <f t="shared" si="73"/>
        <v>0</v>
      </c>
    </row>
    <row r="2181" spans="1:8" ht="33.75">
      <c r="A2181" s="28"/>
      <c r="B2181" s="28" t="s">
        <v>449</v>
      </c>
      <c r="C2181" s="81" t="s">
        <v>165</v>
      </c>
      <c r="D2181" s="14" t="s">
        <v>1633</v>
      </c>
      <c r="E2181" s="29" t="s">
        <v>14</v>
      </c>
      <c r="F2181" s="17">
        <v>62.5</v>
      </c>
      <c r="G2181" s="258">
        <v>0</v>
      </c>
      <c r="H2181" s="27">
        <f t="shared" si="73"/>
        <v>0</v>
      </c>
    </row>
    <row r="2182" spans="1:8">
      <c r="A2182" s="265">
        <v>5</v>
      </c>
      <c r="B2182" s="265"/>
      <c r="C2182" s="275"/>
      <c r="D2182" s="261" t="s">
        <v>524</v>
      </c>
      <c r="E2182" s="29"/>
      <c r="F2182" s="17" t="s">
        <v>162</v>
      </c>
      <c r="G2182" s="27"/>
      <c r="H2182" s="55">
        <f>SUM(H2183:H2185)</f>
        <v>0</v>
      </c>
    </row>
    <row r="2183" spans="1:8">
      <c r="A2183" s="28"/>
      <c r="B2183" s="28" t="s">
        <v>451</v>
      </c>
      <c r="C2183" s="81" t="s">
        <v>164</v>
      </c>
      <c r="D2183" s="14" t="s">
        <v>21</v>
      </c>
      <c r="E2183" s="29" t="s">
        <v>13</v>
      </c>
      <c r="F2183" s="17">
        <v>437.5</v>
      </c>
      <c r="G2183" s="258">
        <v>0</v>
      </c>
      <c r="H2183" s="27">
        <f t="shared" si="73"/>
        <v>0</v>
      </c>
    </row>
    <row r="2184" spans="1:8">
      <c r="A2184" s="28"/>
      <c r="B2184" s="28" t="s">
        <v>452</v>
      </c>
      <c r="C2184" s="81" t="s">
        <v>165</v>
      </c>
      <c r="D2184" s="14" t="s">
        <v>22</v>
      </c>
      <c r="E2184" s="29" t="s">
        <v>13</v>
      </c>
      <c r="F2184" s="17">
        <v>437.5</v>
      </c>
      <c r="G2184" s="258">
        <v>0</v>
      </c>
      <c r="H2184" s="27">
        <f t="shared" si="73"/>
        <v>0</v>
      </c>
    </row>
    <row r="2185" spans="1:8" ht="22.5">
      <c r="A2185" s="28"/>
      <c r="B2185" s="28" t="s">
        <v>1623</v>
      </c>
      <c r="C2185" s="81" t="s">
        <v>166</v>
      </c>
      <c r="D2185" s="14" t="s">
        <v>1634</v>
      </c>
      <c r="E2185" s="29" t="s">
        <v>13</v>
      </c>
      <c r="F2185" s="17">
        <v>287.5</v>
      </c>
      <c r="G2185" s="258">
        <v>0</v>
      </c>
      <c r="H2185" s="27">
        <f t="shared" si="73"/>
        <v>0</v>
      </c>
    </row>
    <row r="2186" spans="1:8">
      <c r="A2186" s="265">
        <v>5</v>
      </c>
      <c r="B2186" s="265"/>
      <c r="C2186" s="275"/>
      <c r="D2186" s="261" t="s">
        <v>525</v>
      </c>
      <c r="E2186" s="29"/>
      <c r="F2186" s="17" t="s">
        <v>162</v>
      </c>
      <c r="G2186" s="27"/>
      <c r="H2186" s="55">
        <f>SUM(H2187:H2189)</f>
        <v>0</v>
      </c>
    </row>
    <row r="2187" spans="1:8">
      <c r="A2187" s="28"/>
      <c r="B2187" s="28" t="s">
        <v>953</v>
      </c>
      <c r="C2187" s="81" t="s">
        <v>164</v>
      </c>
      <c r="D2187" s="14" t="s">
        <v>1165</v>
      </c>
      <c r="E2187" s="29" t="s">
        <v>455</v>
      </c>
      <c r="F2187" s="17">
        <v>678.84</v>
      </c>
      <c r="G2187" s="258">
        <v>0</v>
      </c>
      <c r="H2187" s="27">
        <f t="shared" si="73"/>
        <v>0</v>
      </c>
    </row>
    <row r="2188" spans="1:8">
      <c r="A2188" s="28"/>
      <c r="B2188" s="28" t="s">
        <v>954</v>
      </c>
      <c r="C2188" s="81" t="s">
        <v>165</v>
      </c>
      <c r="D2188" s="14" t="s">
        <v>970</v>
      </c>
      <c r="E2188" s="29" t="s">
        <v>14</v>
      </c>
      <c r="F2188" s="17">
        <v>290.93</v>
      </c>
      <c r="G2188" s="258">
        <v>0</v>
      </c>
      <c r="H2188" s="27">
        <f t="shared" si="73"/>
        <v>0</v>
      </c>
    </row>
    <row r="2189" spans="1:8">
      <c r="A2189" s="28"/>
      <c r="B2189" s="28" t="s">
        <v>456</v>
      </c>
      <c r="C2189" s="81" t="s">
        <v>166</v>
      </c>
      <c r="D2189" s="14" t="s">
        <v>610</v>
      </c>
      <c r="E2189" s="29" t="s">
        <v>455</v>
      </c>
      <c r="F2189" s="17">
        <v>67.88</v>
      </c>
      <c r="G2189" s="258">
        <v>0</v>
      </c>
      <c r="H2189" s="27">
        <f t="shared" si="73"/>
        <v>0</v>
      </c>
    </row>
    <row r="2190" spans="1:8">
      <c r="A2190" s="263">
        <v>4</v>
      </c>
      <c r="B2190" s="263"/>
      <c r="C2190" s="274"/>
      <c r="D2190" s="260" t="s">
        <v>44</v>
      </c>
      <c r="E2190" s="20"/>
      <c r="F2190" s="21" t="s">
        <v>162</v>
      </c>
      <c r="G2190" s="22"/>
      <c r="H2190" s="52">
        <f>H2191+H2193+H2197</f>
        <v>0</v>
      </c>
    </row>
    <row r="2191" spans="1:8">
      <c r="A2191" s="265">
        <v>5</v>
      </c>
      <c r="B2191" s="265"/>
      <c r="C2191" s="275"/>
      <c r="D2191" s="261" t="s">
        <v>526</v>
      </c>
      <c r="E2191" s="29"/>
      <c r="F2191" s="17" t="s">
        <v>162</v>
      </c>
      <c r="G2191" s="27"/>
      <c r="H2191" s="55">
        <f>SUM(H2192)</f>
        <v>0</v>
      </c>
    </row>
    <row r="2192" spans="1:8" ht="22.5">
      <c r="A2192" s="28"/>
      <c r="B2192" s="28" t="s">
        <v>955</v>
      </c>
      <c r="C2192" s="81" t="s">
        <v>164</v>
      </c>
      <c r="D2192" s="14" t="s">
        <v>1635</v>
      </c>
      <c r="E2192" s="29" t="s">
        <v>12</v>
      </c>
      <c r="F2192" s="17">
        <v>125</v>
      </c>
      <c r="G2192" s="258">
        <v>0</v>
      </c>
      <c r="H2192" s="27">
        <f t="shared" si="73"/>
        <v>0</v>
      </c>
    </row>
    <row r="2193" spans="1:8">
      <c r="A2193" s="265">
        <v>5</v>
      </c>
      <c r="B2193" s="265"/>
      <c r="C2193" s="275"/>
      <c r="D2193" s="261" t="s">
        <v>527</v>
      </c>
      <c r="E2193" s="29"/>
      <c r="F2193" s="17" t="s">
        <v>162</v>
      </c>
      <c r="G2193" s="27"/>
      <c r="H2193" s="55">
        <f>SUM(H2194:H2196)</f>
        <v>0</v>
      </c>
    </row>
    <row r="2194" spans="1:8" ht="22.5">
      <c r="A2194" s="28"/>
      <c r="B2194" s="28" t="s">
        <v>1134</v>
      </c>
      <c r="C2194" s="81" t="s">
        <v>164</v>
      </c>
      <c r="D2194" s="14" t="s">
        <v>1168</v>
      </c>
      <c r="E2194" s="29" t="s">
        <v>12</v>
      </c>
      <c r="F2194" s="17">
        <v>125</v>
      </c>
      <c r="G2194" s="258">
        <v>0</v>
      </c>
      <c r="H2194" s="27">
        <f t="shared" si="73"/>
        <v>0</v>
      </c>
    </row>
    <row r="2195" spans="1:8" ht="22.5">
      <c r="A2195" s="28"/>
      <c r="B2195" s="28" t="s">
        <v>41</v>
      </c>
      <c r="C2195" s="81" t="s">
        <v>165</v>
      </c>
      <c r="D2195" s="14" t="s">
        <v>1024</v>
      </c>
      <c r="E2195" s="29" t="s">
        <v>10</v>
      </c>
      <c r="F2195" s="17">
        <v>64</v>
      </c>
      <c r="G2195" s="258">
        <v>0</v>
      </c>
      <c r="H2195" s="27">
        <f t="shared" si="73"/>
        <v>0</v>
      </c>
    </row>
    <row r="2196" spans="1:8" ht="22.5">
      <c r="A2196" s="28"/>
      <c r="B2196" s="28" t="s">
        <v>1136</v>
      </c>
      <c r="C2196" s="81" t="s">
        <v>166</v>
      </c>
      <c r="D2196" s="14" t="s">
        <v>1170</v>
      </c>
      <c r="E2196" s="29" t="s">
        <v>12</v>
      </c>
      <c r="F2196" s="17">
        <v>50</v>
      </c>
      <c r="G2196" s="258">
        <v>0</v>
      </c>
      <c r="H2196" s="27">
        <f t="shared" si="73"/>
        <v>0</v>
      </c>
    </row>
    <row r="2197" spans="1:8">
      <c r="A2197" s="265">
        <v>5</v>
      </c>
      <c r="B2197" s="265"/>
      <c r="C2197" s="275"/>
      <c r="D2197" s="261" t="s">
        <v>528</v>
      </c>
      <c r="E2197" s="29"/>
      <c r="F2197" s="17" t="s">
        <v>162</v>
      </c>
      <c r="G2197" s="27"/>
      <c r="H2197" s="55">
        <f>SUM(H2198)</f>
        <v>0</v>
      </c>
    </row>
    <row r="2198" spans="1:8" ht="33.75">
      <c r="A2198" s="28"/>
      <c r="B2198" s="28" t="s">
        <v>1137</v>
      </c>
      <c r="C2198" s="81" t="s">
        <v>164</v>
      </c>
      <c r="D2198" s="14" t="s">
        <v>1636</v>
      </c>
      <c r="E2198" s="29" t="s">
        <v>10</v>
      </c>
      <c r="F2198" s="17">
        <v>2</v>
      </c>
      <c r="G2198" s="258">
        <v>0</v>
      </c>
      <c r="H2198" s="27">
        <f t="shared" si="73"/>
        <v>0</v>
      </c>
    </row>
    <row r="2199" spans="1:8">
      <c r="A2199" s="263">
        <v>4</v>
      </c>
      <c r="B2199" s="263"/>
      <c r="C2199" s="274"/>
      <c r="D2199" s="260" t="s">
        <v>45</v>
      </c>
      <c r="E2199" s="20"/>
      <c r="F2199" s="21" t="s">
        <v>162</v>
      </c>
      <c r="G2199" s="22"/>
      <c r="H2199" s="52">
        <f>H2200+H2204+H2207+H2212+H2215+H2217</f>
        <v>0</v>
      </c>
    </row>
    <row r="2200" spans="1:8">
      <c r="A2200" s="265">
        <v>5</v>
      </c>
      <c r="B2200" s="265"/>
      <c r="C2200" s="275"/>
      <c r="D2200" s="261" t="s">
        <v>529</v>
      </c>
      <c r="E2200" s="29"/>
      <c r="F2200" s="17" t="s">
        <v>162</v>
      </c>
      <c r="G2200" s="27"/>
      <c r="H2200" s="55">
        <f>SUM(H2201:H2203)</f>
        <v>0</v>
      </c>
    </row>
    <row r="2201" spans="1:8">
      <c r="A2201" s="28"/>
      <c r="B2201" s="28" t="s">
        <v>470</v>
      </c>
      <c r="C2201" s="81" t="s">
        <v>164</v>
      </c>
      <c r="D2201" s="14" t="s">
        <v>1025</v>
      </c>
      <c r="E2201" s="29" t="s">
        <v>13</v>
      </c>
      <c r="F2201" s="17">
        <v>57.5</v>
      </c>
      <c r="G2201" s="258">
        <v>0</v>
      </c>
      <c r="H2201" s="27">
        <f t="shared" si="73"/>
        <v>0</v>
      </c>
    </row>
    <row r="2202" spans="1:8" ht="22.5">
      <c r="A2202" s="28"/>
      <c r="B2202" s="28" t="s">
        <v>36</v>
      </c>
      <c r="C2202" s="81" t="s">
        <v>165</v>
      </c>
      <c r="D2202" s="14" t="s">
        <v>1175</v>
      </c>
      <c r="E2202" s="29" t="s">
        <v>13</v>
      </c>
      <c r="F2202" s="17">
        <v>37.5</v>
      </c>
      <c r="G2202" s="258">
        <v>0</v>
      </c>
      <c r="H2202" s="27">
        <f t="shared" si="73"/>
        <v>0</v>
      </c>
    </row>
    <row r="2203" spans="1:8" ht="22.5">
      <c r="A2203" s="28"/>
      <c r="B2203" s="28" t="s">
        <v>36</v>
      </c>
      <c r="C2203" s="81" t="s">
        <v>166</v>
      </c>
      <c r="D2203" s="14" t="s">
        <v>1176</v>
      </c>
      <c r="E2203" s="29" t="s">
        <v>13</v>
      </c>
      <c r="F2203" s="17">
        <v>34.5</v>
      </c>
      <c r="G2203" s="258">
        <v>0</v>
      </c>
      <c r="H2203" s="27">
        <f t="shared" si="73"/>
        <v>0</v>
      </c>
    </row>
    <row r="2204" spans="1:8">
      <c r="A2204" s="265">
        <v>5</v>
      </c>
      <c r="B2204" s="265"/>
      <c r="C2204" s="275"/>
      <c r="D2204" s="261" t="s">
        <v>530</v>
      </c>
      <c r="E2204" s="29"/>
      <c r="F2204" s="17" t="s">
        <v>162</v>
      </c>
      <c r="G2204" s="27"/>
      <c r="H2204" s="55">
        <f>SUM(H2205:H2206)</f>
        <v>0</v>
      </c>
    </row>
    <row r="2205" spans="1:8" ht="33.75">
      <c r="A2205" s="28"/>
      <c r="B2205" s="28" t="s">
        <v>1140</v>
      </c>
      <c r="C2205" s="81" t="s">
        <v>164</v>
      </c>
      <c r="D2205" s="14" t="s">
        <v>1637</v>
      </c>
      <c r="E2205" s="29" t="s">
        <v>15</v>
      </c>
      <c r="F2205" s="17">
        <v>6720.77</v>
      </c>
      <c r="G2205" s="258">
        <v>0</v>
      </c>
      <c r="H2205" s="27">
        <f t="shared" si="73"/>
        <v>0</v>
      </c>
    </row>
    <row r="2206" spans="1:8" ht="22.5">
      <c r="A2206" s="28"/>
      <c r="B2206" s="28" t="s">
        <v>1624</v>
      </c>
      <c r="C2206" s="81" t="s">
        <v>165</v>
      </c>
      <c r="D2206" s="14" t="s">
        <v>1638</v>
      </c>
      <c r="E2206" s="29" t="s">
        <v>15</v>
      </c>
      <c r="F2206" s="17">
        <v>1108.49</v>
      </c>
      <c r="G2206" s="258">
        <v>0</v>
      </c>
      <c r="H2206" s="27">
        <f t="shared" ref="H2206:H2218" si="74">IF(ISNUMBER(F2206),ROUND(F2206*G2206,2),"")</f>
        <v>0</v>
      </c>
    </row>
    <row r="2207" spans="1:8">
      <c r="A2207" s="265">
        <v>5</v>
      </c>
      <c r="B2207" s="265"/>
      <c r="C2207" s="275"/>
      <c r="D2207" s="261" t="s">
        <v>531</v>
      </c>
      <c r="E2207" s="29"/>
      <c r="F2207" s="17" t="s">
        <v>162</v>
      </c>
      <c r="G2207" s="27"/>
      <c r="H2207" s="55">
        <f>SUM(H2208:H2211)</f>
        <v>0</v>
      </c>
    </row>
    <row r="2208" spans="1:8" ht="22.5">
      <c r="A2208" s="28"/>
      <c r="B2208" s="28" t="s">
        <v>1142</v>
      </c>
      <c r="C2208" s="81" t="s">
        <v>164</v>
      </c>
      <c r="D2208" s="14" t="s">
        <v>1180</v>
      </c>
      <c r="E2208" s="29" t="s">
        <v>14</v>
      </c>
      <c r="F2208" s="17">
        <v>10.63</v>
      </c>
      <c r="G2208" s="258">
        <v>0</v>
      </c>
      <c r="H2208" s="27">
        <f t="shared" si="74"/>
        <v>0</v>
      </c>
    </row>
    <row r="2209" spans="1:8" ht="22.5">
      <c r="A2209" s="28"/>
      <c r="B2209" s="28" t="s">
        <v>1143</v>
      </c>
      <c r="C2209" s="81" t="s">
        <v>165</v>
      </c>
      <c r="D2209" s="14" t="s">
        <v>1181</v>
      </c>
      <c r="E2209" s="29" t="s">
        <v>14</v>
      </c>
      <c r="F2209" s="17">
        <v>57.5</v>
      </c>
      <c r="G2209" s="258">
        <v>0</v>
      </c>
      <c r="H2209" s="27">
        <f t="shared" si="74"/>
        <v>0</v>
      </c>
    </row>
    <row r="2210" spans="1:8" ht="22.5">
      <c r="A2210" s="28"/>
      <c r="B2210" s="28" t="s">
        <v>860</v>
      </c>
      <c r="C2210" s="81" t="s">
        <v>166</v>
      </c>
      <c r="D2210" s="14" t="s">
        <v>1182</v>
      </c>
      <c r="E2210" s="29" t="s">
        <v>14</v>
      </c>
      <c r="F2210" s="17">
        <v>37.6</v>
      </c>
      <c r="G2210" s="258">
        <v>0</v>
      </c>
      <c r="H2210" s="27">
        <f t="shared" si="74"/>
        <v>0</v>
      </c>
    </row>
    <row r="2211" spans="1:8" ht="22.5">
      <c r="A2211" s="28"/>
      <c r="B2211" s="28" t="s">
        <v>930</v>
      </c>
      <c r="C2211" s="81" t="s">
        <v>167</v>
      </c>
      <c r="D2211" s="14" t="s">
        <v>1183</v>
      </c>
      <c r="E2211" s="29" t="s">
        <v>14</v>
      </c>
      <c r="F2211" s="17">
        <v>37.6</v>
      </c>
      <c r="G2211" s="258">
        <v>0</v>
      </c>
      <c r="H2211" s="27">
        <f t="shared" si="74"/>
        <v>0</v>
      </c>
    </row>
    <row r="2212" spans="1:8">
      <c r="A2212" s="265">
        <v>5</v>
      </c>
      <c r="B2212" s="265"/>
      <c r="C2212" s="275"/>
      <c r="D2212" s="261" t="s">
        <v>532</v>
      </c>
      <c r="E2212" s="29"/>
      <c r="F2212" s="17" t="s">
        <v>162</v>
      </c>
      <c r="G2212" s="27"/>
      <c r="H2212" s="55">
        <f>SUM(H2213:H2214)</f>
        <v>0</v>
      </c>
    </row>
    <row r="2213" spans="1:8" ht="33.75">
      <c r="A2213" s="28"/>
      <c r="B2213" s="28" t="s">
        <v>960</v>
      </c>
      <c r="C2213" s="81" t="s">
        <v>164</v>
      </c>
      <c r="D2213" s="14" t="s">
        <v>1184</v>
      </c>
      <c r="E2213" s="29" t="s">
        <v>14</v>
      </c>
      <c r="F2213" s="17">
        <v>153</v>
      </c>
      <c r="G2213" s="258">
        <v>0</v>
      </c>
      <c r="H2213" s="27">
        <f t="shared" si="74"/>
        <v>0</v>
      </c>
    </row>
    <row r="2214" spans="1:8" ht="33.75">
      <c r="A2214" s="28"/>
      <c r="B2214" s="28" t="s">
        <v>960</v>
      </c>
      <c r="C2214" s="81" t="s">
        <v>165</v>
      </c>
      <c r="D2214" s="14" t="s">
        <v>1185</v>
      </c>
      <c r="E2214" s="29" t="s">
        <v>14</v>
      </c>
      <c r="F2214" s="17">
        <v>102</v>
      </c>
      <c r="G2214" s="258">
        <v>0</v>
      </c>
      <c r="H2214" s="27">
        <f t="shared" si="74"/>
        <v>0</v>
      </c>
    </row>
    <row r="2215" spans="1:8">
      <c r="A2215" s="265">
        <v>5</v>
      </c>
      <c r="B2215" s="265"/>
      <c r="C2215" s="275"/>
      <c r="D2215" s="261" t="s">
        <v>534</v>
      </c>
      <c r="E2215" s="29"/>
      <c r="F2215" s="17" t="s">
        <v>162</v>
      </c>
      <c r="G2215" s="27"/>
      <c r="H2215" s="55">
        <f>SUM(H2216)</f>
        <v>0</v>
      </c>
    </row>
    <row r="2216" spans="1:8" ht="22.5">
      <c r="A2216" s="28"/>
      <c r="B2216" s="28" t="s">
        <v>39</v>
      </c>
      <c r="C2216" s="81" t="s">
        <v>164</v>
      </c>
      <c r="D2216" s="14" t="s">
        <v>47</v>
      </c>
      <c r="E2216" s="29" t="s">
        <v>10</v>
      </c>
      <c r="F2216" s="17">
        <v>2</v>
      </c>
      <c r="G2216" s="258">
        <v>0</v>
      </c>
      <c r="H2216" s="27">
        <f t="shared" si="74"/>
        <v>0</v>
      </c>
    </row>
    <row r="2217" spans="1:8">
      <c r="A2217" s="265">
        <v>5</v>
      </c>
      <c r="B2217" s="265"/>
      <c r="C2217" s="275"/>
      <c r="D2217" s="261" t="s">
        <v>535</v>
      </c>
      <c r="E2217" s="29"/>
      <c r="F2217" s="17" t="s">
        <v>162</v>
      </c>
      <c r="G2217" s="27"/>
      <c r="H2217" s="55">
        <f>SUM(H2218)</f>
        <v>0</v>
      </c>
    </row>
    <row r="2218" spans="1:8" ht="22.5">
      <c r="A2218" s="28"/>
      <c r="B2218" s="28" t="s">
        <v>957</v>
      </c>
      <c r="C2218" s="81" t="s">
        <v>164</v>
      </c>
      <c r="D2218" s="14" t="s">
        <v>1189</v>
      </c>
      <c r="E2218" s="29" t="s">
        <v>12</v>
      </c>
      <c r="F2218" s="17">
        <v>178</v>
      </c>
      <c r="G2218" s="258">
        <v>0</v>
      </c>
      <c r="H2218" s="27">
        <f t="shared" si="74"/>
        <v>0</v>
      </c>
    </row>
    <row r="2219" spans="1:8">
      <c r="A2219" s="82">
        <v>2</v>
      </c>
      <c r="B2219" s="82"/>
      <c r="C2219" s="83"/>
      <c r="D2219" s="116" t="s">
        <v>1639</v>
      </c>
      <c r="E2219" s="84"/>
      <c r="F2219" s="85" t="s">
        <v>162</v>
      </c>
      <c r="G2219" s="86"/>
      <c r="H2219" s="87">
        <f>H2220+H2232</f>
        <v>0</v>
      </c>
    </row>
    <row r="2220" spans="1:8">
      <c r="A2220" s="263">
        <v>4</v>
      </c>
      <c r="B2220" s="263"/>
      <c r="C2220" s="274"/>
      <c r="D2220" s="260" t="s">
        <v>6</v>
      </c>
      <c r="E2220" s="20"/>
      <c r="F2220" s="21" t="s">
        <v>162</v>
      </c>
      <c r="G2220" s="22"/>
      <c r="H2220" s="52">
        <f>H2221+H2224+H2227+H2229</f>
        <v>0</v>
      </c>
    </row>
    <row r="2221" spans="1:8">
      <c r="A2221" s="265">
        <v>5</v>
      </c>
      <c r="B2221" s="265"/>
      <c r="C2221" s="275"/>
      <c r="D2221" s="261" t="s">
        <v>514</v>
      </c>
      <c r="E2221" s="29"/>
      <c r="F2221" s="17" t="s">
        <v>162</v>
      </c>
      <c r="G2221" s="27"/>
      <c r="H2221" s="55">
        <f>SUM(H2222:H2223)</f>
        <v>0</v>
      </c>
    </row>
    <row r="2222" spans="1:8" ht="22.5">
      <c r="A2222" s="28"/>
      <c r="B2222" s="28" t="s">
        <v>1640</v>
      </c>
      <c r="C2222" s="81" t="s">
        <v>164</v>
      </c>
      <c r="D2222" s="14" t="s">
        <v>1648</v>
      </c>
      <c r="E2222" s="29" t="s">
        <v>10</v>
      </c>
      <c r="F2222" s="17">
        <v>1</v>
      </c>
      <c r="G2222" s="258">
        <v>0</v>
      </c>
      <c r="H2222" s="27">
        <f t="shared" ref="H2222:H2248" si="75">IF(ISNUMBER(F2222),ROUND(F2222*G2222,2),"")</f>
        <v>0</v>
      </c>
    </row>
    <row r="2223" spans="1:8" ht="22.5">
      <c r="A2223" s="28"/>
      <c r="B2223" s="28" t="s">
        <v>28</v>
      </c>
      <c r="C2223" s="81" t="s">
        <v>165</v>
      </c>
      <c r="D2223" s="14" t="s">
        <v>900</v>
      </c>
      <c r="E2223" s="29" t="s">
        <v>10</v>
      </c>
      <c r="F2223" s="17">
        <v>1</v>
      </c>
      <c r="G2223" s="258">
        <v>0</v>
      </c>
      <c r="H2223" s="27">
        <f t="shared" si="75"/>
        <v>0</v>
      </c>
    </row>
    <row r="2224" spans="1:8">
      <c r="A2224" s="265">
        <v>5</v>
      </c>
      <c r="B2224" s="265"/>
      <c r="C2224" s="275"/>
      <c r="D2224" s="261" t="s">
        <v>515</v>
      </c>
      <c r="E2224" s="29"/>
      <c r="F2224" s="17" t="s">
        <v>162</v>
      </c>
      <c r="G2224" s="27"/>
      <c r="H2224" s="55">
        <f>SUM(H2225:H2226)</f>
        <v>0</v>
      </c>
    </row>
    <row r="2225" spans="1:8">
      <c r="A2225" s="28"/>
      <c r="B2225" s="28" t="s">
        <v>1125</v>
      </c>
      <c r="C2225" s="81" t="s">
        <v>164</v>
      </c>
      <c r="D2225" s="14" t="s">
        <v>1649</v>
      </c>
      <c r="E2225" s="29" t="s">
        <v>13</v>
      </c>
      <c r="F2225" s="17">
        <v>28.86</v>
      </c>
      <c r="G2225" s="258">
        <v>0</v>
      </c>
      <c r="H2225" s="27">
        <f t="shared" si="75"/>
        <v>0</v>
      </c>
    </row>
    <row r="2226" spans="1:8">
      <c r="A2226" s="28"/>
      <c r="B2226" s="28" t="s">
        <v>1641</v>
      </c>
      <c r="C2226" s="81" t="s">
        <v>165</v>
      </c>
      <c r="D2226" s="14" t="s">
        <v>1650</v>
      </c>
      <c r="E2226" s="29" t="s">
        <v>10</v>
      </c>
      <c r="F2226" s="17">
        <v>1</v>
      </c>
      <c r="G2226" s="258">
        <v>0</v>
      </c>
      <c r="H2226" s="27">
        <f t="shared" si="75"/>
        <v>0</v>
      </c>
    </row>
    <row r="2227" spans="1:8">
      <c r="A2227" s="265">
        <v>5</v>
      </c>
      <c r="B2227" s="265"/>
      <c r="C2227" s="275"/>
      <c r="D2227" s="261" t="s">
        <v>518</v>
      </c>
      <c r="E2227" s="29"/>
      <c r="F2227" s="17" t="s">
        <v>162</v>
      </c>
      <c r="G2227" s="27"/>
      <c r="H2227" s="55">
        <f>SUM(H2228:H2228)</f>
        <v>0</v>
      </c>
    </row>
    <row r="2228" spans="1:8" ht="33.75">
      <c r="A2228" s="28"/>
      <c r="B2228" s="28" t="s">
        <v>30</v>
      </c>
      <c r="C2228" s="81" t="s">
        <v>164</v>
      </c>
      <c r="D2228" s="14" t="s">
        <v>964</v>
      </c>
      <c r="E2228" s="29" t="s">
        <v>12</v>
      </c>
      <c r="F2228" s="17">
        <v>52</v>
      </c>
      <c r="G2228" s="258">
        <v>0</v>
      </c>
      <c r="H2228" s="27">
        <f t="shared" si="75"/>
        <v>0</v>
      </c>
    </row>
    <row r="2229" spans="1:8">
      <c r="A2229" s="265">
        <v>5</v>
      </c>
      <c r="B2229" s="265"/>
      <c r="C2229" s="275"/>
      <c r="D2229" s="261" t="s">
        <v>519</v>
      </c>
      <c r="E2229" s="29"/>
      <c r="F2229" s="17" t="s">
        <v>162</v>
      </c>
      <c r="G2229" s="27"/>
      <c r="H2229" s="55">
        <f>SUM(H2230:H2231)</f>
        <v>0</v>
      </c>
    </row>
    <row r="2230" spans="1:8" ht="33.75">
      <c r="A2230" s="28"/>
      <c r="B2230" s="28" t="s">
        <v>1129</v>
      </c>
      <c r="C2230" s="81" t="s">
        <v>164</v>
      </c>
      <c r="D2230" s="14" t="s">
        <v>1157</v>
      </c>
      <c r="E2230" s="29" t="s">
        <v>13</v>
      </c>
      <c r="F2230" s="17">
        <v>5.18</v>
      </c>
      <c r="G2230" s="258">
        <v>0</v>
      </c>
      <c r="H2230" s="27">
        <f t="shared" si="75"/>
        <v>0</v>
      </c>
    </row>
    <row r="2231" spans="1:8" ht="56.25">
      <c r="A2231" s="28"/>
      <c r="B2231" s="28" t="s">
        <v>434</v>
      </c>
      <c r="C2231" s="81" t="s">
        <v>165</v>
      </c>
      <c r="D2231" s="14" t="s">
        <v>1651</v>
      </c>
      <c r="E2231" s="29" t="s">
        <v>13</v>
      </c>
      <c r="F2231" s="17">
        <v>51.8</v>
      </c>
      <c r="G2231" s="258">
        <v>0</v>
      </c>
      <c r="H2231" s="27">
        <f t="shared" si="75"/>
        <v>0</v>
      </c>
    </row>
    <row r="2232" spans="1:8">
      <c r="A2232" s="263">
        <v>4</v>
      </c>
      <c r="B2232" s="263"/>
      <c r="C2232" s="274"/>
      <c r="D2232" s="260" t="s">
        <v>45</v>
      </c>
      <c r="E2232" s="20"/>
      <c r="F2232" s="21" t="s">
        <v>162</v>
      </c>
      <c r="G2232" s="22"/>
      <c r="H2232" s="52">
        <f>H2233+H2239+H2242+H2246</f>
        <v>0</v>
      </c>
    </row>
    <row r="2233" spans="1:8">
      <c r="A2233" s="265">
        <v>5</v>
      </c>
      <c r="B2233" s="265"/>
      <c r="C2233" s="275"/>
      <c r="D2233" s="261" t="s">
        <v>531</v>
      </c>
      <c r="E2233" s="29"/>
      <c r="F2233" s="17" t="s">
        <v>162</v>
      </c>
      <c r="G2233" s="27"/>
      <c r="H2233" s="55">
        <f>SUM(H2234:H2238)</f>
        <v>0</v>
      </c>
    </row>
    <row r="2234" spans="1:8" ht="22.5">
      <c r="A2234" s="28"/>
      <c r="B2234" s="28" t="s">
        <v>1642</v>
      </c>
      <c r="C2234" s="81" t="s">
        <v>164</v>
      </c>
      <c r="D2234" s="14" t="s">
        <v>1652</v>
      </c>
      <c r="E2234" s="29" t="s">
        <v>14</v>
      </c>
      <c r="F2234" s="17">
        <v>2.31</v>
      </c>
      <c r="G2234" s="258">
        <v>0</v>
      </c>
      <c r="H2234" s="27">
        <f t="shared" si="75"/>
        <v>0</v>
      </c>
    </row>
    <row r="2235" spans="1:8" ht="22.5">
      <c r="A2235" s="28"/>
      <c r="B2235" s="28" t="s">
        <v>713</v>
      </c>
      <c r="C2235" s="81" t="s">
        <v>165</v>
      </c>
      <c r="D2235" s="14" t="s">
        <v>974</v>
      </c>
      <c r="E2235" s="29" t="s">
        <v>14</v>
      </c>
      <c r="F2235" s="17">
        <v>2.31</v>
      </c>
      <c r="G2235" s="258">
        <v>0</v>
      </c>
      <c r="H2235" s="27">
        <f t="shared" si="75"/>
        <v>0</v>
      </c>
    </row>
    <row r="2236" spans="1:8" ht="22.5">
      <c r="A2236" s="28"/>
      <c r="B2236" s="28" t="s">
        <v>1643</v>
      </c>
      <c r="C2236" s="81" t="s">
        <v>166</v>
      </c>
      <c r="D2236" s="14" t="s">
        <v>1653</v>
      </c>
      <c r="E2236" s="29" t="s">
        <v>13</v>
      </c>
      <c r="F2236" s="17">
        <v>46.2</v>
      </c>
      <c r="G2236" s="258">
        <v>0</v>
      </c>
      <c r="H2236" s="27">
        <f t="shared" si="75"/>
        <v>0</v>
      </c>
    </row>
    <row r="2237" spans="1:8" ht="33.75">
      <c r="A2237" s="28"/>
      <c r="B2237" s="28" t="s">
        <v>1644</v>
      </c>
      <c r="C2237" s="81" t="s">
        <v>167</v>
      </c>
      <c r="D2237" s="14" t="s">
        <v>1654</v>
      </c>
      <c r="E2237" s="29" t="s">
        <v>14</v>
      </c>
      <c r="F2237" s="17">
        <v>0.15</v>
      </c>
      <c r="G2237" s="258">
        <v>0</v>
      </c>
      <c r="H2237" s="27">
        <f t="shared" si="75"/>
        <v>0</v>
      </c>
    </row>
    <row r="2238" spans="1:8" ht="33.75">
      <c r="A2238" s="28"/>
      <c r="B2238" s="28" t="s">
        <v>714</v>
      </c>
      <c r="C2238" s="81" t="s">
        <v>168</v>
      </c>
      <c r="D2238" s="14" t="s">
        <v>1655</v>
      </c>
      <c r="E2238" s="29" t="s">
        <v>13</v>
      </c>
      <c r="F2238" s="17">
        <v>10.85</v>
      </c>
      <c r="G2238" s="258">
        <v>0</v>
      </c>
      <c r="H2238" s="27">
        <f t="shared" si="75"/>
        <v>0</v>
      </c>
    </row>
    <row r="2239" spans="1:8">
      <c r="A2239" s="265">
        <v>5</v>
      </c>
      <c r="B2239" s="265"/>
      <c r="C2239" s="275"/>
      <c r="D2239" s="261" t="s">
        <v>532</v>
      </c>
      <c r="E2239" s="29"/>
      <c r="F2239" s="17" t="s">
        <v>162</v>
      </c>
      <c r="G2239" s="27"/>
      <c r="H2239" s="55">
        <f>SUM(H2240:H2241)</f>
        <v>0</v>
      </c>
    </row>
    <row r="2240" spans="1:8">
      <c r="A2240" s="28"/>
      <c r="B2240" s="28" t="s">
        <v>498</v>
      </c>
      <c r="C2240" s="81" t="s">
        <v>164</v>
      </c>
      <c r="D2240" s="14" t="s">
        <v>1029</v>
      </c>
      <c r="E2240" s="29" t="s">
        <v>13</v>
      </c>
      <c r="F2240" s="17">
        <v>46.2</v>
      </c>
      <c r="G2240" s="258">
        <v>0</v>
      </c>
      <c r="H2240" s="27">
        <f t="shared" si="75"/>
        <v>0</v>
      </c>
    </row>
    <row r="2241" spans="1:8" ht="22.5">
      <c r="A2241" s="28"/>
      <c r="B2241" s="28" t="s">
        <v>1645</v>
      </c>
      <c r="C2241" s="81" t="s">
        <v>165</v>
      </c>
      <c r="D2241" s="14" t="s">
        <v>1656</v>
      </c>
      <c r="E2241" s="29" t="s">
        <v>10</v>
      </c>
      <c r="F2241" s="17">
        <v>19</v>
      </c>
      <c r="G2241" s="258">
        <v>0</v>
      </c>
      <c r="H2241" s="27">
        <f t="shared" si="75"/>
        <v>0</v>
      </c>
    </row>
    <row r="2242" spans="1:8">
      <c r="A2242" s="265">
        <v>5</v>
      </c>
      <c r="B2242" s="265"/>
      <c r="C2242" s="275"/>
      <c r="D2242" s="262" t="s">
        <v>1192</v>
      </c>
      <c r="E2242" s="29"/>
      <c r="F2242" s="17" t="s">
        <v>162</v>
      </c>
      <c r="G2242" s="27"/>
      <c r="H2242" s="55">
        <f>SUM(H2243:H2245)</f>
        <v>0</v>
      </c>
    </row>
    <row r="2243" spans="1:8" ht="45">
      <c r="A2243" s="28"/>
      <c r="B2243" s="28" t="s">
        <v>897</v>
      </c>
      <c r="C2243" s="81" t="s">
        <v>164</v>
      </c>
      <c r="D2243" s="14" t="s">
        <v>1657</v>
      </c>
      <c r="E2243" s="29" t="s">
        <v>13</v>
      </c>
      <c r="F2243" s="17">
        <v>5.18</v>
      </c>
      <c r="G2243" s="258">
        <v>0</v>
      </c>
      <c r="H2243" s="27">
        <f t="shared" si="75"/>
        <v>0</v>
      </c>
    </row>
    <row r="2244" spans="1:8" ht="22.5">
      <c r="A2244" s="28"/>
      <c r="B2244" s="28" t="s">
        <v>715</v>
      </c>
      <c r="C2244" s="81" t="s">
        <v>165</v>
      </c>
      <c r="D2244" s="14" t="s">
        <v>1658</v>
      </c>
      <c r="E2244" s="29" t="s">
        <v>13</v>
      </c>
      <c r="F2244" s="17">
        <v>51.8</v>
      </c>
      <c r="G2244" s="258">
        <v>0</v>
      </c>
      <c r="H2244" s="27">
        <f t="shared" si="75"/>
        <v>0</v>
      </c>
    </row>
    <row r="2245" spans="1:8" ht="33.75">
      <c r="A2245" s="28"/>
      <c r="B2245" s="28" t="s">
        <v>1646</v>
      </c>
      <c r="C2245" s="81" t="s">
        <v>166</v>
      </c>
      <c r="D2245" s="14" t="s">
        <v>1659</v>
      </c>
      <c r="E2245" s="29" t="s">
        <v>12</v>
      </c>
      <c r="F2245" s="17">
        <v>38</v>
      </c>
      <c r="G2245" s="258">
        <v>0</v>
      </c>
      <c r="H2245" s="27">
        <f t="shared" si="75"/>
        <v>0</v>
      </c>
    </row>
    <row r="2246" spans="1:8">
      <c r="A2246" s="265">
        <v>5</v>
      </c>
      <c r="B2246" s="265"/>
      <c r="C2246" s="275"/>
      <c r="D2246" s="261" t="s">
        <v>534</v>
      </c>
      <c r="E2246" s="29"/>
      <c r="F2246" s="17" t="s">
        <v>162</v>
      </c>
      <c r="G2246" s="27"/>
      <c r="H2246" s="55">
        <f>SUM(H2247:H2248)</f>
        <v>0</v>
      </c>
    </row>
    <row r="2247" spans="1:8" ht="22.5">
      <c r="A2247" s="28"/>
      <c r="B2247" s="28" t="s">
        <v>39</v>
      </c>
      <c r="C2247" s="81" t="s">
        <v>164</v>
      </c>
      <c r="D2247" s="14" t="s">
        <v>47</v>
      </c>
      <c r="E2247" s="29" t="s">
        <v>10</v>
      </c>
      <c r="F2247" s="17">
        <v>2</v>
      </c>
      <c r="G2247" s="258">
        <v>0</v>
      </c>
      <c r="H2247" s="27">
        <f t="shared" si="75"/>
        <v>0</v>
      </c>
    </row>
    <row r="2248" spans="1:8" ht="22.5">
      <c r="A2248" s="28"/>
      <c r="B2248" s="28" t="s">
        <v>1647</v>
      </c>
      <c r="C2248" s="81" t="s">
        <v>165</v>
      </c>
      <c r="D2248" s="14" t="s">
        <v>1660</v>
      </c>
      <c r="E2248" s="29" t="s">
        <v>10</v>
      </c>
      <c r="F2248" s="17">
        <v>1</v>
      </c>
      <c r="G2248" s="258">
        <v>0</v>
      </c>
      <c r="H2248" s="27">
        <f t="shared" si="75"/>
        <v>0</v>
      </c>
    </row>
    <row r="2249" spans="1:8">
      <c r="A2249" s="82">
        <v>2</v>
      </c>
      <c r="B2249" s="82"/>
      <c r="C2249" s="83"/>
      <c r="D2249" s="116" t="s">
        <v>1661</v>
      </c>
      <c r="E2249" s="84"/>
      <c r="F2249" s="85" t="s">
        <v>162</v>
      </c>
      <c r="G2249" s="86"/>
      <c r="H2249" s="87">
        <f>H2250+H2267+H2289+H2299</f>
        <v>0</v>
      </c>
    </row>
    <row r="2250" spans="1:8">
      <c r="A2250" s="263">
        <v>4</v>
      </c>
      <c r="B2250" s="263"/>
      <c r="C2250" s="274"/>
      <c r="D2250" s="260" t="s">
        <v>6</v>
      </c>
      <c r="E2250" s="20"/>
      <c r="F2250" s="21" t="s">
        <v>162</v>
      </c>
      <c r="G2250" s="22"/>
      <c r="H2250" s="52">
        <f>H2251+H2255+H2260+H2264</f>
        <v>0</v>
      </c>
    </row>
    <row r="2251" spans="1:8">
      <c r="A2251" s="265">
        <v>5</v>
      </c>
      <c r="B2251" s="265"/>
      <c r="C2251" s="275"/>
      <c r="D2251" s="261" t="s">
        <v>514</v>
      </c>
      <c r="E2251" s="29"/>
      <c r="F2251" s="17" t="s">
        <v>162</v>
      </c>
      <c r="G2251" s="27"/>
      <c r="H2251" s="55">
        <f>SUM(H2252:H2254)</f>
        <v>0</v>
      </c>
    </row>
    <row r="2252" spans="1:8" ht="22.5">
      <c r="A2252" s="28"/>
      <c r="B2252" s="28" t="s">
        <v>1124</v>
      </c>
      <c r="C2252" s="81" t="s">
        <v>164</v>
      </c>
      <c r="D2252" s="14" t="s">
        <v>1147</v>
      </c>
      <c r="E2252" s="29" t="s">
        <v>10</v>
      </c>
      <c r="F2252" s="17">
        <v>8</v>
      </c>
      <c r="G2252" s="258">
        <v>0</v>
      </c>
      <c r="H2252" s="27">
        <f t="shared" ref="H2252:H2298" si="76">IF(ISNUMBER(F2252),ROUND(F2252*G2252,2),"")</f>
        <v>0</v>
      </c>
    </row>
    <row r="2253" spans="1:8" ht="22.5">
      <c r="A2253" s="28"/>
      <c r="B2253" s="28" t="s">
        <v>1031</v>
      </c>
      <c r="C2253" s="81" t="s">
        <v>165</v>
      </c>
      <c r="D2253" s="14" t="s">
        <v>1148</v>
      </c>
      <c r="E2253" s="29" t="s">
        <v>10</v>
      </c>
      <c r="F2253" s="17">
        <v>1</v>
      </c>
      <c r="G2253" s="258">
        <v>0</v>
      </c>
      <c r="H2253" s="27">
        <f t="shared" si="76"/>
        <v>0</v>
      </c>
    </row>
    <row r="2254" spans="1:8" ht="22.5">
      <c r="A2254" s="28"/>
      <c r="B2254" s="28" t="s">
        <v>28</v>
      </c>
      <c r="C2254" s="81" t="s">
        <v>166</v>
      </c>
      <c r="D2254" s="14" t="s">
        <v>900</v>
      </c>
      <c r="E2254" s="29" t="s">
        <v>10</v>
      </c>
      <c r="F2254" s="17">
        <v>1</v>
      </c>
      <c r="G2254" s="258">
        <v>0</v>
      </c>
      <c r="H2254" s="27">
        <f t="shared" si="76"/>
        <v>0</v>
      </c>
    </row>
    <row r="2255" spans="1:8">
      <c r="A2255" s="265">
        <v>5</v>
      </c>
      <c r="B2255" s="265"/>
      <c r="C2255" s="275"/>
      <c r="D2255" s="261" t="s">
        <v>515</v>
      </c>
      <c r="E2255" s="29"/>
      <c r="F2255" s="17" t="s">
        <v>162</v>
      </c>
      <c r="G2255" s="27"/>
      <c r="H2255" s="55">
        <f>SUM(H2256:H2259)</f>
        <v>0</v>
      </c>
    </row>
    <row r="2256" spans="1:8">
      <c r="A2256" s="28"/>
      <c r="B2256" s="28" t="s">
        <v>416</v>
      </c>
      <c r="C2256" s="81" t="s">
        <v>164</v>
      </c>
      <c r="D2256" s="14" t="s">
        <v>645</v>
      </c>
      <c r="E2256" s="29" t="s">
        <v>13</v>
      </c>
      <c r="F2256" s="17">
        <v>567</v>
      </c>
      <c r="G2256" s="258">
        <v>0</v>
      </c>
      <c r="H2256" s="27">
        <f t="shared" si="76"/>
        <v>0</v>
      </c>
    </row>
    <row r="2257" spans="1:8">
      <c r="A2257" s="28"/>
      <c r="B2257" s="28" t="s">
        <v>1125</v>
      </c>
      <c r="C2257" s="81" t="s">
        <v>165</v>
      </c>
      <c r="D2257" s="14" t="s">
        <v>1149</v>
      </c>
      <c r="E2257" s="29" t="s">
        <v>13</v>
      </c>
      <c r="F2257" s="17">
        <v>667.26</v>
      </c>
      <c r="G2257" s="258">
        <v>0</v>
      </c>
      <c r="H2257" s="27">
        <f t="shared" si="76"/>
        <v>0</v>
      </c>
    </row>
    <row r="2258" spans="1:8" ht="45">
      <c r="A2258" s="28"/>
      <c r="B2258" s="28" t="s">
        <v>1005</v>
      </c>
      <c r="C2258" s="81" t="s">
        <v>166</v>
      </c>
      <c r="D2258" s="14" t="s">
        <v>1150</v>
      </c>
      <c r="E2258" s="29" t="s">
        <v>14</v>
      </c>
      <c r="F2258" s="17">
        <v>328.98</v>
      </c>
      <c r="G2258" s="258">
        <v>0</v>
      </c>
      <c r="H2258" s="27">
        <f t="shared" si="76"/>
        <v>0</v>
      </c>
    </row>
    <row r="2259" spans="1:8" ht="56.25">
      <c r="A2259" s="28"/>
      <c r="B2259" s="28" t="s">
        <v>1005</v>
      </c>
      <c r="C2259" s="81" t="s">
        <v>167</v>
      </c>
      <c r="D2259" s="14" t="s">
        <v>1151</v>
      </c>
      <c r="E2259" s="29" t="s">
        <v>14</v>
      </c>
      <c r="F2259" s="17">
        <v>56.22</v>
      </c>
      <c r="G2259" s="258">
        <v>0</v>
      </c>
      <c r="H2259" s="27">
        <f t="shared" si="76"/>
        <v>0</v>
      </c>
    </row>
    <row r="2260" spans="1:8">
      <c r="A2260" s="265">
        <v>5</v>
      </c>
      <c r="B2260" s="265"/>
      <c r="C2260" s="275"/>
      <c r="D2260" s="261" t="s">
        <v>518</v>
      </c>
      <c r="E2260" s="29"/>
      <c r="F2260" s="17" t="s">
        <v>162</v>
      </c>
      <c r="G2260" s="27"/>
      <c r="H2260" s="55">
        <f>SUM(H2261:H2263)</f>
        <v>0</v>
      </c>
    </row>
    <row r="2261" spans="1:8" ht="33.75">
      <c r="A2261" s="28"/>
      <c r="B2261" s="28" t="s">
        <v>30</v>
      </c>
      <c r="C2261" s="81" t="s">
        <v>164</v>
      </c>
      <c r="D2261" s="14" t="s">
        <v>964</v>
      </c>
      <c r="E2261" s="29" t="s">
        <v>12</v>
      </c>
      <c r="F2261" s="17">
        <v>390</v>
      </c>
      <c r="G2261" s="258">
        <v>0</v>
      </c>
      <c r="H2261" s="27">
        <f t="shared" si="76"/>
        <v>0</v>
      </c>
    </row>
    <row r="2262" spans="1:8" ht="22.5">
      <c r="A2262" s="28"/>
      <c r="B2262" s="28" t="s">
        <v>31</v>
      </c>
      <c r="C2262" s="81" t="s">
        <v>165</v>
      </c>
      <c r="D2262" s="14" t="s">
        <v>23</v>
      </c>
      <c r="E2262" s="29" t="s">
        <v>12</v>
      </c>
      <c r="F2262" s="17">
        <v>378</v>
      </c>
      <c r="G2262" s="258">
        <v>0</v>
      </c>
      <c r="H2262" s="27">
        <f t="shared" si="76"/>
        <v>0</v>
      </c>
    </row>
    <row r="2263" spans="1:8" ht="22.5">
      <c r="A2263" s="28"/>
      <c r="B2263" s="28" t="s">
        <v>1127</v>
      </c>
      <c r="C2263" s="81" t="s">
        <v>166</v>
      </c>
      <c r="D2263" s="14" t="s">
        <v>1153</v>
      </c>
      <c r="E2263" s="29" t="s">
        <v>13</v>
      </c>
      <c r="F2263" s="17">
        <v>1594.21</v>
      </c>
      <c r="G2263" s="258">
        <v>0</v>
      </c>
      <c r="H2263" s="27">
        <f t="shared" si="76"/>
        <v>0</v>
      </c>
    </row>
    <row r="2264" spans="1:8">
      <c r="A2264" s="265">
        <v>5</v>
      </c>
      <c r="B2264" s="265"/>
      <c r="C2264" s="275"/>
      <c r="D2264" s="261" t="s">
        <v>519</v>
      </c>
      <c r="E2264" s="29"/>
      <c r="F2264" s="17" t="s">
        <v>162</v>
      </c>
      <c r="G2264" s="27"/>
      <c r="H2264" s="55">
        <f>SUM(H2265:H2266)</f>
        <v>0</v>
      </c>
    </row>
    <row r="2265" spans="1:8" ht="33.75">
      <c r="A2265" s="28"/>
      <c r="B2265" s="28" t="s">
        <v>434</v>
      </c>
      <c r="C2265" s="81" t="s">
        <v>164</v>
      </c>
      <c r="D2265" s="14" t="s">
        <v>1155</v>
      </c>
      <c r="E2265" s="29" t="s">
        <v>13</v>
      </c>
      <c r="F2265" s="17">
        <v>624.69000000000005</v>
      </c>
      <c r="G2265" s="258">
        <v>0</v>
      </c>
      <c r="H2265" s="27">
        <f t="shared" si="76"/>
        <v>0</v>
      </c>
    </row>
    <row r="2266" spans="1:8" ht="33.75">
      <c r="A2266" s="28"/>
      <c r="B2266" s="28" t="s">
        <v>961</v>
      </c>
      <c r="C2266" s="81" t="s">
        <v>165</v>
      </c>
      <c r="D2266" s="14" t="s">
        <v>1156</v>
      </c>
      <c r="E2266" s="29" t="s">
        <v>12</v>
      </c>
      <c r="F2266" s="17">
        <v>312.35000000000002</v>
      </c>
      <c r="G2266" s="258">
        <v>0</v>
      </c>
      <c r="H2266" s="27">
        <f t="shared" si="76"/>
        <v>0</v>
      </c>
    </row>
    <row r="2267" spans="1:8">
      <c r="A2267" s="263">
        <v>4</v>
      </c>
      <c r="B2267" s="263"/>
      <c r="C2267" s="274"/>
      <c r="D2267" s="260" t="s">
        <v>19</v>
      </c>
      <c r="E2267" s="20"/>
      <c r="F2267" s="21" t="s">
        <v>162</v>
      </c>
      <c r="G2267" s="22"/>
      <c r="H2267" s="52">
        <f>H2268+H2273+H2275+H2278+H2280+H2285</f>
        <v>0</v>
      </c>
    </row>
    <row r="2268" spans="1:8">
      <c r="A2268" s="265">
        <v>5</v>
      </c>
      <c r="B2268" s="265"/>
      <c r="C2268" s="275"/>
      <c r="D2268" s="261" t="s">
        <v>520</v>
      </c>
      <c r="E2268" s="29"/>
      <c r="F2268" s="17" t="s">
        <v>162</v>
      </c>
      <c r="G2268" s="27"/>
      <c r="H2268" s="55">
        <f>SUM(H2269:H2272)</f>
        <v>0</v>
      </c>
    </row>
    <row r="2269" spans="1:8" ht="33.75">
      <c r="A2269" s="28"/>
      <c r="B2269" s="28" t="s">
        <v>440</v>
      </c>
      <c r="C2269" s="81" t="s">
        <v>164</v>
      </c>
      <c r="D2269" s="14" t="s">
        <v>1158</v>
      </c>
      <c r="E2269" s="29" t="s">
        <v>14</v>
      </c>
      <c r="F2269" s="17">
        <v>211.4</v>
      </c>
      <c r="G2269" s="258">
        <v>0</v>
      </c>
      <c r="H2269" s="27">
        <f t="shared" si="76"/>
        <v>0</v>
      </c>
    </row>
    <row r="2270" spans="1:8" ht="56.25">
      <c r="A2270" s="28"/>
      <c r="B2270" s="28" t="s">
        <v>1130</v>
      </c>
      <c r="C2270" s="81" t="s">
        <v>165</v>
      </c>
      <c r="D2270" s="14" t="s">
        <v>1159</v>
      </c>
      <c r="E2270" s="29" t="s">
        <v>14</v>
      </c>
      <c r="F2270" s="17">
        <v>387.66</v>
      </c>
      <c r="G2270" s="258">
        <v>0</v>
      </c>
      <c r="H2270" s="27">
        <f t="shared" si="76"/>
        <v>0</v>
      </c>
    </row>
    <row r="2271" spans="1:8" ht="22.5">
      <c r="A2271" s="28"/>
      <c r="B2271" s="28" t="s">
        <v>1662</v>
      </c>
      <c r="C2271" s="81" t="s">
        <v>166</v>
      </c>
      <c r="D2271" s="14" t="s">
        <v>1664</v>
      </c>
      <c r="E2271" s="29" t="s">
        <v>14</v>
      </c>
      <c r="F2271" s="17">
        <v>276.48</v>
      </c>
      <c r="G2271" s="258">
        <v>0</v>
      </c>
      <c r="H2271" s="27">
        <f t="shared" si="76"/>
        <v>0</v>
      </c>
    </row>
    <row r="2272" spans="1:8" ht="33.75">
      <c r="A2272" s="28"/>
      <c r="B2272" s="28" t="s">
        <v>1662</v>
      </c>
      <c r="C2272" s="81" t="s">
        <v>167</v>
      </c>
      <c r="D2272" s="14" t="s">
        <v>1665</v>
      </c>
      <c r="E2272" s="29" t="s">
        <v>14</v>
      </c>
      <c r="F2272" s="17">
        <v>78.680000000000007</v>
      </c>
      <c r="G2272" s="258">
        <v>0</v>
      </c>
      <c r="H2272" s="27">
        <f t="shared" si="76"/>
        <v>0</v>
      </c>
    </row>
    <row r="2273" spans="1:8">
      <c r="A2273" s="265">
        <v>5</v>
      </c>
      <c r="B2273" s="265"/>
      <c r="C2273" s="275"/>
      <c r="D2273" s="261" t="s">
        <v>521</v>
      </c>
      <c r="E2273" s="29"/>
      <c r="F2273" s="17" t="s">
        <v>162</v>
      </c>
      <c r="G2273" s="27"/>
      <c r="H2273" s="55">
        <f>SUM(H2274)</f>
        <v>0</v>
      </c>
    </row>
    <row r="2274" spans="1:8" ht="33.75">
      <c r="A2274" s="28"/>
      <c r="B2274" s="28" t="s">
        <v>444</v>
      </c>
      <c r="C2274" s="81" t="s">
        <v>164</v>
      </c>
      <c r="D2274" s="14" t="s">
        <v>1160</v>
      </c>
      <c r="E2274" s="29" t="s">
        <v>13</v>
      </c>
      <c r="F2274" s="17">
        <v>576.70000000000005</v>
      </c>
      <c r="G2274" s="258">
        <v>0</v>
      </c>
      <c r="H2274" s="27">
        <f t="shared" si="76"/>
        <v>0</v>
      </c>
    </row>
    <row r="2275" spans="1:8">
      <c r="A2275" s="265">
        <v>5</v>
      </c>
      <c r="B2275" s="265"/>
      <c r="C2275" s="275"/>
      <c r="D2275" s="261" t="s">
        <v>522</v>
      </c>
      <c r="E2275" s="29"/>
      <c r="F2275" s="17" t="s">
        <v>162</v>
      </c>
      <c r="G2275" s="27"/>
      <c r="H2275" s="55">
        <f>SUM(H2276:H2277)</f>
        <v>0</v>
      </c>
    </row>
    <row r="2276" spans="1:8" ht="22.5">
      <c r="A2276" s="28"/>
      <c r="B2276" s="28" t="s">
        <v>1131</v>
      </c>
      <c r="C2276" s="81" t="s">
        <v>164</v>
      </c>
      <c r="D2276" s="14" t="s">
        <v>1161</v>
      </c>
      <c r="E2276" s="29" t="s">
        <v>14</v>
      </c>
      <c r="F2276" s="17">
        <v>253.8</v>
      </c>
      <c r="G2276" s="258">
        <v>0</v>
      </c>
      <c r="H2276" s="27">
        <f t="shared" si="76"/>
        <v>0</v>
      </c>
    </row>
    <row r="2277" spans="1:8" ht="22.5">
      <c r="A2277" s="28"/>
      <c r="B2277" s="28" t="s">
        <v>446</v>
      </c>
      <c r="C2277" s="81" t="s">
        <v>165</v>
      </c>
      <c r="D2277" s="14" t="s">
        <v>1162</v>
      </c>
      <c r="E2277" s="29" t="s">
        <v>13</v>
      </c>
      <c r="F2277" s="17">
        <v>766.03</v>
      </c>
      <c r="G2277" s="258">
        <v>0</v>
      </c>
      <c r="H2277" s="27">
        <f t="shared" si="76"/>
        <v>0</v>
      </c>
    </row>
    <row r="2278" spans="1:8">
      <c r="A2278" s="265">
        <v>5</v>
      </c>
      <c r="B2278" s="265"/>
      <c r="C2278" s="275"/>
      <c r="D2278" s="261" t="s">
        <v>523</v>
      </c>
      <c r="E2278" s="29"/>
      <c r="F2278" s="17" t="s">
        <v>162</v>
      </c>
      <c r="G2278" s="27"/>
      <c r="H2278" s="55">
        <f>SUM(H2279)</f>
        <v>0</v>
      </c>
    </row>
    <row r="2279" spans="1:8" ht="22.5">
      <c r="A2279" s="28"/>
      <c r="B2279" s="28" t="s">
        <v>1132</v>
      </c>
      <c r="C2279" s="81" t="s">
        <v>164</v>
      </c>
      <c r="D2279" s="14" t="s">
        <v>1163</v>
      </c>
      <c r="E2279" s="29" t="s">
        <v>14</v>
      </c>
      <c r="F2279" s="17">
        <v>123.3</v>
      </c>
      <c r="G2279" s="258">
        <v>0</v>
      </c>
      <c r="H2279" s="27">
        <f t="shared" si="76"/>
        <v>0</v>
      </c>
    </row>
    <row r="2280" spans="1:8">
      <c r="A2280" s="265">
        <v>5</v>
      </c>
      <c r="B2280" s="265"/>
      <c r="C2280" s="275"/>
      <c r="D2280" s="261" t="s">
        <v>524</v>
      </c>
      <c r="E2280" s="29"/>
      <c r="F2280" s="17" t="s">
        <v>162</v>
      </c>
      <c r="G2280" s="27"/>
      <c r="H2280" s="55">
        <f>SUM(H2281:H2284)</f>
        <v>0</v>
      </c>
    </row>
    <row r="2281" spans="1:8">
      <c r="A2281" s="28"/>
      <c r="B2281" s="28" t="s">
        <v>451</v>
      </c>
      <c r="C2281" s="81" t="s">
        <v>164</v>
      </c>
      <c r="D2281" s="14" t="s">
        <v>21</v>
      </c>
      <c r="E2281" s="29" t="s">
        <v>13</v>
      </c>
      <c r="F2281" s="17">
        <v>596.20000000000005</v>
      </c>
      <c r="G2281" s="258">
        <v>0</v>
      </c>
      <c r="H2281" s="27">
        <f t="shared" si="76"/>
        <v>0</v>
      </c>
    </row>
    <row r="2282" spans="1:8">
      <c r="A2282" s="28"/>
      <c r="B2282" s="28" t="s">
        <v>452</v>
      </c>
      <c r="C2282" s="81" t="s">
        <v>165</v>
      </c>
      <c r="D2282" s="14" t="s">
        <v>22</v>
      </c>
      <c r="E2282" s="29" t="s">
        <v>13</v>
      </c>
      <c r="F2282" s="17">
        <v>596.20000000000005</v>
      </c>
      <c r="G2282" s="258">
        <v>0</v>
      </c>
      <c r="H2282" s="27">
        <f t="shared" si="76"/>
        <v>0</v>
      </c>
    </row>
    <row r="2283" spans="1:8" ht="22.5">
      <c r="A2283" s="28"/>
      <c r="B2283" s="28" t="s">
        <v>1663</v>
      </c>
      <c r="C2283" s="81" t="s">
        <v>166</v>
      </c>
      <c r="D2283" s="14" t="s">
        <v>1666</v>
      </c>
      <c r="E2283" s="29" t="s">
        <v>13</v>
      </c>
      <c r="F2283" s="17">
        <v>16.22</v>
      </c>
      <c r="G2283" s="258">
        <v>0</v>
      </c>
      <c r="H2283" s="27">
        <f t="shared" si="76"/>
        <v>0</v>
      </c>
    </row>
    <row r="2284" spans="1:8" ht="22.5">
      <c r="A2284" s="28"/>
      <c r="B2284" s="28" t="s">
        <v>1623</v>
      </c>
      <c r="C2284" s="81" t="s">
        <v>167</v>
      </c>
      <c r="D2284" s="14" t="s">
        <v>1634</v>
      </c>
      <c r="E2284" s="29" t="s">
        <v>13</v>
      </c>
      <c r="F2284" s="17">
        <v>969.52</v>
      </c>
      <c r="G2284" s="258">
        <v>0</v>
      </c>
      <c r="H2284" s="27">
        <f t="shared" si="76"/>
        <v>0</v>
      </c>
    </row>
    <row r="2285" spans="1:8">
      <c r="A2285" s="265">
        <v>5</v>
      </c>
      <c r="B2285" s="265"/>
      <c r="C2285" s="275"/>
      <c r="D2285" s="261" t="s">
        <v>525</v>
      </c>
      <c r="E2285" s="29"/>
      <c r="F2285" s="17" t="s">
        <v>162</v>
      </c>
      <c r="G2285" s="27"/>
      <c r="H2285" s="55">
        <f>SUM(H2286:H2288)</f>
        <v>0</v>
      </c>
    </row>
    <row r="2286" spans="1:8">
      <c r="A2286" s="28"/>
      <c r="B2286" s="28" t="s">
        <v>953</v>
      </c>
      <c r="C2286" s="81" t="s">
        <v>164</v>
      </c>
      <c r="D2286" s="14" t="s">
        <v>1165</v>
      </c>
      <c r="E2286" s="29" t="s">
        <v>455</v>
      </c>
      <c r="F2286" s="17">
        <v>2248.0100000000002</v>
      </c>
      <c r="G2286" s="258">
        <v>0</v>
      </c>
      <c r="H2286" s="27">
        <f t="shared" si="76"/>
        <v>0</v>
      </c>
    </row>
    <row r="2287" spans="1:8">
      <c r="A2287" s="28"/>
      <c r="B2287" s="28" t="s">
        <v>954</v>
      </c>
      <c r="C2287" s="81" t="s">
        <v>165</v>
      </c>
      <c r="D2287" s="14" t="s">
        <v>970</v>
      </c>
      <c r="E2287" s="29" t="s">
        <v>14</v>
      </c>
      <c r="F2287" s="17">
        <v>1054.03</v>
      </c>
      <c r="G2287" s="258">
        <v>0</v>
      </c>
      <c r="H2287" s="27">
        <f t="shared" si="76"/>
        <v>0</v>
      </c>
    </row>
    <row r="2288" spans="1:8">
      <c r="A2288" s="28"/>
      <c r="B2288" s="28" t="s">
        <v>456</v>
      </c>
      <c r="C2288" s="81" t="s">
        <v>166</v>
      </c>
      <c r="D2288" s="14" t="s">
        <v>610</v>
      </c>
      <c r="E2288" s="29" t="s">
        <v>455</v>
      </c>
      <c r="F2288" s="17">
        <v>34.54</v>
      </c>
      <c r="G2288" s="258">
        <v>0</v>
      </c>
      <c r="H2288" s="27">
        <f t="shared" si="76"/>
        <v>0</v>
      </c>
    </row>
    <row r="2289" spans="1:8">
      <c r="A2289" s="263">
        <v>4</v>
      </c>
      <c r="B2289" s="263"/>
      <c r="C2289" s="274"/>
      <c r="D2289" s="260" t="s">
        <v>44</v>
      </c>
      <c r="E2289" s="20"/>
      <c r="F2289" s="21" t="s">
        <v>162</v>
      </c>
      <c r="G2289" s="22"/>
      <c r="H2289" s="52">
        <f>H2290+H2292+H2297</f>
        <v>0</v>
      </c>
    </row>
    <row r="2290" spans="1:8">
      <c r="A2290" s="265">
        <v>5</v>
      </c>
      <c r="B2290" s="265"/>
      <c r="C2290" s="275"/>
      <c r="D2290" s="261" t="s">
        <v>526</v>
      </c>
      <c r="E2290" s="29"/>
      <c r="F2290" s="17" t="s">
        <v>162</v>
      </c>
      <c r="G2290" s="27"/>
      <c r="H2290" s="55">
        <f>SUM(H2291)</f>
        <v>0</v>
      </c>
    </row>
    <row r="2291" spans="1:8" ht="22.5">
      <c r="A2291" s="28"/>
      <c r="B2291" s="28" t="s">
        <v>955</v>
      </c>
      <c r="C2291" s="81" t="s">
        <v>164</v>
      </c>
      <c r="D2291" s="14" t="s">
        <v>1635</v>
      </c>
      <c r="E2291" s="29" t="s">
        <v>12</v>
      </c>
      <c r="F2291" s="17">
        <v>390</v>
      </c>
      <c r="G2291" s="258">
        <v>0</v>
      </c>
      <c r="H2291" s="27">
        <f t="shared" si="76"/>
        <v>0</v>
      </c>
    </row>
    <row r="2292" spans="1:8">
      <c r="A2292" s="265">
        <v>5</v>
      </c>
      <c r="B2292" s="265"/>
      <c r="C2292" s="275"/>
      <c r="D2292" s="261" t="s">
        <v>527</v>
      </c>
      <c r="E2292" s="29"/>
      <c r="F2292" s="17" t="s">
        <v>162</v>
      </c>
      <c r="G2292" s="27"/>
      <c r="H2292" s="55">
        <f>SUM(H2293:H2296)</f>
        <v>0</v>
      </c>
    </row>
    <row r="2293" spans="1:8" ht="22.5">
      <c r="A2293" s="28"/>
      <c r="B2293" s="28" t="s">
        <v>1134</v>
      </c>
      <c r="C2293" s="81" t="s">
        <v>164</v>
      </c>
      <c r="D2293" s="14" t="s">
        <v>1168</v>
      </c>
      <c r="E2293" s="29" t="s">
        <v>12</v>
      </c>
      <c r="F2293" s="17">
        <v>390</v>
      </c>
      <c r="G2293" s="258">
        <v>0</v>
      </c>
      <c r="H2293" s="27">
        <f t="shared" si="76"/>
        <v>0</v>
      </c>
    </row>
    <row r="2294" spans="1:8" ht="22.5">
      <c r="A2294" s="28"/>
      <c r="B2294" s="28" t="s">
        <v>41</v>
      </c>
      <c r="C2294" s="81" t="s">
        <v>165</v>
      </c>
      <c r="D2294" s="14" t="s">
        <v>1024</v>
      </c>
      <c r="E2294" s="29" t="s">
        <v>10</v>
      </c>
      <c r="F2294" s="17">
        <v>234</v>
      </c>
      <c r="G2294" s="258">
        <v>0</v>
      </c>
      <c r="H2294" s="27">
        <f t="shared" si="76"/>
        <v>0</v>
      </c>
    </row>
    <row r="2295" spans="1:8">
      <c r="A2295" s="28"/>
      <c r="B2295" s="28" t="s">
        <v>1135</v>
      </c>
      <c r="C2295" s="81" t="s">
        <v>166</v>
      </c>
      <c r="D2295" s="14" t="s">
        <v>1169</v>
      </c>
      <c r="E2295" s="29" t="s">
        <v>10</v>
      </c>
      <c r="F2295" s="17">
        <v>99</v>
      </c>
      <c r="G2295" s="258">
        <v>0</v>
      </c>
      <c r="H2295" s="27">
        <f t="shared" si="76"/>
        <v>0</v>
      </c>
    </row>
    <row r="2296" spans="1:8" ht="22.5">
      <c r="A2296" s="28"/>
      <c r="B2296" s="28" t="s">
        <v>1136</v>
      </c>
      <c r="C2296" s="81" t="s">
        <v>167</v>
      </c>
      <c r="D2296" s="14" t="s">
        <v>1170</v>
      </c>
      <c r="E2296" s="29" t="s">
        <v>12</v>
      </c>
      <c r="F2296" s="17">
        <v>50</v>
      </c>
      <c r="G2296" s="258">
        <v>0</v>
      </c>
      <c r="H2296" s="27">
        <f t="shared" si="76"/>
        <v>0</v>
      </c>
    </row>
    <row r="2297" spans="1:8">
      <c r="A2297" s="265">
        <v>5</v>
      </c>
      <c r="B2297" s="265"/>
      <c r="C2297" s="275"/>
      <c r="D2297" s="261" t="s">
        <v>528</v>
      </c>
      <c r="E2297" s="29"/>
      <c r="F2297" s="17" t="s">
        <v>162</v>
      </c>
      <c r="G2297" s="27"/>
      <c r="H2297" s="55">
        <f>SUM(H2298)</f>
        <v>0</v>
      </c>
    </row>
    <row r="2298" spans="1:8" ht="33.75">
      <c r="A2298" s="28"/>
      <c r="B2298" s="28" t="s">
        <v>1137</v>
      </c>
      <c r="C2298" s="81" t="s">
        <v>164</v>
      </c>
      <c r="D2298" s="14" t="s">
        <v>1171</v>
      </c>
      <c r="E2298" s="29" t="s">
        <v>10</v>
      </c>
      <c r="F2298" s="17">
        <v>2</v>
      </c>
      <c r="G2298" s="258">
        <v>0</v>
      </c>
      <c r="H2298" s="27">
        <f t="shared" si="76"/>
        <v>0</v>
      </c>
    </row>
    <row r="2299" spans="1:8">
      <c r="A2299" s="263">
        <v>4</v>
      </c>
      <c r="B2299" s="263"/>
      <c r="C2299" s="274"/>
      <c r="D2299" s="260" t="s">
        <v>45</v>
      </c>
      <c r="E2299" s="20"/>
      <c r="F2299" s="21" t="s">
        <v>162</v>
      </c>
      <c r="G2299" s="22"/>
      <c r="H2299" s="52">
        <f>H2300+H2304+H2307+H2313+H2316+H2318</f>
        <v>0</v>
      </c>
    </row>
    <row r="2300" spans="1:8">
      <c r="A2300" s="265">
        <v>5</v>
      </c>
      <c r="B2300" s="265"/>
      <c r="C2300" s="275"/>
      <c r="D2300" s="261" t="s">
        <v>529</v>
      </c>
      <c r="E2300" s="29"/>
      <c r="F2300" s="17" t="s">
        <v>162</v>
      </c>
      <c r="G2300" s="27"/>
      <c r="H2300" s="55">
        <f>SUM(H2301:H2303)</f>
        <v>0</v>
      </c>
    </row>
    <row r="2301" spans="1:8" ht="22.5">
      <c r="A2301" s="28"/>
      <c r="B2301" s="28" t="s">
        <v>470</v>
      </c>
      <c r="C2301" s="81" t="s">
        <v>164</v>
      </c>
      <c r="D2301" s="14" t="s">
        <v>1667</v>
      </c>
      <c r="E2301" s="29" t="s">
        <v>13</v>
      </c>
      <c r="F2301" s="17">
        <v>129.25</v>
      </c>
      <c r="G2301" s="258">
        <v>0</v>
      </c>
      <c r="H2301" s="27">
        <f t="shared" ref="H2301:H2321" si="77">IF(ISNUMBER(F2301),ROUND(F2301*G2301,2),"")</f>
        <v>0</v>
      </c>
    </row>
    <row r="2302" spans="1:8" ht="22.5">
      <c r="A2302" s="28"/>
      <c r="B2302" s="28" t="s">
        <v>36</v>
      </c>
      <c r="C2302" s="81" t="s">
        <v>165</v>
      </c>
      <c r="D2302" s="14" t="s">
        <v>1175</v>
      </c>
      <c r="E2302" s="29" t="s">
        <v>13</v>
      </c>
      <c r="F2302" s="17">
        <v>114</v>
      </c>
      <c r="G2302" s="258">
        <v>0</v>
      </c>
      <c r="H2302" s="27">
        <f t="shared" si="77"/>
        <v>0</v>
      </c>
    </row>
    <row r="2303" spans="1:8" ht="22.5">
      <c r="A2303" s="28"/>
      <c r="B2303" s="28" t="s">
        <v>36</v>
      </c>
      <c r="C2303" s="81" t="s">
        <v>166</v>
      </c>
      <c r="D2303" s="14" t="s">
        <v>1176</v>
      </c>
      <c r="E2303" s="29" t="s">
        <v>13</v>
      </c>
      <c r="F2303" s="17">
        <v>114</v>
      </c>
      <c r="G2303" s="258">
        <v>0</v>
      </c>
      <c r="H2303" s="27">
        <f t="shared" si="77"/>
        <v>0</v>
      </c>
    </row>
    <row r="2304" spans="1:8">
      <c r="A2304" s="265">
        <v>5</v>
      </c>
      <c r="B2304" s="265"/>
      <c r="C2304" s="275"/>
      <c r="D2304" s="261" t="s">
        <v>530</v>
      </c>
      <c r="E2304" s="29"/>
      <c r="F2304" s="17" t="s">
        <v>162</v>
      </c>
      <c r="G2304" s="27"/>
      <c r="H2304" s="55">
        <f>SUM(H2305:H2306)</f>
        <v>0</v>
      </c>
    </row>
    <row r="2305" spans="1:8" ht="33.75">
      <c r="A2305" s="28"/>
      <c r="B2305" s="28" t="s">
        <v>1140</v>
      </c>
      <c r="C2305" s="81" t="s">
        <v>164</v>
      </c>
      <c r="D2305" s="14" t="s">
        <v>1668</v>
      </c>
      <c r="E2305" s="29" t="s">
        <v>15</v>
      </c>
      <c r="F2305" s="17">
        <v>16144.21</v>
      </c>
      <c r="G2305" s="258">
        <v>0</v>
      </c>
      <c r="H2305" s="27">
        <f t="shared" si="77"/>
        <v>0</v>
      </c>
    </row>
    <row r="2306" spans="1:8" ht="22.5">
      <c r="A2306" s="28"/>
      <c r="B2306" s="28" t="s">
        <v>1624</v>
      </c>
      <c r="C2306" s="81" t="s">
        <v>165</v>
      </c>
      <c r="D2306" s="14" t="s">
        <v>1638</v>
      </c>
      <c r="E2306" s="29" t="s">
        <v>15</v>
      </c>
      <c r="F2306" s="17">
        <v>2608.46</v>
      </c>
      <c r="G2306" s="258">
        <v>0</v>
      </c>
      <c r="H2306" s="27">
        <f t="shared" si="77"/>
        <v>0</v>
      </c>
    </row>
    <row r="2307" spans="1:8">
      <c r="A2307" s="265">
        <v>5</v>
      </c>
      <c r="B2307" s="265"/>
      <c r="C2307" s="275"/>
      <c r="D2307" s="261" t="s">
        <v>531</v>
      </c>
      <c r="E2307" s="29"/>
      <c r="F2307" s="17" t="s">
        <v>162</v>
      </c>
      <c r="G2307" s="27"/>
      <c r="H2307" s="55">
        <f>SUM(H2308:H2312)</f>
        <v>0</v>
      </c>
    </row>
    <row r="2308" spans="1:8" ht="22.5">
      <c r="A2308" s="28"/>
      <c r="B2308" s="28" t="s">
        <v>1142</v>
      </c>
      <c r="C2308" s="81" t="s">
        <v>164</v>
      </c>
      <c r="D2308" s="14" t="s">
        <v>1180</v>
      </c>
      <c r="E2308" s="29" t="s">
        <v>14</v>
      </c>
      <c r="F2308" s="17">
        <v>36.04</v>
      </c>
      <c r="G2308" s="258">
        <v>0</v>
      </c>
      <c r="H2308" s="27">
        <f t="shared" si="77"/>
        <v>0</v>
      </c>
    </row>
    <row r="2309" spans="1:8" ht="22.5">
      <c r="A2309" s="28"/>
      <c r="B2309" s="28" t="s">
        <v>1143</v>
      </c>
      <c r="C2309" s="81" t="s">
        <v>165</v>
      </c>
      <c r="D2309" s="14" t="s">
        <v>1181</v>
      </c>
      <c r="E2309" s="29" t="s">
        <v>14</v>
      </c>
      <c r="F2309" s="17">
        <v>177.81</v>
      </c>
      <c r="G2309" s="258">
        <v>0</v>
      </c>
      <c r="H2309" s="27">
        <f t="shared" si="77"/>
        <v>0</v>
      </c>
    </row>
    <row r="2310" spans="1:8" ht="22.5">
      <c r="A2310" s="28"/>
      <c r="B2310" s="28" t="s">
        <v>1143</v>
      </c>
      <c r="C2310" s="81" t="s">
        <v>166</v>
      </c>
      <c r="D2310" s="14" t="s">
        <v>1669</v>
      </c>
      <c r="E2310" s="29" t="s">
        <v>14</v>
      </c>
      <c r="F2310" s="17">
        <v>81.180000000000007</v>
      </c>
      <c r="G2310" s="258">
        <v>0</v>
      </c>
      <c r="H2310" s="27">
        <f t="shared" si="77"/>
        <v>0</v>
      </c>
    </row>
    <row r="2311" spans="1:8" ht="22.5">
      <c r="A2311" s="28"/>
      <c r="B2311" s="28" t="s">
        <v>860</v>
      </c>
      <c r="C2311" s="81" t="s">
        <v>167</v>
      </c>
      <c r="D2311" s="14" t="s">
        <v>1182</v>
      </c>
      <c r="E2311" s="29" t="s">
        <v>14</v>
      </c>
      <c r="F2311" s="17">
        <v>95</v>
      </c>
      <c r="G2311" s="258">
        <v>0</v>
      </c>
      <c r="H2311" s="27">
        <f t="shared" si="77"/>
        <v>0</v>
      </c>
    </row>
    <row r="2312" spans="1:8" ht="22.5">
      <c r="A2312" s="28"/>
      <c r="B2312" s="28" t="s">
        <v>930</v>
      </c>
      <c r="C2312" s="81" t="s">
        <v>168</v>
      </c>
      <c r="D2312" s="14" t="s">
        <v>1183</v>
      </c>
      <c r="E2312" s="29" t="s">
        <v>14</v>
      </c>
      <c r="F2312" s="17">
        <v>95</v>
      </c>
      <c r="G2312" s="258">
        <v>0</v>
      </c>
      <c r="H2312" s="27">
        <f t="shared" si="77"/>
        <v>0</v>
      </c>
    </row>
    <row r="2313" spans="1:8">
      <c r="A2313" s="265">
        <v>5</v>
      </c>
      <c r="B2313" s="265"/>
      <c r="C2313" s="275"/>
      <c r="D2313" s="261" t="s">
        <v>532</v>
      </c>
      <c r="E2313" s="29"/>
      <c r="F2313" s="17" t="s">
        <v>162</v>
      </c>
      <c r="G2313" s="27"/>
      <c r="H2313" s="55">
        <f>SUM(H2314:H2315)</f>
        <v>0</v>
      </c>
    </row>
    <row r="2314" spans="1:8" ht="33.75">
      <c r="A2314" s="28"/>
      <c r="B2314" s="28" t="s">
        <v>960</v>
      </c>
      <c r="C2314" s="81" t="s">
        <v>164</v>
      </c>
      <c r="D2314" s="14" t="s">
        <v>1184</v>
      </c>
      <c r="E2314" s="29" t="s">
        <v>14</v>
      </c>
      <c r="F2314" s="17">
        <v>518.88</v>
      </c>
      <c r="G2314" s="258">
        <v>0</v>
      </c>
      <c r="H2314" s="27">
        <f t="shared" si="77"/>
        <v>0</v>
      </c>
    </row>
    <row r="2315" spans="1:8" ht="33.75">
      <c r="A2315" s="28"/>
      <c r="B2315" s="28" t="s">
        <v>960</v>
      </c>
      <c r="C2315" s="81" t="s">
        <v>165</v>
      </c>
      <c r="D2315" s="14" t="s">
        <v>1185</v>
      </c>
      <c r="E2315" s="29" t="s">
        <v>14</v>
      </c>
      <c r="F2315" s="17">
        <v>316.08</v>
      </c>
      <c r="G2315" s="258">
        <v>0</v>
      </c>
      <c r="H2315" s="27">
        <f t="shared" si="77"/>
        <v>0</v>
      </c>
    </row>
    <row r="2316" spans="1:8">
      <c r="A2316" s="265">
        <v>5</v>
      </c>
      <c r="B2316" s="265"/>
      <c r="C2316" s="275"/>
      <c r="D2316" s="261" t="s">
        <v>534</v>
      </c>
      <c r="E2316" s="29"/>
      <c r="F2316" s="17" t="s">
        <v>162</v>
      </c>
      <c r="G2316" s="27"/>
      <c r="H2316" s="55">
        <f>SUM(H2317)</f>
        <v>0</v>
      </c>
    </row>
    <row r="2317" spans="1:8" ht="22.5">
      <c r="A2317" s="28"/>
      <c r="B2317" s="28" t="s">
        <v>39</v>
      </c>
      <c r="C2317" s="81" t="s">
        <v>164</v>
      </c>
      <c r="D2317" s="14" t="s">
        <v>47</v>
      </c>
      <c r="E2317" s="29" t="s">
        <v>10</v>
      </c>
      <c r="F2317" s="17">
        <v>10</v>
      </c>
      <c r="G2317" s="258">
        <v>0</v>
      </c>
      <c r="H2317" s="27">
        <f t="shared" si="77"/>
        <v>0</v>
      </c>
    </row>
    <row r="2318" spans="1:8">
      <c r="A2318" s="265">
        <v>5</v>
      </c>
      <c r="B2318" s="265"/>
      <c r="C2318" s="275"/>
      <c r="D2318" s="261" t="s">
        <v>1192</v>
      </c>
      <c r="E2318" s="29"/>
      <c r="F2318" s="17" t="s">
        <v>162</v>
      </c>
      <c r="G2318" s="27"/>
      <c r="H2318" s="55">
        <f>SUM(H2319:H2321)</f>
        <v>0</v>
      </c>
    </row>
    <row r="2319" spans="1:8" ht="45">
      <c r="A2319" s="28"/>
      <c r="B2319" s="28" t="s">
        <v>1144</v>
      </c>
      <c r="C2319" s="81" t="s">
        <v>164</v>
      </c>
      <c r="D2319" s="14" t="s">
        <v>1187</v>
      </c>
      <c r="E2319" s="29" t="s">
        <v>13</v>
      </c>
      <c r="F2319" s="17">
        <v>124.94</v>
      </c>
      <c r="G2319" s="258">
        <v>0</v>
      </c>
      <c r="H2319" s="27">
        <f t="shared" si="77"/>
        <v>0</v>
      </c>
    </row>
    <row r="2320" spans="1:8" ht="22.5">
      <c r="A2320" s="28"/>
      <c r="B2320" s="28" t="s">
        <v>1145</v>
      </c>
      <c r="C2320" s="81" t="s">
        <v>165</v>
      </c>
      <c r="D2320" s="14" t="s">
        <v>1188</v>
      </c>
      <c r="E2320" s="29" t="s">
        <v>13</v>
      </c>
      <c r="F2320" s="17">
        <v>124.94</v>
      </c>
      <c r="G2320" s="258">
        <v>0</v>
      </c>
      <c r="H2320" s="27">
        <f t="shared" si="77"/>
        <v>0</v>
      </c>
    </row>
    <row r="2321" spans="1:8" ht="22.5">
      <c r="A2321" s="28"/>
      <c r="B2321" s="28" t="s">
        <v>957</v>
      </c>
      <c r="C2321" s="81" t="s">
        <v>166</v>
      </c>
      <c r="D2321" s="14" t="s">
        <v>1189</v>
      </c>
      <c r="E2321" s="29" t="s">
        <v>12</v>
      </c>
      <c r="F2321" s="17">
        <v>512.16999999999996</v>
      </c>
      <c r="G2321" s="258">
        <v>0</v>
      </c>
      <c r="H2321" s="27">
        <f t="shared" si="77"/>
        <v>0</v>
      </c>
    </row>
    <row r="2322" spans="1:8">
      <c r="A2322" s="82">
        <v>2</v>
      </c>
      <c r="B2322" s="82"/>
      <c r="C2322" s="83"/>
      <c r="D2322" s="116" t="s">
        <v>1670</v>
      </c>
      <c r="E2322" s="84"/>
      <c r="F2322" s="85" t="s">
        <v>162</v>
      </c>
      <c r="G2322" s="86"/>
      <c r="H2322" s="87">
        <f>H2323+H2341+H2362+H2372</f>
        <v>0</v>
      </c>
    </row>
    <row r="2323" spans="1:8">
      <c r="A2323" s="263">
        <v>4</v>
      </c>
      <c r="B2323" s="263"/>
      <c r="C2323" s="274"/>
      <c r="D2323" s="260" t="s">
        <v>6</v>
      </c>
      <c r="E2323" s="20"/>
      <c r="F2323" s="21" t="s">
        <v>162</v>
      </c>
      <c r="G2323" s="22"/>
      <c r="H2323" s="52">
        <f>H2324+H2328+H2333+H2338</f>
        <v>0</v>
      </c>
    </row>
    <row r="2324" spans="1:8">
      <c r="A2324" s="265">
        <v>5</v>
      </c>
      <c r="B2324" s="265"/>
      <c r="C2324" s="275"/>
      <c r="D2324" s="261" t="s">
        <v>514</v>
      </c>
      <c r="E2324" s="29"/>
      <c r="F2324" s="17" t="s">
        <v>162</v>
      </c>
      <c r="G2324" s="27"/>
      <c r="H2324" s="55">
        <f>SUM(H2325:H2327)</f>
        <v>0</v>
      </c>
    </row>
    <row r="2325" spans="1:8" ht="22.5">
      <c r="A2325" s="28"/>
      <c r="B2325" s="28" t="s">
        <v>1124</v>
      </c>
      <c r="C2325" s="81" t="s">
        <v>164</v>
      </c>
      <c r="D2325" s="14" t="s">
        <v>1147</v>
      </c>
      <c r="E2325" s="29" t="s">
        <v>10</v>
      </c>
      <c r="F2325" s="17">
        <v>8</v>
      </c>
      <c r="G2325" s="258">
        <v>0</v>
      </c>
      <c r="H2325" s="27">
        <f t="shared" ref="H2325:H2371" si="78">IF(ISNUMBER(F2325),ROUND(F2325*G2325,2),"")</f>
        <v>0</v>
      </c>
    </row>
    <row r="2326" spans="1:8" ht="22.5">
      <c r="A2326" s="28"/>
      <c r="B2326" s="28" t="s">
        <v>1031</v>
      </c>
      <c r="C2326" s="81" t="s">
        <v>165</v>
      </c>
      <c r="D2326" s="14" t="s">
        <v>1148</v>
      </c>
      <c r="E2326" s="29" t="s">
        <v>10</v>
      </c>
      <c r="F2326" s="17">
        <v>1</v>
      </c>
      <c r="G2326" s="258">
        <v>0</v>
      </c>
      <c r="H2326" s="27">
        <f t="shared" si="78"/>
        <v>0</v>
      </c>
    </row>
    <row r="2327" spans="1:8" ht="22.5">
      <c r="A2327" s="28"/>
      <c r="B2327" s="28" t="s">
        <v>28</v>
      </c>
      <c r="C2327" s="81" t="s">
        <v>166</v>
      </c>
      <c r="D2327" s="14" t="s">
        <v>900</v>
      </c>
      <c r="E2327" s="29" t="s">
        <v>10</v>
      </c>
      <c r="F2327" s="17">
        <v>1</v>
      </c>
      <c r="G2327" s="258">
        <v>0</v>
      </c>
      <c r="H2327" s="27">
        <f t="shared" si="78"/>
        <v>0</v>
      </c>
    </row>
    <row r="2328" spans="1:8">
      <c r="A2328" s="265">
        <v>5</v>
      </c>
      <c r="B2328" s="265"/>
      <c r="C2328" s="275"/>
      <c r="D2328" s="261" t="s">
        <v>515</v>
      </c>
      <c r="E2328" s="29"/>
      <c r="F2328" s="17" t="s">
        <v>162</v>
      </c>
      <c r="G2328" s="27"/>
      <c r="H2328" s="55">
        <f>SUM(H2329:H2332)</f>
        <v>0</v>
      </c>
    </row>
    <row r="2329" spans="1:8">
      <c r="A2329" s="28"/>
      <c r="B2329" s="28" t="s">
        <v>416</v>
      </c>
      <c r="C2329" s="81" t="s">
        <v>164</v>
      </c>
      <c r="D2329" s="14" t="s">
        <v>645</v>
      </c>
      <c r="E2329" s="29" t="s">
        <v>13</v>
      </c>
      <c r="F2329" s="17">
        <v>371.28</v>
      </c>
      <c r="G2329" s="258">
        <v>0</v>
      </c>
      <c r="H2329" s="27">
        <f t="shared" si="78"/>
        <v>0</v>
      </c>
    </row>
    <row r="2330" spans="1:8">
      <c r="A2330" s="28"/>
      <c r="B2330" s="28" t="s">
        <v>1125</v>
      </c>
      <c r="C2330" s="81" t="s">
        <v>165</v>
      </c>
      <c r="D2330" s="14" t="s">
        <v>1149</v>
      </c>
      <c r="E2330" s="29" t="s">
        <v>13</v>
      </c>
      <c r="F2330" s="17">
        <v>643.54999999999995</v>
      </c>
      <c r="G2330" s="258">
        <v>0</v>
      </c>
      <c r="H2330" s="27">
        <f t="shared" si="78"/>
        <v>0</v>
      </c>
    </row>
    <row r="2331" spans="1:8" ht="45">
      <c r="A2331" s="28"/>
      <c r="B2331" s="28" t="s">
        <v>1005</v>
      </c>
      <c r="C2331" s="81" t="s">
        <v>166</v>
      </c>
      <c r="D2331" s="14" t="s">
        <v>1671</v>
      </c>
      <c r="E2331" s="29" t="s">
        <v>14</v>
      </c>
      <c r="F2331" s="17">
        <v>185.02</v>
      </c>
      <c r="G2331" s="258">
        <v>0</v>
      </c>
      <c r="H2331" s="27">
        <f t="shared" si="78"/>
        <v>0</v>
      </c>
    </row>
    <row r="2332" spans="1:8" ht="56.25">
      <c r="A2332" s="28"/>
      <c r="B2332" s="28" t="s">
        <v>1005</v>
      </c>
      <c r="C2332" s="81" t="s">
        <v>167</v>
      </c>
      <c r="D2332" s="14" t="s">
        <v>1151</v>
      </c>
      <c r="E2332" s="29" t="s">
        <v>14</v>
      </c>
      <c r="F2332" s="17">
        <v>28.29</v>
      </c>
      <c r="G2332" s="258">
        <v>0</v>
      </c>
      <c r="H2332" s="27">
        <f t="shared" si="78"/>
        <v>0</v>
      </c>
    </row>
    <row r="2333" spans="1:8">
      <c r="A2333" s="265">
        <v>5</v>
      </c>
      <c r="B2333" s="265"/>
      <c r="C2333" s="275"/>
      <c r="D2333" s="261" t="s">
        <v>518</v>
      </c>
      <c r="E2333" s="29"/>
      <c r="F2333" s="17" t="s">
        <v>162</v>
      </c>
      <c r="G2333" s="27"/>
      <c r="H2333" s="55">
        <f>SUM(H2334:H2337)</f>
        <v>0</v>
      </c>
    </row>
    <row r="2334" spans="1:8" ht="33.75">
      <c r="A2334" s="28"/>
      <c r="B2334" s="28" t="s">
        <v>30</v>
      </c>
      <c r="C2334" s="81" t="s">
        <v>164</v>
      </c>
      <c r="D2334" s="14" t="s">
        <v>964</v>
      </c>
      <c r="E2334" s="29" t="s">
        <v>12</v>
      </c>
      <c r="F2334" s="17">
        <v>262.52</v>
      </c>
      <c r="G2334" s="258">
        <v>0</v>
      </c>
      <c r="H2334" s="27">
        <f t="shared" si="78"/>
        <v>0</v>
      </c>
    </row>
    <row r="2335" spans="1:8" ht="22.5">
      <c r="A2335" s="28"/>
      <c r="B2335" s="28" t="s">
        <v>31</v>
      </c>
      <c r="C2335" s="81" t="s">
        <v>165</v>
      </c>
      <c r="D2335" s="14" t="s">
        <v>23</v>
      </c>
      <c r="E2335" s="29" t="s">
        <v>12</v>
      </c>
      <c r="F2335" s="17">
        <v>247.52</v>
      </c>
      <c r="G2335" s="258">
        <v>0</v>
      </c>
      <c r="H2335" s="27">
        <f t="shared" si="78"/>
        <v>0</v>
      </c>
    </row>
    <row r="2336" spans="1:8" ht="22.5">
      <c r="A2336" s="28"/>
      <c r="B2336" s="28" t="s">
        <v>1127</v>
      </c>
      <c r="C2336" s="81" t="s">
        <v>166</v>
      </c>
      <c r="D2336" s="14" t="s">
        <v>1153</v>
      </c>
      <c r="E2336" s="29" t="s">
        <v>13</v>
      </c>
      <c r="F2336" s="17">
        <v>866.32</v>
      </c>
      <c r="G2336" s="258">
        <v>0</v>
      </c>
      <c r="H2336" s="27">
        <f t="shared" si="78"/>
        <v>0</v>
      </c>
    </row>
    <row r="2337" spans="1:8">
      <c r="A2337" s="28"/>
      <c r="B2337" s="28" t="s">
        <v>1128</v>
      </c>
      <c r="C2337" s="81" t="s">
        <v>167</v>
      </c>
      <c r="D2337" s="14" t="s">
        <v>1154</v>
      </c>
      <c r="E2337" s="29" t="s">
        <v>10</v>
      </c>
      <c r="F2337" s="17">
        <v>12</v>
      </c>
      <c r="G2337" s="258">
        <v>0</v>
      </c>
      <c r="H2337" s="27">
        <f t="shared" si="78"/>
        <v>0</v>
      </c>
    </row>
    <row r="2338" spans="1:8">
      <c r="A2338" s="265">
        <v>5</v>
      </c>
      <c r="B2338" s="265"/>
      <c r="C2338" s="275"/>
      <c r="D2338" s="261" t="s">
        <v>519</v>
      </c>
      <c r="E2338" s="29"/>
      <c r="F2338" s="17" t="s">
        <v>162</v>
      </c>
      <c r="G2338" s="27"/>
      <c r="H2338" s="55">
        <f>SUM(H2339:H2340)</f>
        <v>0</v>
      </c>
    </row>
    <row r="2339" spans="1:8" ht="33.75">
      <c r="A2339" s="28"/>
      <c r="B2339" s="28" t="s">
        <v>434</v>
      </c>
      <c r="C2339" s="81" t="s">
        <v>164</v>
      </c>
      <c r="D2339" s="14" t="s">
        <v>1155</v>
      </c>
      <c r="E2339" s="29" t="s">
        <v>13</v>
      </c>
      <c r="F2339" s="17">
        <v>471.45</v>
      </c>
      <c r="G2339" s="258">
        <v>0</v>
      </c>
      <c r="H2339" s="27">
        <f t="shared" si="78"/>
        <v>0</v>
      </c>
    </row>
    <row r="2340" spans="1:8" ht="33.75">
      <c r="A2340" s="28"/>
      <c r="B2340" s="28" t="s">
        <v>961</v>
      </c>
      <c r="C2340" s="81" t="s">
        <v>165</v>
      </c>
      <c r="D2340" s="14" t="s">
        <v>1156</v>
      </c>
      <c r="E2340" s="29" t="s">
        <v>12</v>
      </c>
      <c r="F2340" s="17">
        <v>117.86</v>
      </c>
      <c r="G2340" s="258">
        <v>0</v>
      </c>
      <c r="H2340" s="27">
        <f t="shared" si="78"/>
        <v>0</v>
      </c>
    </row>
    <row r="2341" spans="1:8">
      <c r="A2341" s="263">
        <v>4</v>
      </c>
      <c r="B2341" s="263"/>
      <c r="C2341" s="274"/>
      <c r="D2341" s="260" t="s">
        <v>19</v>
      </c>
      <c r="E2341" s="20"/>
      <c r="F2341" s="21" t="s">
        <v>162</v>
      </c>
      <c r="G2341" s="22"/>
      <c r="H2341" s="52">
        <f>H2342+H2347+H2349+H2352+H2354+H2359</f>
        <v>0</v>
      </c>
    </row>
    <row r="2342" spans="1:8">
      <c r="A2342" s="265">
        <v>5</v>
      </c>
      <c r="B2342" s="265"/>
      <c r="C2342" s="275"/>
      <c r="D2342" s="261" t="s">
        <v>520</v>
      </c>
      <c r="E2342" s="29"/>
      <c r="F2342" s="17" t="s">
        <v>162</v>
      </c>
      <c r="G2342" s="27"/>
      <c r="H2342" s="55">
        <f>SUM(H2343:H2346)</f>
        <v>0</v>
      </c>
    </row>
    <row r="2343" spans="1:8" ht="33.75">
      <c r="A2343" s="28"/>
      <c r="B2343" s="28" t="s">
        <v>440</v>
      </c>
      <c r="C2343" s="81" t="s">
        <v>164</v>
      </c>
      <c r="D2343" s="14" t="s">
        <v>1158</v>
      </c>
      <c r="E2343" s="29" t="s">
        <v>14</v>
      </c>
      <c r="F2343" s="17">
        <v>71.89</v>
      </c>
      <c r="G2343" s="258">
        <v>0</v>
      </c>
      <c r="H2343" s="27">
        <f t="shared" si="78"/>
        <v>0</v>
      </c>
    </row>
    <row r="2344" spans="1:8" ht="56.25">
      <c r="A2344" s="28"/>
      <c r="B2344" s="28" t="s">
        <v>1130</v>
      </c>
      <c r="C2344" s="81" t="s">
        <v>165</v>
      </c>
      <c r="D2344" s="14" t="s">
        <v>1159</v>
      </c>
      <c r="E2344" s="29" t="s">
        <v>14</v>
      </c>
      <c r="F2344" s="17">
        <v>276.29000000000002</v>
      </c>
      <c r="G2344" s="258">
        <v>0</v>
      </c>
      <c r="H2344" s="27">
        <f t="shared" si="78"/>
        <v>0</v>
      </c>
    </row>
    <row r="2345" spans="1:8" ht="22.5">
      <c r="A2345" s="28"/>
      <c r="B2345" s="28" t="s">
        <v>1662</v>
      </c>
      <c r="C2345" s="81" t="s">
        <v>166</v>
      </c>
      <c r="D2345" s="14" t="s">
        <v>1664</v>
      </c>
      <c r="E2345" s="29" t="s">
        <v>14</v>
      </c>
      <c r="F2345" s="17">
        <v>111.76</v>
      </c>
      <c r="G2345" s="258">
        <v>0</v>
      </c>
      <c r="H2345" s="27">
        <f t="shared" si="78"/>
        <v>0</v>
      </c>
    </row>
    <row r="2346" spans="1:8" ht="33.75">
      <c r="A2346" s="28"/>
      <c r="B2346" s="28" t="s">
        <v>1662</v>
      </c>
      <c r="C2346" s="81" t="s">
        <v>167</v>
      </c>
      <c r="D2346" s="14" t="s">
        <v>1665</v>
      </c>
      <c r="E2346" s="29" t="s">
        <v>14</v>
      </c>
      <c r="F2346" s="17">
        <v>228.99</v>
      </c>
      <c r="G2346" s="258">
        <v>0</v>
      </c>
      <c r="H2346" s="27">
        <f t="shared" si="78"/>
        <v>0</v>
      </c>
    </row>
    <row r="2347" spans="1:8">
      <c r="A2347" s="265">
        <v>5</v>
      </c>
      <c r="B2347" s="265"/>
      <c r="C2347" s="275"/>
      <c r="D2347" s="261" t="s">
        <v>521</v>
      </c>
      <c r="E2347" s="29"/>
      <c r="F2347" s="17" t="s">
        <v>162</v>
      </c>
      <c r="G2347" s="27"/>
      <c r="H2347" s="55">
        <f>SUM(H2348)</f>
        <v>0</v>
      </c>
    </row>
    <row r="2348" spans="1:8" ht="33.75">
      <c r="A2348" s="28"/>
      <c r="B2348" s="28" t="s">
        <v>444</v>
      </c>
      <c r="C2348" s="81" t="s">
        <v>164</v>
      </c>
      <c r="D2348" s="14" t="s">
        <v>1160</v>
      </c>
      <c r="E2348" s="29" t="s">
        <v>13</v>
      </c>
      <c r="F2348" s="17">
        <v>615.36</v>
      </c>
      <c r="G2348" s="258">
        <v>0</v>
      </c>
      <c r="H2348" s="27">
        <f t="shared" si="78"/>
        <v>0</v>
      </c>
    </row>
    <row r="2349" spans="1:8">
      <c r="A2349" s="265">
        <v>5</v>
      </c>
      <c r="B2349" s="265"/>
      <c r="C2349" s="275"/>
      <c r="D2349" s="261" t="s">
        <v>522</v>
      </c>
      <c r="E2349" s="29"/>
      <c r="F2349" s="17" t="s">
        <v>162</v>
      </c>
      <c r="G2349" s="27"/>
      <c r="H2349" s="55">
        <f>SUM(H2350:H2351)</f>
        <v>0</v>
      </c>
    </row>
    <row r="2350" spans="1:8" ht="22.5">
      <c r="A2350" s="28"/>
      <c r="B2350" s="28" t="s">
        <v>1131</v>
      </c>
      <c r="C2350" s="81" t="s">
        <v>164</v>
      </c>
      <c r="D2350" s="14" t="s">
        <v>1161</v>
      </c>
      <c r="E2350" s="29" t="s">
        <v>14</v>
      </c>
      <c r="F2350" s="17">
        <v>231.99</v>
      </c>
      <c r="G2350" s="258">
        <v>0</v>
      </c>
      <c r="H2350" s="27">
        <f t="shared" si="78"/>
        <v>0</v>
      </c>
    </row>
    <row r="2351" spans="1:8" ht="22.5">
      <c r="A2351" s="28"/>
      <c r="B2351" s="28" t="s">
        <v>446</v>
      </c>
      <c r="C2351" s="81" t="s">
        <v>165</v>
      </c>
      <c r="D2351" s="14" t="s">
        <v>1162</v>
      </c>
      <c r="E2351" s="29" t="s">
        <v>13</v>
      </c>
      <c r="F2351" s="17">
        <v>668.25</v>
      </c>
      <c r="G2351" s="258">
        <v>0</v>
      </c>
      <c r="H2351" s="27">
        <f t="shared" si="78"/>
        <v>0</v>
      </c>
    </row>
    <row r="2352" spans="1:8">
      <c r="A2352" s="265">
        <v>5</v>
      </c>
      <c r="B2352" s="265"/>
      <c r="C2352" s="275"/>
      <c r="D2352" s="261" t="s">
        <v>523</v>
      </c>
      <c r="E2352" s="29"/>
      <c r="F2352" s="17" t="s">
        <v>162</v>
      </c>
      <c r="G2352" s="27"/>
      <c r="H2352" s="55">
        <f>SUM(H2353)</f>
        <v>0</v>
      </c>
    </row>
    <row r="2353" spans="1:8" ht="22.5">
      <c r="A2353" s="28"/>
      <c r="B2353" s="28" t="s">
        <v>1132</v>
      </c>
      <c r="C2353" s="81" t="s">
        <v>164</v>
      </c>
      <c r="D2353" s="14" t="s">
        <v>1163</v>
      </c>
      <c r="E2353" s="29" t="s">
        <v>14</v>
      </c>
      <c r="F2353" s="17">
        <v>60.75</v>
      </c>
      <c r="G2353" s="258">
        <v>0</v>
      </c>
      <c r="H2353" s="27">
        <f t="shared" si="78"/>
        <v>0</v>
      </c>
    </row>
    <row r="2354" spans="1:8">
      <c r="A2354" s="265">
        <v>5</v>
      </c>
      <c r="B2354" s="265"/>
      <c r="C2354" s="275"/>
      <c r="D2354" s="261" t="s">
        <v>524</v>
      </c>
      <c r="E2354" s="29"/>
      <c r="F2354" s="17" t="s">
        <v>162</v>
      </c>
      <c r="G2354" s="27"/>
      <c r="H2354" s="55">
        <f>SUM(H2355:H2358)</f>
        <v>0</v>
      </c>
    </row>
    <row r="2355" spans="1:8">
      <c r="A2355" s="28"/>
      <c r="B2355" s="28" t="s">
        <v>451</v>
      </c>
      <c r="C2355" s="81" t="s">
        <v>164</v>
      </c>
      <c r="D2355" s="14" t="s">
        <v>21</v>
      </c>
      <c r="E2355" s="29" t="s">
        <v>13</v>
      </c>
      <c r="F2355" s="17">
        <v>545.12</v>
      </c>
      <c r="G2355" s="258">
        <v>0</v>
      </c>
      <c r="H2355" s="27">
        <f t="shared" si="78"/>
        <v>0</v>
      </c>
    </row>
    <row r="2356" spans="1:8">
      <c r="A2356" s="28"/>
      <c r="B2356" s="28" t="s">
        <v>452</v>
      </c>
      <c r="C2356" s="81" t="s">
        <v>165</v>
      </c>
      <c r="D2356" s="14" t="s">
        <v>22</v>
      </c>
      <c r="E2356" s="29" t="s">
        <v>13</v>
      </c>
      <c r="F2356" s="17">
        <v>545.12</v>
      </c>
      <c r="G2356" s="258">
        <v>0</v>
      </c>
      <c r="H2356" s="27">
        <f t="shared" si="78"/>
        <v>0</v>
      </c>
    </row>
    <row r="2357" spans="1:8" ht="22.5">
      <c r="A2357" s="28"/>
      <c r="B2357" s="28" t="s">
        <v>1663</v>
      </c>
      <c r="C2357" s="81" t="s">
        <v>166</v>
      </c>
      <c r="D2357" s="14" t="s">
        <v>1666</v>
      </c>
      <c r="E2357" s="29" t="s">
        <v>13</v>
      </c>
      <c r="F2357" s="17">
        <v>26.72</v>
      </c>
      <c r="G2357" s="258">
        <v>0</v>
      </c>
      <c r="H2357" s="27">
        <f t="shared" si="78"/>
        <v>0</v>
      </c>
    </row>
    <row r="2358" spans="1:8" ht="22.5">
      <c r="A2358" s="28"/>
      <c r="B2358" s="28" t="s">
        <v>1623</v>
      </c>
      <c r="C2358" s="81" t="s">
        <v>167</v>
      </c>
      <c r="D2358" s="14" t="s">
        <v>1634</v>
      </c>
      <c r="E2358" s="29" t="s">
        <v>13</v>
      </c>
      <c r="F2358" s="17">
        <v>385.65</v>
      </c>
      <c r="G2358" s="258">
        <v>0</v>
      </c>
      <c r="H2358" s="27">
        <f t="shared" si="78"/>
        <v>0</v>
      </c>
    </row>
    <row r="2359" spans="1:8">
      <c r="A2359" s="265">
        <v>5</v>
      </c>
      <c r="B2359" s="265"/>
      <c r="C2359" s="275"/>
      <c r="D2359" s="261" t="s">
        <v>525</v>
      </c>
      <c r="E2359" s="29"/>
      <c r="F2359" s="17" t="s">
        <v>162</v>
      </c>
      <c r="G2359" s="27"/>
      <c r="H2359" s="55">
        <f>SUM(H2360:H2361)</f>
        <v>0</v>
      </c>
    </row>
    <row r="2360" spans="1:8">
      <c r="A2360" s="28"/>
      <c r="B2360" s="28" t="s">
        <v>953</v>
      </c>
      <c r="C2360" s="81" t="s">
        <v>164</v>
      </c>
      <c r="D2360" s="14" t="s">
        <v>1165</v>
      </c>
      <c r="E2360" s="29" t="s">
        <v>455</v>
      </c>
      <c r="F2360" s="17">
        <v>1536.01</v>
      </c>
      <c r="G2360" s="258">
        <v>0</v>
      </c>
      <c r="H2360" s="27">
        <f t="shared" si="78"/>
        <v>0</v>
      </c>
    </row>
    <row r="2361" spans="1:8">
      <c r="A2361" s="28"/>
      <c r="B2361" s="28" t="s">
        <v>954</v>
      </c>
      <c r="C2361" s="81" t="s">
        <v>165</v>
      </c>
      <c r="D2361" s="14" t="s">
        <v>970</v>
      </c>
      <c r="E2361" s="29" t="s">
        <v>14</v>
      </c>
      <c r="F2361" s="17">
        <v>731.43</v>
      </c>
      <c r="G2361" s="258">
        <v>0</v>
      </c>
      <c r="H2361" s="27">
        <f t="shared" si="78"/>
        <v>0</v>
      </c>
    </row>
    <row r="2362" spans="1:8">
      <c r="A2362" s="263">
        <v>4</v>
      </c>
      <c r="B2362" s="263"/>
      <c r="C2362" s="274"/>
      <c r="D2362" s="260" t="s">
        <v>44</v>
      </c>
      <c r="E2362" s="20"/>
      <c r="F2362" s="21" t="s">
        <v>162</v>
      </c>
      <c r="G2362" s="22"/>
      <c r="H2362" s="52">
        <f>H2363+H2365+H2370</f>
        <v>0</v>
      </c>
    </row>
    <row r="2363" spans="1:8">
      <c r="A2363" s="265">
        <v>5</v>
      </c>
      <c r="B2363" s="265"/>
      <c r="C2363" s="275"/>
      <c r="D2363" s="261" t="s">
        <v>526</v>
      </c>
      <c r="E2363" s="29"/>
      <c r="F2363" s="17" t="s">
        <v>162</v>
      </c>
      <c r="G2363" s="27"/>
      <c r="H2363" s="55">
        <f>SUM(H2364)</f>
        <v>0</v>
      </c>
    </row>
    <row r="2364" spans="1:8" ht="22.5">
      <c r="A2364" s="28"/>
      <c r="B2364" s="28" t="s">
        <v>955</v>
      </c>
      <c r="C2364" s="81" t="s">
        <v>164</v>
      </c>
      <c r="D2364" s="14" t="s">
        <v>1635</v>
      </c>
      <c r="E2364" s="29" t="s">
        <v>12</v>
      </c>
      <c r="F2364" s="17">
        <v>247.52</v>
      </c>
      <c r="G2364" s="258">
        <v>0</v>
      </c>
      <c r="H2364" s="27">
        <f t="shared" si="78"/>
        <v>0</v>
      </c>
    </row>
    <row r="2365" spans="1:8">
      <c r="A2365" s="265">
        <v>5</v>
      </c>
      <c r="B2365" s="265"/>
      <c r="C2365" s="275"/>
      <c r="D2365" s="261" t="s">
        <v>527</v>
      </c>
      <c r="E2365" s="29"/>
      <c r="F2365" s="17" t="s">
        <v>162</v>
      </c>
      <c r="G2365" s="27"/>
      <c r="H2365" s="55">
        <f>SUM(H2366:H2369)</f>
        <v>0</v>
      </c>
    </row>
    <row r="2366" spans="1:8" ht="22.5">
      <c r="A2366" s="28"/>
      <c r="B2366" s="28" t="s">
        <v>1134</v>
      </c>
      <c r="C2366" s="81" t="s">
        <v>164</v>
      </c>
      <c r="D2366" s="14" t="s">
        <v>1168</v>
      </c>
      <c r="E2366" s="29" t="s">
        <v>12</v>
      </c>
      <c r="F2366" s="17">
        <v>247.52</v>
      </c>
      <c r="G2366" s="258">
        <v>0</v>
      </c>
      <c r="H2366" s="27">
        <f t="shared" si="78"/>
        <v>0</v>
      </c>
    </row>
    <row r="2367" spans="1:8" ht="22.5">
      <c r="A2367" s="28"/>
      <c r="B2367" s="28" t="s">
        <v>41</v>
      </c>
      <c r="C2367" s="81" t="s">
        <v>165</v>
      </c>
      <c r="D2367" s="14" t="s">
        <v>1024</v>
      </c>
      <c r="E2367" s="29" t="s">
        <v>10</v>
      </c>
      <c r="F2367" s="17">
        <v>141</v>
      </c>
      <c r="G2367" s="258">
        <v>0</v>
      </c>
      <c r="H2367" s="27">
        <f t="shared" si="78"/>
        <v>0</v>
      </c>
    </row>
    <row r="2368" spans="1:8">
      <c r="A2368" s="28"/>
      <c r="B2368" s="28" t="s">
        <v>1135</v>
      </c>
      <c r="C2368" s="81" t="s">
        <v>166</v>
      </c>
      <c r="D2368" s="14" t="s">
        <v>1169</v>
      </c>
      <c r="E2368" s="29" t="s">
        <v>10</v>
      </c>
      <c r="F2368" s="17">
        <v>90</v>
      </c>
      <c r="G2368" s="258">
        <v>0</v>
      </c>
      <c r="H2368" s="27">
        <f t="shared" si="78"/>
        <v>0</v>
      </c>
    </row>
    <row r="2369" spans="1:8" ht="22.5">
      <c r="A2369" s="28"/>
      <c r="B2369" s="28" t="s">
        <v>1136</v>
      </c>
      <c r="C2369" s="81" t="s">
        <v>167</v>
      </c>
      <c r="D2369" s="14" t="s">
        <v>1170</v>
      </c>
      <c r="E2369" s="29" t="s">
        <v>12</v>
      </c>
      <c r="F2369" s="17">
        <v>50</v>
      </c>
      <c r="G2369" s="258">
        <v>0</v>
      </c>
      <c r="H2369" s="27">
        <f t="shared" si="78"/>
        <v>0</v>
      </c>
    </row>
    <row r="2370" spans="1:8">
      <c r="A2370" s="265">
        <v>5</v>
      </c>
      <c r="B2370" s="265"/>
      <c r="C2370" s="275"/>
      <c r="D2370" s="261" t="s">
        <v>528</v>
      </c>
      <c r="E2370" s="29"/>
      <c r="F2370" s="17" t="s">
        <v>162</v>
      </c>
      <c r="G2370" s="27"/>
      <c r="H2370" s="55">
        <f>SUM(H2371)</f>
        <v>0</v>
      </c>
    </row>
    <row r="2371" spans="1:8" ht="33.75">
      <c r="A2371" s="28"/>
      <c r="B2371" s="28" t="s">
        <v>1137</v>
      </c>
      <c r="C2371" s="81" t="s">
        <v>164</v>
      </c>
      <c r="D2371" s="14" t="s">
        <v>1171</v>
      </c>
      <c r="E2371" s="29" t="s">
        <v>10</v>
      </c>
      <c r="F2371" s="17">
        <v>2</v>
      </c>
      <c r="G2371" s="258">
        <v>0</v>
      </c>
      <c r="H2371" s="27">
        <f t="shared" si="78"/>
        <v>0</v>
      </c>
    </row>
    <row r="2372" spans="1:8">
      <c r="A2372" s="263">
        <v>4</v>
      </c>
      <c r="B2372" s="263"/>
      <c r="C2372" s="274"/>
      <c r="D2372" s="260" t="s">
        <v>45</v>
      </c>
      <c r="E2372" s="20"/>
      <c r="F2372" s="21" t="s">
        <v>162</v>
      </c>
      <c r="G2372" s="22"/>
      <c r="H2372" s="52">
        <f>H2373+H2377+H2380+H2386+H2389+H2391</f>
        <v>0</v>
      </c>
    </row>
    <row r="2373" spans="1:8">
      <c r="A2373" s="265">
        <v>5</v>
      </c>
      <c r="B2373" s="265"/>
      <c r="C2373" s="275"/>
      <c r="D2373" s="261" t="s">
        <v>529</v>
      </c>
      <c r="E2373" s="29"/>
      <c r="F2373" s="17" t="s">
        <v>162</v>
      </c>
      <c r="G2373" s="27"/>
      <c r="H2373" s="55">
        <f>SUM(H2374:H2376)</f>
        <v>0</v>
      </c>
    </row>
    <row r="2374" spans="1:8" ht="22.5">
      <c r="A2374" s="28"/>
      <c r="B2374" s="28" t="s">
        <v>470</v>
      </c>
      <c r="C2374" s="81" t="s">
        <v>164</v>
      </c>
      <c r="D2374" s="14" t="s">
        <v>1672</v>
      </c>
      <c r="E2374" s="29" t="s">
        <v>13</v>
      </c>
      <c r="F2374" s="17">
        <v>176.55</v>
      </c>
      <c r="G2374" s="258">
        <v>0</v>
      </c>
      <c r="H2374" s="27">
        <f t="shared" ref="H2374:H2394" si="79">IF(ISNUMBER(F2374),ROUND(F2374*G2374,2),"")</f>
        <v>0</v>
      </c>
    </row>
    <row r="2375" spans="1:8" ht="22.5">
      <c r="A2375" s="28"/>
      <c r="B2375" s="28" t="s">
        <v>36</v>
      </c>
      <c r="C2375" s="81" t="s">
        <v>165</v>
      </c>
      <c r="D2375" s="14" t="s">
        <v>1175</v>
      </c>
      <c r="E2375" s="29" t="s">
        <v>13</v>
      </c>
      <c r="F2375" s="17">
        <v>74.260000000000005</v>
      </c>
      <c r="G2375" s="258">
        <v>0</v>
      </c>
      <c r="H2375" s="27">
        <f t="shared" si="79"/>
        <v>0</v>
      </c>
    </row>
    <row r="2376" spans="1:8" ht="22.5">
      <c r="A2376" s="28"/>
      <c r="B2376" s="28" t="s">
        <v>36</v>
      </c>
      <c r="C2376" s="81" t="s">
        <v>166</v>
      </c>
      <c r="D2376" s="14" t="s">
        <v>1176</v>
      </c>
      <c r="E2376" s="29" t="s">
        <v>13</v>
      </c>
      <c r="F2376" s="17">
        <v>74.260000000000005</v>
      </c>
      <c r="G2376" s="258">
        <v>0</v>
      </c>
      <c r="H2376" s="27">
        <f t="shared" si="79"/>
        <v>0</v>
      </c>
    </row>
    <row r="2377" spans="1:8">
      <c r="A2377" s="265">
        <v>5</v>
      </c>
      <c r="B2377" s="265"/>
      <c r="C2377" s="275"/>
      <c r="D2377" s="261" t="s">
        <v>530</v>
      </c>
      <c r="E2377" s="29"/>
      <c r="F2377" s="17" t="s">
        <v>162</v>
      </c>
      <c r="G2377" s="27"/>
      <c r="H2377" s="55">
        <f>SUM(H2378:H2379)</f>
        <v>0</v>
      </c>
    </row>
    <row r="2378" spans="1:8" ht="33.75">
      <c r="A2378" s="28"/>
      <c r="B2378" s="28" t="s">
        <v>1140</v>
      </c>
      <c r="C2378" s="81" t="s">
        <v>164</v>
      </c>
      <c r="D2378" s="14" t="s">
        <v>1668</v>
      </c>
      <c r="E2378" s="29" t="s">
        <v>15</v>
      </c>
      <c r="F2378" s="17">
        <v>16466.07</v>
      </c>
      <c r="G2378" s="258">
        <v>0</v>
      </c>
      <c r="H2378" s="27">
        <f t="shared" si="79"/>
        <v>0</v>
      </c>
    </row>
    <row r="2379" spans="1:8" ht="22.5">
      <c r="A2379" s="28"/>
      <c r="B2379" s="28" t="s">
        <v>1624</v>
      </c>
      <c r="C2379" s="81" t="s">
        <v>165</v>
      </c>
      <c r="D2379" s="14" t="s">
        <v>1638</v>
      </c>
      <c r="E2379" s="29" t="s">
        <v>15</v>
      </c>
      <c r="F2379" s="17">
        <v>1207.26</v>
      </c>
      <c r="G2379" s="258">
        <v>0</v>
      </c>
      <c r="H2379" s="27">
        <f t="shared" si="79"/>
        <v>0</v>
      </c>
    </row>
    <row r="2380" spans="1:8">
      <c r="A2380" s="265">
        <v>5</v>
      </c>
      <c r="B2380" s="265"/>
      <c r="C2380" s="275"/>
      <c r="D2380" s="261" t="s">
        <v>531</v>
      </c>
      <c r="E2380" s="29"/>
      <c r="F2380" s="17" t="s">
        <v>162</v>
      </c>
      <c r="G2380" s="27"/>
      <c r="H2380" s="55">
        <f>SUM(H2381:H2385)</f>
        <v>0</v>
      </c>
    </row>
    <row r="2381" spans="1:8" ht="22.5">
      <c r="A2381" s="28"/>
      <c r="B2381" s="28" t="s">
        <v>1142</v>
      </c>
      <c r="C2381" s="81" t="s">
        <v>164</v>
      </c>
      <c r="D2381" s="14" t="s">
        <v>1180</v>
      </c>
      <c r="E2381" s="29" t="s">
        <v>14</v>
      </c>
      <c r="F2381" s="17">
        <v>43.28</v>
      </c>
      <c r="G2381" s="258">
        <v>0</v>
      </c>
      <c r="H2381" s="27">
        <f t="shared" si="79"/>
        <v>0</v>
      </c>
    </row>
    <row r="2382" spans="1:8" ht="22.5">
      <c r="A2382" s="28"/>
      <c r="B2382" s="28" t="s">
        <v>1143</v>
      </c>
      <c r="C2382" s="81" t="s">
        <v>165</v>
      </c>
      <c r="D2382" s="14" t="s">
        <v>1181</v>
      </c>
      <c r="E2382" s="29" t="s">
        <v>14</v>
      </c>
      <c r="F2382" s="17">
        <v>81.739999999999995</v>
      </c>
      <c r="G2382" s="258">
        <v>0</v>
      </c>
      <c r="H2382" s="27">
        <f t="shared" si="79"/>
        <v>0</v>
      </c>
    </row>
    <row r="2383" spans="1:8" ht="22.5">
      <c r="A2383" s="28"/>
      <c r="B2383" s="28" t="s">
        <v>1143</v>
      </c>
      <c r="C2383" s="81" t="s">
        <v>166</v>
      </c>
      <c r="D2383" s="14" t="s">
        <v>1669</v>
      </c>
      <c r="E2383" s="29" t="s">
        <v>14</v>
      </c>
      <c r="F2383" s="17">
        <v>74.09</v>
      </c>
      <c r="G2383" s="258">
        <v>0</v>
      </c>
      <c r="H2383" s="27">
        <f t="shared" si="79"/>
        <v>0</v>
      </c>
    </row>
    <row r="2384" spans="1:8" ht="22.5">
      <c r="A2384" s="28"/>
      <c r="B2384" s="28" t="s">
        <v>860</v>
      </c>
      <c r="C2384" s="81" t="s">
        <v>167</v>
      </c>
      <c r="D2384" s="14" t="s">
        <v>1182</v>
      </c>
      <c r="E2384" s="29" t="s">
        <v>14</v>
      </c>
      <c r="F2384" s="17">
        <v>64.36</v>
      </c>
      <c r="G2384" s="258">
        <v>0</v>
      </c>
      <c r="H2384" s="27">
        <f t="shared" si="79"/>
        <v>0</v>
      </c>
    </row>
    <row r="2385" spans="1:8" ht="22.5">
      <c r="A2385" s="28"/>
      <c r="B2385" s="28" t="s">
        <v>930</v>
      </c>
      <c r="C2385" s="81" t="s">
        <v>168</v>
      </c>
      <c r="D2385" s="14" t="s">
        <v>1183</v>
      </c>
      <c r="E2385" s="29" t="s">
        <v>14</v>
      </c>
      <c r="F2385" s="17">
        <v>64.36</v>
      </c>
      <c r="G2385" s="258">
        <v>0</v>
      </c>
      <c r="H2385" s="27">
        <f t="shared" si="79"/>
        <v>0</v>
      </c>
    </row>
    <row r="2386" spans="1:8">
      <c r="A2386" s="265">
        <v>5</v>
      </c>
      <c r="B2386" s="265"/>
      <c r="C2386" s="275"/>
      <c r="D2386" s="261" t="s">
        <v>532</v>
      </c>
      <c r="E2386" s="29"/>
      <c r="F2386" s="17" t="s">
        <v>162</v>
      </c>
      <c r="G2386" s="27"/>
      <c r="H2386" s="55">
        <f>SUM(H2387:H2388)</f>
        <v>0</v>
      </c>
    </row>
    <row r="2387" spans="1:8" ht="33.75">
      <c r="A2387" s="28"/>
      <c r="B2387" s="28" t="s">
        <v>960</v>
      </c>
      <c r="C2387" s="81" t="s">
        <v>164</v>
      </c>
      <c r="D2387" s="14" t="s">
        <v>1184</v>
      </c>
      <c r="E2387" s="29" t="s">
        <v>14</v>
      </c>
      <c r="F2387" s="17">
        <v>216.83</v>
      </c>
      <c r="G2387" s="258">
        <v>0</v>
      </c>
      <c r="H2387" s="27">
        <f t="shared" si="79"/>
        <v>0</v>
      </c>
    </row>
    <row r="2388" spans="1:8" ht="33.75">
      <c r="A2388" s="28"/>
      <c r="B2388" s="28" t="s">
        <v>960</v>
      </c>
      <c r="C2388" s="81" t="s">
        <v>165</v>
      </c>
      <c r="D2388" s="14" t="s">
        <v>1185</v>
      </c>
      <c r="E2388" s="29" t="s">
        <v>14</v>
      </c>
      <c r="F2388" s="17">
        <v>140.07</v>
      </c>
      <c r="G2388" s="258">
        <v>0</v>
      </c>
      <c r="H2388" s="27">
        <f t="shared" si="79"/>
        <v>0</v>
      </c>
    </row>
    <row r="2389" spans="1:8">
      <c r="A2389" s="265">
        <v>5</v>
      </c>
      <c r="B2389" s="265"/>
      <c r="C2389" s="275"/>
      <c r="D2389" s="261" t="s">
        <v>534</v>
      </c>
      <c r="E2389" s="29"/>
      <c r="F2389" s="17" t="s">
        <v>162</v>
      </c>
      <c r="G2389" s="27"/>
      <c r="H2389" s="55">
        <f>SUM(H2390)</f>
        <v>0</v>
      </c>
    </row>
    <row r="2390" spans="1:8" ht="22.5">
      <c r="A2390" s="28"/>
      <c r="B2390" s="28" t="s">
        <v>39</v>
      </c>
      <c r="C2390" s="81" t="s">
        <v>164</v>
      </c>
      <c r="D2390" s="14" t="s">
        <v>47</v>
      </c>
      <c r="E2390" s="29" t="s">
        <v>10</v>
      </c>
      <c r="F2390" s="17">
        <v>10</v>
      </c>
      <c r="G2390" s="258">
        <v>0</v>
      </c>
      <c r="H2390" s="27">
        <f t="shared" si="79"/>
        <v>0</v>
      </c>
    </row>
    <row r="2391" spans="1:8">
      <c r="A2391" s="265">
        <v>5</v>
      </c>
      <c r="B2391" s="265"/>
      <c r="C2391" s="275"/>
      <c r="D2391" s="261" t="s">
        <v>1192</v>
      </c>
      <c r="E2391" s="29"/>
      <c r="F2391" s="17" t="s">
        <v>162</v>
      </c>
      <c r="G2391" s="27"/>
      <c r="H2391" s="55">
        <f>SUM(H2392:H2394)</f>
        <v>0</v>
      </c>
    </row>
    <row r="2392" spans="1:8" ht="45">
      <c r="A2392" s="28"/>
      <c r="B2392" s="28" t="s">
        <v>1144</v>
      </c>
      <c r="C2392" s="81" t="s">
        <v>164</v>
      </c>
      <c r="D2392" s="14" t="s">
        <v>1187</v>
      </c>
      <c r="E2392" s="29" t="s">
        <v>13</v>
      </c>
      <c r="F2392" s="17">
        <v>47.15</v>
      </c>
      <c r="G2392" s="258">
        <v>0</v>
      </c>
      <c r="H2392" s="27">
        <f t="shared" si="79"/>
        <v>0</v>
      </c>
    </row>
    <row r="2393" spans="1:8" ht="22.5">
      <c r="A2393" s="28"/>
      <c r="B2393" s="28" t="s">
        <v>1145</v>
      </c>
      <c r="C2393" s="81" t="s">
        <v>165</v>
      </c>
      <c r="D2393" s="14" t="s">
        <v>1188</v>
      </c>
      <c r="E2393" s="29" t="s">
        <v>13</v>
      </c>
      <c r="F2393" s="17">
        <v>47.15</v>
      </c>
      <c r="G2393" s="258">
        <v>0</v>
      </c>
      <c r="H2393" s="27">
        <f t="shared" si="79"/>
        <v>0</v>
      </c>
    </row>
    <row r="2394" spans="1:8" ht="22.5">
      <c r="A2394" s="28"/>
      <c r="B2394" s="28" t="s">
        <v>957</v>
      </c>
      <c r="C2394" s="81" t="s">
        <v>166</v>
      </c>
      <c r="D2394" s="14" t="s">
        <v>1189</v>
      </c>
      <c r="E2394" s="29" t="s">
        <v>12</v>
      </c>
      <c r="F2394" s="17">
        <v>321.02</v>
      </c>
      <c r="G2394" s="258">
        <v>0</v>
      </c>
      <c r="H2394" s="27">
        <f t="shared" si="79"/>
        <v>0</v>
      </c>
    </row>
    <row r="2395" spans="1:8">
      <c r="A2395" s="82">
        <v>2</v>
      </c>
      <c r="B2395" s="82"/>
      <c r="C2395" s="83"/>
      <c r="D2395" s="116" t="s">
        <v>1673</v>
      </c>
      <c r="E2395" s="84"/>
      <c r="F2395" s="85" t="s">
        <v>162</v>
      </c>
      <c r="G2395" s="86"/>
      <c r="H2395" s="87">
        <f>H2396+H2412+H2433+H2443</f>
        <v>0</v>
      </c>
    </row>
    <row r="2396" spans="1:8">
      <c r="A2396" s="263">
        <v>4</v>
      </c>
      <c r="B2396" s="263"/>
      <c r="C2396" s="274"/>
      <c r="D2396" s="260" t="s">
        <v>6</v>
      </c>
      <c r="E2396" s="20"/>
      <c r="F2396" s="21" t="s">
        <v>162</v>
      </c>
      <c r="G2396" s="22"/>
      <c r="H2396" s="52">
        <f>H2397+H2401+H2406+H2409</f>
        <v>0</v>
      </c>
    </row>
    <row r="2397" spans="1:8">
      <c r="A2397" s="265">
        <v>5</v>
      </c>
      <c r="B2397" s="265"/>
      <c r="C2397" s="275"/>
      <c r="D2397" s="261" t="s">
        <v>514</v>
      </c>
      <c r="E2397" s="29"/>
      <c r="F2397" s="17" t="s">
        <v>162</v>
      </c>
      <c r="G2397" s="27"/>
      <c r="H2397" s="55">
        <f>SUM(H2398:H2400)</f>
        <v>0</v>
      </c>
    </row>
    <row r="2398" spans="1:8" ht="22.5">
      <c r="A2398" s="28"/>
      <c r="B2398" s="28" t="s">
        <v>1124</v>
      </c>
      <c r="C2398" s="81" t="s">
        <v>164</v>
      </c>
      <c r="D2398" s="14" t="s">
        <v>1147</v>
      </c>
      <c r="E2398" s="29" t="s">
        <v>10</v>
      </c>
      <c r="F2398" s="17">
        <v>4</v>
      </c>
      <c r="G2398" s="258">
        <v>0</v>
      </c>
      <c r="H2398" s="27">
        <f t="shared" ref="H2398:H2442" si="80">IF(ISNUMBER(F2398),ROUND(F2398*G2398,2),"")</f>
        <v>0</v>
      </c>
    </row>
    <row r="2399" spans="1:8" ht="22.5">
      <c r="A2399" s="28"/>
      <c r="B2399" s="28" t="s">
        <v>1031</v>
      </c>
      <c r="C2399" s="81" t="s">
        <v>165</v>
      </c>
      <c r="D2399" s="14" t="s">
        <v>1148</v>
      </c>
      <c r="E2399" s="29" t="s">
        <v>10</v>
      </c>
      <c r="F2399" s="17">
        <v>1</v>
      </c>
      <c r="G2399" s="258">
        <v>0</v>
      </c>
      <c r="H2399" s="27">
        <f t="shared" si="80"/>
        <v>0</v>
      </c>
    </row>
    <row r="2400" spans="1:8" ht="22.5">
      <c r="A2400" s="28"/>
      <c r="B2400" s="28" t="s">
        <v>28</v>
      </c>
      <c r="C2400" s="81" t="s">
        <v>166</v>
      </c>
      <c r="D2400" s="14" t="s">
        <v>900</v>
      </c>
      <c r="E2400" s="29" t="s">
        <v>10</v>
      </c>
      <c r="F2400" s="17">
        <v>1</v>
      </c>
      <c r="G2400" s="258">
        <v>0</v>
      </c>
      <c r="H2400" s="27">
        <f t="shared" si="80"/>
        <v>0</v>
      </c>
    </row>
    <row r="2401" spans="1:8">
      <c r="A2401" s="265">
        <v>5</v>
      </c>
      <c r="B2401" s="265"/>
      <c r="C2401" s="275"/>
      <c r="D2401" s="261" t="s">
        <v>515</v>
      </c>
      <c r="E2401" s="29"/>
      <c r="F2401" s="17" t="s">
        <v>162</v>
      </c>
      <c r="G2401" s="27"/>
      <c r="H2401" s="55">
        <f>SUM(H2402:H2405)</f>
        <v>0</v>
      </c>
    </row>
    <row r="2402" spans="1:8">
      <c r="A2402" s="28"/>
      <c r="B2402" s="28" t="s">
        <v>416</v>
      </c>
      <c r="C2402" s="81" t="s">
        <v>164</v>
      </c>
      <c r="D2402" s="14" t="s">
        <v>645</v>
      </c>
      <c r="E2402" s="29" t="s">
        <v>13</v>
      </c>
      <c r="F2402" s="17">
        <v>212.1</v>
      </c>
      <c r="G2402" s="258">
        <v>0</v>
      </c>
      <c r="H2402" s="27">
        <f t="shared" si="80"/>
        <v>0</v>
      </c>
    </row>
    <row r="2403" spans="1:8">
      <c r="A2403" s="28"/>
      <c r="B2403" s="28" t="s">
        <v>1125</v>
      </c>
      <c r="C2403" s="81" t="s">
        <v>165</v>
      </c>
      <c r="D2403" s="14" t="s">
        <v>1149</v>
      </c>
      <c r="E2403" s="29" t="s">
        <v>13</v>
      </c>
      <c r="F2403" s="17">
        <v>330.85</v>
      </c>
      <c r="G2403" s="258">
        <v>0</v>
      </c>
      <c r="H2403" s="27">
        <f t="shared" si="80"/>
        <v>0</v>
      </c>
    </row>
    <row r="2404" spans="1:8" ht="45">
      <c r="A2404" s="28"/>
      <c r="B2404" s="28" t="s">
        <v>1005</v>
      </c>
      <c r="C2404" s="81" t="s">
        <v>166</v>
      </c>
      <c r="D2404" s="14" t="s">
        <v>1671</v>
      </c>
      <c r="E2404" s="29" t="s">
        <v>14</v>
      </c>
      <c r="F2404" s="17">
        <v>21</v>
      </c>
      <c r="G2404" s="258">
        <v>0</v>
      </c>
      <c r="H2404" s="27">
        <f t="shared" si="80"/>
        <v>0</v>
      </c>
    </row>
    <row r="2405" spans="1:8" ht="56.25">
      <c r="A2405" s="28"/>
      <c r="B2405" s="28" t="s">
        <v>1005</v>
      </c>
      <c r="C2405" s="81" t="s">
        <v>167</v>
      </c>
      <c r="D2405" s="14" t="s">
        <v>1151</v>
      </c>
      <c r="E2405" s="29" t="s">
        <v>14</v>
      </c>
      <c r="F2405" s="17">
        <v>48.72</v>
      </c>
      <c r="G2405" s="258">
        <v>0</v>
      </c>
      <c r="H2405" s="27">
        <f t="shared" si="80"/>
        <v>0</v>
      </c>
    </row>
    <row r="2406" spans="1:8">
      <c r="A2406" s="265">
        <v>5</v>
      </c>
      <c r="B2406" s="265"/>
      <c r="C2406" s="275"/>
      <c r="D2406" s="261" t="s">
        <v>518</v>
      </c>
      <c r="E2406" s="29"/>
      <c r="F2406" s="17" t="s">
        <v>162</v>
      </c>
      <c r="G2406" s="27"/>
      <c r="H2406" s="55">
        <f>SUM(H2407:H2408)</f>
        <v>0</v>
      </c>
    </row>
    <row r="2407" spans="1:8" ht="33.75">
      <c r="A2407" s="28"/>
      <c r="B2407" s="28" t="s">
        <v>30</v>
      </c>
      <c r="C2407" s="81" t="s">
        <v>164</v>
      </c>
      <c r="D2407" s="14" t="s">
        <v>964</v>
      </c>
      <c r="E2407" s="29" t="s">
        <v>12</v>
      </c>
      <c r="F2407" s="17">
        <v>156.4</v>
      </c>
      <c r="G2407" s="258">
        <v>0</v>
      </c>
      <c r="H2407" s="27">
        <f t="shared" si="80"/>
        <v>0</v>
      </c>
    </row>
    <row r="2408" spans="1:8" ht="22.5">
      <c r="A2408" s="28"/>
      <c r="B2408" s="28" t="s">
        <v>1127</v>
      </c>
      <c r="C2408" s="81" t="s">
        <v>165</v>
      </c>
      <c r="D2408" s="14" t="s">
        <v>1153</v>
      </c>
      <c r="E2408" s="29" t="s">
        <v>13</v>
      </c>
      <c r="F2408" s="17">
        <v>520.29999999999995</v>
      </c>
      <c r="G2408" s="258">
        <v>0</v>
      </c>
      <c r="H2408" s="27">
        <f t="shared" si="80"/>
        <v>0</v>
      </c>
    </row>
    <row r="2409" spans="1:8">
      <c r="A2409" s="265">
        <v>5</v>
      </c>
      <c r="B2409" s="265"/>
      <c r="C2409" s="275"/>
      <c r="D2409" s="261" t="s">
        <v>519</v>
      </c>
      <c r="E2409" s="29"/>
      <c r="F2409" s="17" t="s">
        <v>162</v>
      </c>
      <c r="G2409" s="27"/>
      <c r="H2409" s="55">
        <f>SUM(H2410:H2411)</f>
        <v>0</v>
      </c>
    </row>
    <row r="2410" spans="1:8" ht="33.75">
      <c r="A2410" s="28"/>
      <c r="B2410" s="28" t="s">
        <v>434</v>
      </c>
      <c r="C2410" s="81" t="s">
        <v>164</v>
      </c>
      <c r="D2410" s="14" t="s">
        <v>1155</v>
      </c>
      <c r="E2410" s="29" t="s">
        <v>13</v>
      </c>
      <c r="F2410" s="17">
        <v>406</v>
      </c>
      <c r="G2410" s="258">
        <v>0</v>
      </c>
      <c r="H2410" s="27">
        <f t="shared" si="80"/>
        <v>0</v>
      </c>
    </row>
    <row r="2411" spans="1:8" ht="33.75">
      <c r="A2411" s="28"/>
      <c r="B2411" s="28" t="s">
        <v>961</v>
      </c>
      <c r="C2411" s="81" t="s">
        <v>165</v>
      </c>
      <c r="D2411" s="14" t="s">
        <v>1156</v>
      </c>
      <c r="E2411" s="29" t="s">
        <v>12</v>
      </c>
      <c r="F2411" s="17">
        <v>203</v>
      </c>
      <c r="G2411" s="258">
        <v>0</v>
      </c>
      <c r="H2411" s="27">
        <f t="shared" si="80"/>
        <v>0</v>
      </c>
    </row>
    <row r="2412" spans="1:8">
      <c r="A2412" s="263">
        <v>4</v>
      </c>
      <c r="B2412" s="263"/>
      <c r="C2412" s="274"/>
      <c r="D2412" s="260" t="s">
        <v>19</v>
      </c>
      <c r="E2412" s="20"/>
      <c r="F2412" s="21" t="s">
        <v>162</v>
      </c>
      <c r="G2412" s="22"/>
      <c r="H2412" s="52">
        <f>H2413+H2418+H2420+H2423+H2425+H2430</f>
        <v>0</v>
      </c>
    </row>
    <row r="2413" spans="1:8">
      <c r="A2413" s="265">
        <v>5</v>
      </c>
      <c r="B2413" s="265"/>
      <c r="C2413" s="275"/>
      <c r="D2413" s="261" t="s">
        <v>520</v>
      </c>
      <c r="E2413" s="29"/>
      <c r="F2413" s="17" t="s">
        <v>162</v>
      </c>
      <c r="G2413" s="27"/>
      <c r="H2413" s="55">
        <f>SUM(H2414:H2417)</f>
        <v>0</v>
      </c>
    </row>
    <row r="2414" spans="1:8" ht="33.75">
      <c r="A2414" s="28"/>
      <c r="B2414" s="28" t="s">
        <v>440</v>
      </c>
      <c r="C2414" s="81" t="s">
        <v>164</v>
      </c>
      <c r="D2414" s="14" t="s">
        <v>1158</v>
      </c>
      <c r="E2414" s="29" t="s">
        <v>14</v>
      </c>
      <c r="F2414" s="17">
        <v>34.75</v>
      </c>
      <c r="G2414" s="258">
        <v>0</v>
      </c>
      <c r="H2414" s="27">
        <f t="shared" si="80"/>
        <v>0</v>
      </c>
    </row>
    <row r="2415" spans="1:8" ht="56.25">
      <c r="A2415" s="28"/>
      <c r="B2415" s="28" t="s">
        <v>1130</v>
      </c>
      <c r="C2415" s="81" t="s">
        <v>165</v>
      </c>
      <c r="D2415" s="14" t="s">
        <v>1159</v>
      </c>
      <c r="E2415" s="29" t="s">
        <v>14</v>
      </c>
      <c r="F2415" s="17">
        <v>216.12</v>
      </c>
      <c r="G2415" s="258">
        <v>0</v>
      </c>
      <c r="H2415" s="27">
        <f t="shared" si="80"/>
        <v>0</v>
      </c>
    </row>
    <row r="2416" spans="1:8" ht="22.5">
      <c r="A2416" s="28"/>
      <c r="B2416" s="28" t="s">
        <v>1662</v>
      </c>
      <c r="C2416" s="81" t="s">
        <v>166</v>
      </c>
      <c r="D2416" s="14" t="s">
        <v>1664</v>
      </c>
      <c r="E2416" s="29" t="s">
        <v>14</v>
      </c>
      <c r="F2416" s="17">
        <v>64.77</v>
      </c>
      <c r="G2416" s="258">
        <v>0</v>
      </c>
      <c r="H2416" s="27">
        <f t="shared" si="80"/>
        <v>0</v>
      </c>
    </row>
    <row r="2417" spans="1:8" ht="33.75">
      <c r="A2417" s="28"/>
      <c r="B2417" s="28" t="s">
        <v>1662</v>
      </c>
      <c r="C2417" s="81" t="s">
        <v>167</v>
      </c>
      <c r="D2417" s="14" t="s">
        <v>1665</v>
      </c>
      <c r="E2417" s="29" t="s">
        <v>14</v>
      </c>
      <c r="F2417" s="17">
        <v>266.8</v>
      </c>
      <c r="G2417" s="258">
        <v>0</v>
      </c>
      <c r="H2417" s="27">
        <f t="shared" si="80"/>
        <v>0</v>
      </c>
    </row>
    <row r="2418" spans="1:8">
      <c r="A2418" s="265">
        <v>5</v>
      </c>
      <c r="B2418" s="265"/>
      <c r="C2418" s="275"/>
      <c r="D2418" s="261" t="s">
        <v>521</v>
      </c>
      <c r="E2418" s="29"/>
      <c r="F2418" s="17" t="s">
        <v>162</v>
      </c>
      <c r="G2418" s="27"/>
      <c r="H2418" s="55">
        <f>SUM(H2419)</f>
        <v>0</v>
      </c>
    </row>
    <row r="2419" spans="1:8" ht="33.75">
      <c r="A2419" s="28"/>
      <c r="B2419" s="28" t="s">
        <v>444</v>
      </c>
      <c r="C2419" s="81" t="s">
        <v>164</v>
      </c>
      <c r="D2419" s="14" t="s">
        <v>1160</v>
      </c>
      <c r="E2419" s="29" t="s">
        <v>13</v>
      </c>
      <c r="F2419" s="17">
        <v>276.54000000000002</v>
      </c>
      <c r="G2419" s="258">
        <v>0</v>
      </c>
      <c r="H2419" s="27">
        <f t="shared" si="80"/>
        <v>0</v>
      </c>
    </row>
    <row r="2420" spans="1:8">
      <c r="A2420" s="265">
        <v>5</v>
      </c>
      <c r="B2420" s="265"/>
      <c r="C2420" s="275"/>
      <c r="D2420" s="261" t="s">
        <v>522</v>
      </c>
      <c r="E2420" s="29"/>
      <c r="F2420" s="17" t="s">
        <v>162</v>
      </c>
      <c r="G2420" s="27"/>
      <c r="H2420" s="55">
        <f>SUM(H2421:H2422)</f>
        <v>0</v>
      </c>
    </row>
    <row r="2421" spans="1:8" ht="22.5">
      <c r="A2421" s="28"/>
      <c r="B2421" s="28" t="s">
        <v>1131</v>
      </c>
      <c r="C2421" s="81" t="s">
        <v>164</v>
      </c>
      <c r="D2421" s="14" t="s">
        <v>1161</v>
      </c>
      <c r="E2421" s="29" t="s">
        <v>14</v>
      </c>
      <c r="F2421" s="17">
        <v>171.79</v>
      </c>
      <c r="G2421" s="258">
        <v>0</v>
      </c>
      <c r="H2421" s="27">
        <f t="shared" si="80"/>
        <v>0</v>
      </c>
    </row>
    <row r="2422" spans="1:8" ht="22.5">
      <c r="A2422" s="28"/>
      <c r="B2422" s="28" t="s">
        <v>446</v>
      </c>
      <c r="C2422" s="81" t="s">
        <v>165</v>
      </c>
      <c r="D2422" s="14" t="s">
        <v>1162</v>
      </c>
      <c r="E2422" s="29" t="s">
        <v>13</v>
      </c>
      <c r="F2422" s="17">
        <v>427.36</v>
      </c>
      <c r="G2422" s="258">
        <v>0</v>
      </c>
      <c r="H2422" s="27">
        <f t="shared" si="80"/>
        <v>0</v>
      </c>
    </row>
    <row r="2423" spans="1:8">
      <c r="A2423" s="265">
        <v>5</v>
      </c>
      <c r="B2423" s="265"/>
      <c r="C2423" s="275"/>
      <c r="D2423" s="261" t="s">
        <v>523</v>
      </c>
      <c r="E2423" s="29"/>
      <c r="F2423" s="17" t="s">
        <v>162</v>
      </c>
      <c r="G2423" s="27"/>
      <c r="H2423" s="55">
        <f>SUM(H2424)</f>
        <v>0</v>
      </c>
    </row>
    <row r="2424" spans="1:8" ht="22.5">
      <c r="A2424" s="28"/>
      <c r="B2424" s="28" t="s">
        <v>1132</v>
      </c>
      <c r="C2424" s="81" t="s">
        <v>164</v>
      </c>
      <c r="D2424" s="14" t="s">
        <v>1163</v>
      </c>
      <c r="E2424" s="29" t="s">
        <v>14</v>
      </c>
      <c r="F2424" s="17">
        <v>36</v>
      </c>
      <c r="G2424" s="258">
        <v>0</v>
      </c>
      <c r="H2424" s="27">
        <f t="shared" si="80"/>
        <v>0</v>
      </c>
    </row>
    <row r="2425" spans="1:8">
      <c r="A2425" s="265">
        <v>5</v>
      </c>
      <c r="B2425" s="265"/>
      <c r="C2425" s="275"/>
      <c r="D2425" s="261" t="s">
        <v>524</v>
      </c>
      <c r="E2425" s="29"/>
      <c r="F2425" s="17" t="s">
        <v>162</v>
      </c>
      <c r="G2425" s="27"/>
      <c r="H2425" s="55">
        <f>SUM(H2426:H2429)</f>
        <v>0</v>
      </c>
    </row>
    <row r="2426" spans="1:8">
      <c r="A2426" s="28"/>
      <c r="B2426" s="28" t="s">
        <v>451</v>
      </c>
      <c r="C2426" s="81" t="s">
        <v>164</v>
      </c>
      <c r="D2426" s="14" t="s">
        <v>21</v>
      </c>
      <c r="E2426" s="29" t="s">
        <v>13</v>
      </c>
      <c r="F2426" s="17">
        <v>191.32</v>
      </c>
      <c r="G2426" s="258">
        <v>0</v>
      </c>
      <c r="H2426" s="27">
        <f t="shared" si="80"/>
        <v>0</v>
      </c>
    </row>
    <row r="2427" spans="1:8">
      <c r="A2427" s="28"/>
      <c r="B2427" s="28" t="s">
        <v>452</v>
      </c>
      <c r="C2427" s="81" t="s">
        <v>165</v>
      </c>
      <c r="D2427" s="14" t="s">
        <v>22</v>
      </c>
      <c r="E2427" s="29" t="s">
        <v>13</v>
      </c>
      <c r="F2427" s="17">
        <v>191.32</v>
      </c>
      <c r="G2427" s="258">
        <v>0</v>
      </c>
      <c r="H2427" s="27">
        <f t="shared" si="80"/>
        <v>0</v>
      </c>
    </row>
    <row r="2428" spans="1:8" ht="22.5">
      <c r="A2428" s="28"/>
      <c r="B2428" s="28" t="s">
        <v>1663</v>
      </c>
      <c r="C2428" s="81" t="s">
        <v>166</v>
      </c>
      <c r="D2428" s="14" t="s">
        <v>1666</v>
      </c>
      <c r="E2428" s="29" t="s">
        <v>13</v>
      </c>
      <c r="F2428" s="17">
        <v>13.11</v>
      </c>
      <c r="G2428" s="258">
        <v>0</v>
      </c>
      <c r="H2428" s="27">
        <f t="shared" si="80"/>
        <v>0</v>
      </c>
    </row>
    <row r="2429" spans="1:8" ht="22.5">
      <c r="A2429" s="28"/>
      <c r="B2429" s="28" t="s">
        <v>1623</v>
      </c>
      <c r="C2429" s="81" t="s">
        <v>167</v>
      </c>
      <c r="D2429" s="14" t="s">
        <v>1634</v>
      </c>
      <c r="E2429" s="29" t="s">
        <v>13</v>
      </c>
      <c r="F2429" s="17">
        <v>129.54</v>
      </c>
      <c r="G2429" s="258">
        <v>0</v>
      </c>
      <c r="H2429" s="27">
        <f t="shared" si="80"/>
        <v>0</v>
      </c>
    </row>
    <row r="2430" spans="1:8">
      <c r="A2430" s="265">
        <v>5</v>
      </c>
      <c r="B2430" s="265"/>
      <c r="C2430" s="275"/>
      <c r="D2430" s="261" t="s">
        <v>525</v>
      </c>
      <c r="E2430" s="29"/>
      <c r="F2430" s="17" t="s">
        <v>162</v>
      </c>
      <c r="G2430" s="27"/>
      <c r="H2430" s="55">
        <f>SUM(H2431:H2432)</f>
        <v>0</v>
      </c>
    </row>
    <row r="2431" spans="1:8">
      <c r="A2431" s="28"/>
      <c r="B2431" s="28" t="s">
        <v>953</v>
      </c>
      <c r="C2431" s="81" t="s">
        <v>164</v>
      </c>
      <c r="D2431" s="14" t="s">
        <v>1165</v>
      </c>
      <c r="E2431" s="29" t="s">
        <v>455</v>
      </c>
      <c r="F2431" s="17">
        <v>1131.3699999999999</v>
      </c>
      <c r="G2431" s="258">
        <v>0</v>
      </c>
      <c r="H2431" s="27">
        <f t="shared" si="80"/>
        <v>0</v>
      </c>
    </row>
    <row r="2432" spans="1:8">
      <c r="A2432" s="28"/>
      <c r="B2432" s="28" t="s">
        <v>954</v>
      </c>
      <c r="C2432" s="81" t="s">
        <v>165</v>
      </c>
      <c r="D2432" s="14" t="s">
        <v>970</v>
      </c>
      <c r="E2432" s="29" t="s">
        <v>14</v>
      </c>
      <c r="F2432" s="17">
        <v>538.75</v>
      </c>
      <c r="G2432" s="258">
        <v>0</v>
      </c>
      <c r="H2432" s="27">
        <f t="shared" si="80"/>
        <v>0</v>
      </c>
    </row>
    <row r="2433" spans="1:8">
      <c r="A2433" s="263">
        <v>4</v>
      </c>
      <c r="B2433" s="263"/>
      <c r="C2433" s="274"/>
      <c r="D2433" s="260" t="s">
        <v>44</v>
      </c>
      <c r="E2433" s="20"/>
      <c r="F2433" s="21" t="s">
        <v>162</v>
      </c>
      <c r="G2433" s="22"/>
      <c r="H2433" s="52">
        <f>H2434+H2436+H2441</f>
        <v>0</v>
      </c>
    </row>
    <row r="2434" spans="1:8">
      <c r="A2434" s="265">
        <v>5</v>
      </c>
      <c r="B2434" s="265"/>
      <c r="C2434" s="275"/>
      <c r="D2434" s="261" t="s">
        <v>526</v>
      </c>
      <c r="E2434" s="29"/>
      <c r="F2434" s="17" t="s">
        <v>162</v>
      </c>
      <c r="G2434" s="27"/>
      <c r="H2434" s="55">
        <f>SUM(H2435)</f>
        <v>0</v>
      </c>
    </row>
    <row r="2435" spans="1:8" ht="22.5">
      <c r="A2435" s="28"/>
      <c r="B2435" s="28" t="s">
        <v>955</v>
      </c>
      <c r="C2435" s="81" t="s">
        <v>164</v>
      </c>
      <c r="D2435" s="14" t="s">
        <v>1635</v>
      </c>
      <c r="E2435" s="29" t="s">
        <v>12</v>
      </c>
      <c r="F2435" s="17">
        <v>141.4</v>
      </c>
      <c r="G2435" s="258">
        <v>0</v>
      </c>
      <c r="H2435" s="27">
        <f t="shared" si="80"/>
        <v>0</v>
      </c>
    </row>
    <row r="2436" spans="1:8">
      <c r="A2436" s="265">
        <v>5</v>
      </c>
      <c r="B2436" s="265"/>
      <c r="C2436" s="275"/>
      <c r="D2436" s="261" t="s">
        <v>527</v>
      </c>
      <c r="E2436" s="29"/>
      <c r="F2436" s="17" t="s">
        <v>162</v>
      </c>
      <c r="G2436" s="27"/>
      <c r="H2436" s="55">
        <f>SUM(H2437:H2440)</f>
        <v>0</v>
      </c>
    </row>
    <row r="2437" spans="1:8" ht="22.5">
      <c r="A2437" s="28"/>
      <c r="B2437" s="28" t="s">
        <v>1134</v>
      </c>
      <c r="C2437" s="81" t="s">
        <v>164</v>
      </c>
      <c r="D2437" s="14" t="s">
        <v>1168</v>
      </c>
      <c r="E2437" s="29" t="s">
        <v>12</v>
      </c>
      <c r="F2437" s="17">
        <v>141.4</v>
      </c>
      <c r="G2437" s="258">
        <v>0</v>
      </c>
      <c r="H2437" s="27">
        <f t="shared" si="80"/>
        <v>0</v>
      </c>
    </row>
    <row r="2438" spans="1:8" ht="22.5">
      <c r="A2438" s="28"/>
      <c r="B2438" s="28" t="s">
        <v>41</v>
      </c>
      <c r="C2438" s="81" t="s">
        <v>165</v>
      </c>
      <c r="D2438" s="14" t="s">
        <v>1024</v>
      </c>
      <c r="E2438" s="29" t="s">
        <v>10</v>
      </c>
      <c r="F2438" s="17">
        <v>84</v>
      </c>
      <c r="G2438" s="258">
        <v>0</v>
      </c>
      <c r="H2438" s="27">
        <f t="shared" si="80"/>
        <v>0</v>
      </c>
    </row>
    <row r="2439" spans="1:8">
      <c r="A2439" s="28"/>
      <c r="B2439" s="28" t="s">
        <v>1135</v>
      </c>
      <c r="C2439" s="81" t="s">
        <v>166</v>
      </c>
      <c r="D2439" s="14" t="s">
        <v>1169</v>
      </c>
      <c r="E2439" s="29" t="s">
        <v>10</v>
      </c>
      <c r="F2439" s="17">
        <v>70</v>
      </c>
      <c r="G2439" s="258">
        <v>0</v>
      </c>
      <c r="H2439" s="27">
        <f t="shared" si="80"/>
        <v>0</v>
      </c>
    </row>
    <row r="2440" spans="1:8" ht="22.5">
      <c r="A2440" s="28"/>
      <c r="B2440" s="28" t="s">
        <v>1136</v>
      </c>
      <c r="C2440" s="81" t="s">
        <v>167</v>
      </c>
      <c r="D2440" s="14" t="s">
        <v>1170</v>
      </c>
      <c r="E2440" s="29" t="s">
        <v>12</v>
      </c>
      <c r="F2440" s="17">
        <v>50</v>
      </c>
      <c r="G2440" s="258">
        <v>0</v>
      </c>
      <c r="H2440" s="27">
        <f t="shared" si="80"/>
        <v>0</v>
      </c>
    </row>
    <row r="2441" spans="1:8">
      <c r="A2441" s="265">
        <v>5</v>
      </c>
      <c r="B2441" s="265"/>
      <c r="C2441" s="275"/>
      <c r="D2441" s="261" t="s">
        <v>528</v>
      </c>
      <c r="E2441" s="29"/>
      <c r="F2441" s="17" t="s">
        <v>162</v>
      </c>
      <c r="G2441" s="27"/>
      <c r="H2441" s="55">
        <f>SUM(H2442)</f>
        <v>0</v>
      </c>
    </row>
    <row r="2442" spans="1:8" ht="33.75">
      <c r="A2442" s="28"/>
      <c r="B2442" s="28" t="s">
        <v>1137</v>
      </c>
      <c r="C2442" s="81" t="s">
        <v>164</v>
      </c>
      <c r="D2442" s="14" t="s">
        <v>1171</v>
      </c>
      <c r="E2442" s="29" t="s">
        <v>10</v>
      </c>
      <c r="F2442" s="17">
        <v>1</v>
      </c>
      <c r="G2442" s="258">
        <v>0</v>
      </c>
      <c r="H2442" s="27">
        <f t="shared" si="80"/>
        <v>0</v>
      </c>
    </row>
    <row r="2443" spans="1:8">
      <c r="A2443" s="263">
        <v>4</v>
      </c>
      <c r="B2443" s="263"/>
      <c r="C2443" s="274"/>
      <c r="D2443" s="260" t="s">
        <v>45</v>
      </c>
      <c r="E2443" s="20"/>
      <c r="F2443" s="21" t="s">
        <v>162</v>
      </c>
      <c r="G2443" s="22"/>
      <c r="H2443" s="52">
        <f>H2444+H2448+H2451+H2457+H2460+H2462</f>
        <v>0</v>
      </c>
    </row>
    <row r="2444" spans="1:8">
      <c r="A2444" s="265">
        <v>5</v>
      </c>
      <c r="B2444" s="265"/>
      <c r="C2444" s="275"/>
      <c r="D2444" s="261" t="s">
        <v>529</v>
      </c>
      <c r="E2444" s="29"/>
      <c r="F2444" s="17" t="s">
        <v>162</v>
      </c>
      <c r="G2444" s="27"/>
      <c r="H2444" s="55">
        <f>SUM(H2445:H2447)</f>
        <v>0</v>
      </c>
    </row>
    <row r="2445" spans="1:8" ht="22.5">
      <c r="A2445" s="28"/>
      <c r="B2445" s="28" t="s">
        <v>470</v>
      </c>
      <c r="C2445" s="81" t="s">
        <v>164</v>
      </c>
      <c r="D2445" s="14" t="s">
        <v>1672</v>
      </c>
      <c r="E2445" s="29" t="s">
        <v>13</v>
      </c>
      <c r="F2445" s="17">
        <v>211.17</v>
      </c>
      <c r="G2445" s="258">
        <v>0</v>
      </c>
      <c r="H2445" s="27">
        <f t="shared" ref="H2445:H2465" si="81">IF(ISNUMBER(F2445),ROUND(F2445*G2445,2),"")</f>
        <v>0</v>
      </c>
    </row>
    <row r="2446" spans="1:8" ht="22.5">
      <c r="A2446" s="28"/>
      <c r="B2446" s="28" t="s">
        <v>36</v>
      </c>
      <c r="C2446" s="81" t="s">
        <v>165</v>
      </c>
      <c r="D2446" s="14" t="s">
        <v>1175</v>
      </c>
      <c r="E2446" s="29" t="s">
        <v>13</v>
      </c>
      <c r="F2446" s="17">
        <v>42.42</v>
      </c>
      <c r="G2446" s="258">
        <v>0</v>
      </c>
      <c r="H2446" s="27">
        <f t="shared" si="81"/>
        <v>0</v>
      </c>
    </row>
    <row r="2447" spans="1:8" ht="22.5">
      <c r="A2447" s="28"/>
      <c r="B2447" s="28" t="s">
        <v>36</v>
      </c>
      <c r="C2447" s="81" t="s">
        <v>166</v>
      </c>
      <c r="D2447" s="14" t="s">
        <v>1176</v>
      </c>
      <c r="E2447" s="29" t="s">
        <v>13</v>
      </c>
      <c r="F2447" s="17">
        <v>42.42</v>
      </c>
      <c r="G2447" s="258">
        <v>0</v>
      </c>
      <c r="H2447" s="27">
        <f t="shared" si="81"/>
        <v>0</v>
      </c>
    </row>
    <row r="2448" spans="1:8">
      <c r="A2448" s="265">
        <v>5</v>
      </c>
      <c r="B2448" s="265"/>
      <c r="C2448" s="275"/>
      <c r="D2448" s="261" t="s">
        <v>530</v>
      </c>
      <c r="E2448" s="29"/>
      <c r="F2448" s="17" t="s">
        <v>162</v>
      </c>
      <c r="G2448" s="27"/>
      <c r="H2448" s="55">
        <f>SUM(H2449:H2450)</f>
        <v>0</v>
      </c>
    </row>
    <row r="2449" spans="1:8" ht="33.75">
      <c r="A2449" s="28"/>
      <c r="B2449" s="28" t="s">
        <v>1140</v>
      </c>
      <c r="C2449" s="81" t="s">
        <v>164</v>
      </c>
      <c r="D2449" s="14" t="s">
        <v>1668</v>
      </c>
      <c r="E2449" s="29" t="s">
        <v>15</v>
      </c>
      <c r="F2449" s="17">
        <v>12761.08</v>
      </c>
      <c r="G2449" s="258">
        <v>0</v>
      </c>
      <c r="H2449" s="27">
        <f t="shared" si="81"/>
        <v>0</v>
      </c>
    </row>
    <row r="2450" spans="1:8" ht="22.5">
      <c r="A2450" s="28"/>
      <c r="B2450" s="28" t="s">
        <v>1624</v>
      </c>
      <c r="C2450" s="81" t="s">
        <v>165</v>
      </c>
      <c r="D2450" s="14" t="s">
        <v>1638</v>
      </c>
      <c r="E2450" s="29" t="s">
        <v>15</v>
      </c>
      <c r="F2450" s="17">
        <v>411.16</v>
      </c>
      <c r="G2450" s="258">
        <v>0</v>
      </c>
      <c r="H2450" s="27">
        <f t="shared" si="81"/>
        <v>0</v>
      </c>
    </row>
    <row r="2451" spans="1:8">
      <c r="A2451" s="265">
        <v>5</v>
      </c>
      <c r="B2451" s="265"/>
      <c r="C2451" s="275"/>
      <c r="D2451" s="261" t="s">
        <v>531</v>
      </c>
      <c r="E2451" s="29"/>
      <c r="F2451" s="17" t="s">
        <v>162</v>
      </c>
      <c r="G2451" s="27"/>
      <c r="H2451" s="55">
        <f>SUM(H2452:H2456)</f>
        <v>0</v>
      </c>
    </row>
    <row r="2452" spans="1:8" ht="22.5">
      <c r="A2452" s="28"/>
      <c r="B2452" s="28" t="s">
        <v>1142</v>
      </c>
      <c r="C2452" s="81" t="s">
        <v>164</v>
      </c>
      <c r="D2452" s="14" t="s">
        <v>1180</v>
      </c>
      <c r="E2452" s="29" t="s">
        <v>14</v>
      </c>
      <c r="F2452" s="17">
        <v>19.13</v>
      </c>
      <c r="G2452" s="258">
        <v>0</v>
      </c>
      <c r="H2452" s="27">
        <f t="shared" si="81"/>
        <v>0</v>
      </c>
    </row>
    <row r="2453" spans="1:8" ht="22.5">
      <c r="A2453" s="28"/>
      <c r="B2453" s="28" t="s">
        <v>1143</v>
      </c>
      <c r="C2453" s="81" t="s">
        <v>165</v>
      </c>
      <c r="D2453" s="14" t="s">
        <v>1181</v>
      </c>
      <c r="E2453" s="29" t="s">
        <v>14</v>
      </c>
      <c r="F2453" s="17">
        <v>24.38</v>
      </c>
      <c r="G2453" s="258">
        <v>0</v>
      </c>
      <c r="H2453" s="27">
        <f t="shared" si="81"/>
        <v>0</v>
      </c>
    </row>
    <row r="2454" spans="1:8" ht="22.5">
      <c r="A2454" s="28"/>
      <c r="B2454" s="28" t="s">
        <v>1143</v>
      </c>
      <c r="C2454" s="81" t="s">
        <v>166</v>
      </c>
      <c r="D2454" s="14" t="s">
        <v>1669</v>
      </c>
      <c r="E2454" s="29" t="s">
        <v>14</v>
      </c>
      <c r="F2454" s="17">
        <v>92.8</v>
      </c>
      <c r="G2454" s="258">
        <v>0</v>
      </c>
      <c r="H2454" s="27">
        <f t="shared" si="81"/>
        <v>0</v>
      </c>
    </row>
    <row r="2455" spans="1:8" ht="22.5">
      <c r="A2455" s="28"/>
      <c r="B2455" s="28" t="s">
        <v>860</v>
      </c>
      <c r="C2455" s="81" t="s">
        <v>167</v>
      </c>
      <c r="D2455" s="14" t="s">
        <v>1182</v>
      </c>
      <c r="E2455" s="29" t="s">
        <v>14</v>
      </c>
      <c r="F2455" s="17">
        <v>36.76</v>
      </c>
      <c r="G2455" s="258">
        <v>0</v>
      </c>
      <c r="H2455" s="27">
        <f t="shared" si="81"/>
        <v>0</v>
      </c>
    </row>
    <row r="2456" spans="1:8" ht="22.5">
      <c r="A2456" s="28"/>
      <c r="B2456" s="28" t="s">
        <v>930</v>
      </c>
      <c r="C2456" s="81" t="s">
        <v>168</v>
      </c>
      <c r="D2456" s="14" t="s">
        <v>1183</v>
      </c>
      <c r="E2456" s="29" t="s">
        <v>14</v>
      </c>
      <c r="F2456" s="17">
        <v>36.76</v>
      </c>
      <c r="G2456" s="258">
        <v>0</v>
      </c>
      <c r="H2456" s="27">
        <f t="shared" si="81"/>
        <v>0</v>
      </c>
    </row>
    <row r="2457" spans="1:8">
      <c r="A2457" s="265">
        <v>5</v>
      </c>
      <c r="B2457" s="265"/>
      <c r="C2457" s="275"/>
      <c r="D2457" s="261" t="s">
        <v>532</v>
      </c>
      <c r="E2457" s="29"/>
      <c r="F2457" s="17" t="s">
        <v>162</v>
      </c>
      <c r="G2457" s="27"/>
      <c r="H2457" s="55">
        <f>SUM(H2458:H2459)</f>
        <v>0</v>
      </c>
    </row>
    <row r="2458" spans="1:8" ht="33.75">
      <c r="A2458" s="28"/>
      <c r="B2458" s="28" t="s">
        <v>960</v>
      </c>
      <c r="C2458" s="81" t="s">
        <v>164</v>
      </c>
      <c r="D2458" s="14" t="s">
        <v>1184</v>
      </c>
      <c r="E2458" s="29" t="s">
        <v>14</v>
      </c>
      <c r="F2458" s="17">
        <v>23.37</v>
      </c>
      <c r="G2458" s="258">
        <v>0</v>
      </c>
      <c r="H2458" s="27">
        <f t="shared" si="81"/>
        <v>0</v>
      </c>
    </row>
    <row r="2459" spans="1:8" ht="33.75">
      <c r="A2459" s="28"/>
      <c r="B2459" s="28" t="s">
        <v>960</v>
      </c>
      <c r="C2459" s="81" t="s">
        <v>165</v>
      </c>
      <c r="D2459" s="14" t="s">
        <v>1185</v>
      </c>
      <c r="E2459" s="29" t="s">
        <v>14</v>
      </c>
      <c r="F2459" s="17">
        <v>174.67</v>
      </c>
      <c r="G2459" s="258">
        <v>0</v>
      </c>
      <c r="H2459" s="27">
        <f t="shared" si="81"/>
        <v>0</v>
      </c>
    </row>
    <row r="2460" spans="1:8">
      <c r="A2460" s="265">
        <v>5</v>
      </c>
      <c r="B2460" s="265"/>
      <c r="C2460" s="275"/>
      <c r="D2460" s="261" t="s">
        <v>534</v>
      </c>
      <c r="E2460" s="29"/>
      <c r="F2460" s="17" t="s">
        <v>162</v>
      </c>
      <c r="G2460" s="27"/>
      <c r="H2460" s="55">
        <f>SUM(H2461)</f>
        <v>0</v>
      </c>
    </row>
    <row r="2461" spans="1:8" ht="22.5">
      <c r="A2461" s="28"/>
      <c r="B2461" s="28" t="s">
        <v>39</v>
      </c>
      <c r="C2461" s="81" t="s">
        <v>164</v>
      </c>
      <c r="D2461" s="14" t="s">
        <v>47</v>
      </c>
      <c r="E2461" s="29" t="s">
        <v>10</v>
      </c>
      <c r="F2461" s="17">
        <v>6</v>
      </c>
      <c r="G2461" s="258">
        <v>0</v>
      </c>
      <c r="H2461" s="27">
        <f t="shared" si="81"/>
        <v>0</v>
      </c>
    </row>
    <row r="2462" spans="1:8">
      <c r="A2462" s="265">
        <v>5</v>
      </c>
      <c r="B2462" s="265"/>
      <c r="C2462" s="275"/>
      <c r="D2462" s="261" t="s">
        <v>1192</v>
      </c>
      <c r="E2462" s="29"/>
      <c r="F2462" s="17" t="s">
        <v>162</v>
      </c>
      <c r="G2462" s="27"/>
      <c r="H2462" s="55">
        <f>SUM(H2463:H2465)</f>
        <v>0</v>
      </c>
    </row>
    <row r="2463" spans="1:8" ht="45">
      <c r="A2463" s="28"/>
      <c r="B2463" s="28" t="s">
        <v>1144</v>
      </c>
      <c r="C2463" s="81" t="s">
        <v>164</v>
      </c>
      <c r="D2463" s="14" t="s">
        <v>1187</v>
      </c>
      <c r="E2463" s="29" t="s">
        <v>13</v>
      </c>
      <c r="F2463" s="17">
        <v>81.2</v>
      </c>
      <c r="G2463" s="258">
        <v>0</v>
      </c>
      <c r="H2463" s="27">
        <f t="shared" si="81"/>
        <v>0</v>
      </c>
    </row>
    <row r="2464" spans="1:8" ht="22.5">
      <c r="A2464" s="28"/>
      <c r="B2464" s="28" t="s">
        <v>957</v>
      </c>
      <c r="C2464" s="81" t="s">
        <v>165</v>
      </c>
      <c r="D2464" s="14" t="s">
        <v>1189</v>
      </c>
      <c r="E2464" s="29" t="s">
        <v>12</v>
      </c>
      <c r="F2464" s="17">
        <v>189.4</v>
      </c>
      <c r="G2464" s="258">
        <v>0</v>
      </c>
      <c r="H2464" s="27">
        <f t="shared" si="81"/>
        <v>0</v>
      </c>
    </row>
    <row r="2465" spans="1:8" ht="22.5">
      <c r="A2465" s="28"/>
      <c r="B2465" s="28" t="s">
        <v>1145</v>
      </c>
      <c r="C2465" s="81" t="s">
        <v>166</v>
      </c>
      <c r="D2465" s="14" t="s">
        <v>1188</v>
      </c>
      <c r="E2465" s="29" t="s">
        <v>13</v>
      </c>
      <c r="F2465" s="17">
        <v>40.6</v>
      </c>
      <c r="G2465" s="258">
        <v>0</v>
      </c>
      <c r="H2465" s="27">
        <f t="shared" si="81"/>
        <v>0</v>
      </c>
    </row>
    <row r="2466" spans="1:8">
      <c r="A2466" s="82">
        <v>2</v>
      </c>
      <c r="B2466" s="82"/>
      <c r="C2466" s="83"/>
      <c r="D2466" s="116" t="s">
        <v>1674</v>
      </c>
      <c r="E2466" s="84"/>
      <c r="F2466" s="85" t="s">
        <v>162</v>
      </c>
      <c r="G2466" s="86"/>
      <c r="H2466" s="87">
        <f>H2467+H2483+H2504+H2514</f>
        <v>0</v>
      </c>
    </row>
    <row r="2467" spans="1:8">
      <c r="A2467" s="263">
        <v>4</v>
      </c>
      <c r="B2467" s="263"/>
      <c r="C2467" s="274"/>
      <c r="D2467" s="260" t="s">
        <v>6</v>
      </c>
      <c r="E2467" s="20"/>
      <c r="F2467" s="21" t="s">
        <v>162</v>
      </c>
      <c r="G2467" s="22"/>
      <c r="H2467" s="52">
        <f>H2468+H2472+H2477+H2480</f>
        <v>0</v>
      </c>
    </row>
    <row r="2468" spans="1:8">
      <c r="A2468" s="265">
        <v>5</v>
      </c>
      <c r="B2468" s="265"/>
      <c r="C2468" s="275"/>
      <c r="D2468" s="261" t="s">
        <v>514</v>
      </c>
      <c r="E2468" s="29"/>
      <c r="F2468" s="17" t="s">
        <v>162</v>
      </c>
      <c r="G2468" s="27"/>
      <c r="H2468" s="55">
        <f>SUM(H2469:H2471)</f>
        <v>0</v>
      </c>
    </row>
    <row r="2469" spans="1:8" ht="22.5">
      <c r="A2469" s="28"/>
      <c r="B2469" s="28" t="s">
        <v>1124</v>
      </c>
      <c r="C2469" s="81" t="s">
        <v>164</v>
      </c>
      <c r="D2469" s="14" t="s">
        <v>1147</v>
      </c>
      <c r="E2469" s="29" t="s">
        <v>10</v>
      </c>
      <c r="F2469" s="17">
        <v>4</v>
      </c>
      <c r="G2469" s="258">
        <v>0</v>
      </c>
      <c r="H2469" s="27">
        <f t="shared" ref="H2469:H2513" si="82">IF(ISNUMBER(F2469),ROUND(F2469*G2469,2),"")</f>
        <v>0</v>
      </c>
    </row>
    <row r="2470" spans="1:8" ht="22.5">
      <c r="A2470" s="28"/>
      <c r="B2470" s="28" t="s">
        <v>1031</v>
      </c>
      <c r="C2470" s="81" t="s">
        <v>165</v>
      </c>
      <c r="D2470" s="14" t="s">
        <v>1148</v>
      </c>
      <c r="E2470" s="29" t="s">
        <v>10</v>
      </c>
      <c r="F2470" s="17">
        <v>1</v>
      </c>
      <c r="G2470" s="258">
        <v>0</v>
      </c>
      <c r="H2470" s="27">
        <f t="shared" si="82"/>
        <v>0</v>
      </c>
    </row>
    <row r="2471" spans="1:8" ht="22.5">
      <c r="A2471" s="28"/>
      <c r="B2471" s="28" t="s">
        <v>28</v>
      </c>
      <c r="C2471" s="81" t="s">
        <v>166</v>
      </c>
      <c r="D2471" s="14" t="s">
        <v>900</v>
      </c>
      <c r="E2471" s="29" t="s">
        <v>10</v>
      </c>
      <c r="F2471" s="17">
        <v>1</v>
      </c>
      <c r="G2471" s="258">
        <v>0</v>
      </c>
      <c r="H2471" s="27">
        <f t="shared" si="82"/>
        <v>0</v>
      </c>
    </row>
    <row r="2472" spans="1:8">
      <c r="A2472" s="265">
        <v>5</v>
      </c>
      <c r="B2472" s="265"/>
      <c r="C2472" s="275"/>
      <c r="D2472" s="261" t="s">
        <v>515</v>
      </c>
      <c r="E2472" s="29"/>
      <c r="F2472" s="17" t="s">
        <v>162</v>
      </c>
      <c r="G2472" s="27"/>
      <c r="H2472" s="55">
        <f>SUM(H2473:H2476)</f>
        <v>0</v>
      </c>
    </row>
    <row r="2473" spans="1:8">
      <c r="A2473" s="28"/>
      <c r="B2473" s="28" t="s">
        <v>416</v>
      </c>
      <c r="C2473" s="81" t="s">
        <v>164</v>
      </c>
      <c r="D2473" s="14" t="s">
        <v>645</v>
      </c>
      <c r="E2473" s="29" t="s">
        <v>13</v>
      </c>
      <c r="F2473" s="17">
        <v>260.19</v>
      </c>
      <c r="G2473" s="258">
        <v>0</v>
      </c>
      <c r="H2473" s="27">
        <f t="shared" si="82"/>
        <v>0</v>
      </c>
    </row>
    <row r="2474" spans="1:8">
      <c r="A2474" s="28"/>
      <c r="B2474" s="28" t="s">
        <v>1125</v>
      </c>
      <c r="C2474" s="81" t="s">
        <v>165</v>
      </c>
      <c r="D2474" s="14" t="s">
        <v>1149</v>
      </c>
      <c r="E2474" s="29" t="s">
        <v>13</v>
      </c>
      <c r="F2474" s="17">
        <v>351.56</v>
      </c>
      <c r="G2474" s="258">
        <v>0</v>
      </c>
      <c r="H2474" s="27">
        <f t="shared" si="82"/>
        <v>0</v>
      </c>
    </row>
    <row r="2475" spans="1:8" ht="45">
      <c r="A2475" s="28"/>
      <c r="B2475" s="28" t="s">
        <v>1005</v>
      </c>
      <c r="C2475" s="81" t="s">
        <v>166</v>
      </c>
      <c r="D2475" s="14" t="s">
        <v>1671</v>
      </c>
      <c r="E2475" s="29" t="s">
        <v>14</v>
      </c>
      <c r="F2475" s="17">
        <v>178.86</v>
      </c>
      <c r="G2475" s="258">
        <v>0</v>
      </c>
      <c r="H2475" s="27">
        <f t="shared" si="82"/>
        <v>0</v>
      </c>
    </row>
    <row r="2476" spans="1:8" ht="56.25">
      <c r="A2476" s="28"/>
      <c r="B2476" s="28" t="s">
        <v>1005</v>
      </c>
      <c r="C2476" s="81" t="s">
        <v>167</v>
      </c>
      <c r="D2476" s="14" t="s">
        <v>1151</v>
      </c>
      <c r="E2476" s="29" t="s">
        <v>14</v>
      </c>
      <c r="F2476" s="17">
        <v>52.44</v>
      </c>
      <c r="G2476" s="258">
        <v>0</v>
      </c>
      <c r="H2476" s="27">
        <f t="shared" si="82"/>
        <v>0</v>
      </c>
    </row>
    <row r="2477" spans="1:8">
      <c r="A2477" s="265">
        <v>5</v>
      </c>
      <c r="B2477" s="265"/>
      <c r="C2477" s="275"/>
      <c r="D2477" s="261" t="s">
        <v>518</v>
      </c>
      <c r="E2477" s="29"/>
      <c r="F2477" s="17" t="s">
        <v>162</v>
      </c>
      <c r="G2477" s="27"/>
      <c r="H2477" s="55">
        <f>SUM(H2478:H2479)</f>
        <v>0</v>
      </c>
    </row>
    <row r="2478" spans="1:8" ht="33.75">
      <c r="A2478" s="28"/>
      <c r="B2478" s="28" t="s">
        <v>30</v>
      </c>
      <c r="C2478" s="81" t="s">
        <v>164</v>
      </c>
      <c r="D2478" s="14" t="s">
        <v>964</v>
      </c>
      <c r="E2478" s="29" t="s">
        <v>12</v>
      </c>
      <c r="F2478" s="17">
        <v>188.46</v>
      </c>
      <c r="G2478" s="258">
        <v>0</v>
      </c>
      <c r="H2478" s="27">
        <f t="shared" si="82"/>
        <v>0</v>
      </c>
    </row>
    <row r="2479" spans="1:8" ht="22.5">
      <c r="A2479" s="28"/>
      <c r="B2479" s="28" t="s">
        <v>1127</v>
      </c>
      <c r="C2479" s="81" t="s">
        <v>165</v>
      </c>
      <c r="D2479" s="14" t="s">
        <v>1153</v>
      </c>
      <c r="E2479" s="29" t="s">
        <v>13</v>
      </c>
      <c r="F2479" s="17">
        <v>662.07</v>
      </c>
      <c r="G2479" s="258">
        <v>0</v>
      </c>
      <c r="H2479" s="27">
        <f t="shared" si="82"/>
        <v>0</v>
      </c>
    </row>
    <row r="2480" spans="1:8">
      <c r="A2480" s="267">
        <v>5</v>
      </c>
      <c r="B2480" s="267"/>
      <c r="C2480" s="276"/>
      <c r="D2480" s="262" t="s">
        <v>519</v>
      </c>
      <c r="E2480" s="29"/>
      <c r="F2480" s="17" t="s">
        <v>162</v>
      </c>
      <c r="G2480" s="27"/>
      <c r="H2480" s="55">
        <f>SUM(H2481:H2482)</f>
        <v>0</v>
      </c>
    </row>
    <row r="2481" spans="1:8" ht="33.75">
      <c r="A2481" s="28"/>
      <c r="B2481" s="28" t="s">
        <v>434</v>
      </c>
      <c r="C2481" s="81" t="s">
        <v>164</v>
      </c>
      <c r="D2481" s="14" t="s">
        <v>1155</v>
      </c>
      <c r="E2481" s="29" t="s">
        <v>13</v>
      </c>
      <c r="F2481" s="17">
        <v>437</v>
      </c>
      <c r="G2481" s="258">
        <v>0</v>
      </c>
      <c r="H2481" s="27">
        <f t="shared" si="82"/>
        <v>0</v>
      </c>
    </row>
    <row r="2482" spans="1:8" ht="33.75">
      <c r="A2482" s="28"/>
      <c r="B2482" s="28" t="s">
        <v>961</v>
      </c>
      <c r="C2482" s="81" t="s">
        <v>165</v>
      </c>
      <c r="D2482" s="14" t="s">
        <v>1156</v>
      </c>
      <c r="E2482" s="29" t="s">
        <v>12</v>
      </c>
      <c r="F2482" s="17">
        <v>218.5</v>
      </c>
      <c r="G2482" s="258">
        <v>0</v>
      </c>
      <c r="H2482" s="27">
        <f t="shared" si="82"/>
        <v>0</v>
      </c>
    </row>
    <row r="2483" spans="1:8">
      <c r="A2483" s="263">
        <v>4</v>
      </c>
      <c r="B2483" s="263"/>
      <c r="C2483" s="274"/>
      <c r="D2483" s="260" t="s">
        <v>19</v>
      </c>
      <c r="E2483" s="20"/>
      <c r="F2483" s="21" t="s">
        <v>162</v>
      </c>
      <c r="G2483" s="22"/>
      <c r="H2483" s="52">
        <f>H2484+H2489+H2491+H2494+H2496+H2501</f>
        <v>0</v>
      </c>
    </row>
    <row r="2484" spans="1:8">
      <c r="A2484" s="265">
        <v>5</v>
      </c>
      <c r="B2484" s="265"/>
      <c r="C2484" s="275"/>
      <c r="D2484" s="261" t="s">
        <v>520</v>
      </c>
      <c r="E2484" s="29"/>
      <c r="F2484" s="17" t="s">
        <v>162</v>
      </c>
      <c r="G2484" s="27"/>
      <c r="H2484" s="55">
        <f>SUM(H2485:H2488)</f>
        <v>0</v>
      </c>
    </row>
    <row r="2485" spans="1:8" ht="33.75">
      <c r="A2485" s="28"/>
      <c r="B2485" s="28" t="s">
        <v>440</v>
      </c>
      <c r="C2485" s="81" t="s">
        <v>164</v>
      </c>
      <c r="D2485" s="14" t="s">
        <v>1158</v>
      </c>
      <c r="E2485" s="29" t="s">
        <v>14</v>
      </c>
      <c r="F2485" s="17">
        <v>53.51</v>
      </c>
      <c r="G2485" s="258">
        <v>0</v>
      </c>
      <c r="H2485" s="27">
        <f t="shared" si="82"/>
        <v>0</v>
      </c>
    </row>
    <row r="2486" spans="1:8" ht="56.25">
      <c r="A2486" s="28"/>
      <c r="B2486" s="28" t="s">
        <v>1130</v>
      </c>
      <c r="C2486" s="81" t="s">
        <v>165</v>
      </c>
      <c r="D2486" s="14" t="s">
        <v>1159</v>
      </c>
      <c r="E2486" s="29" t="s">
        <v>14</v>
      </c>
      <c r="F2486" s="17">
        <v>267.61</v>
      </c>
      <c r="G2486" s="258">
        <v>0</v>
      </c>
      <c r="H2486" s="27">
        <f t="shared" si="82"/>
        <v>0</v>
      </c>
    </row>
    <row r="2487" spans="1:8" ht="22.5">
      <c r="A2487" s="28"/>
      <c r="B2487" s="28" t="s">
        <v>1662</v>
      </c>
      <c r="C2487" s="81" t="s">
        <v>166</v>
      </c>
      <c r="D2487" s="14" t="s">
        <v>1664</v>
      </c>
      <c r="E2487" s="29" t="s">
        <v>14</v>
      </c>
      <c r="F2487" s="17">
        <v>61.38</v>
      </c>
      <c r="G2487" s="258">
        <v>0</v>
      </c>
      <c r="H2487" s="27">
        <f t="shared" si="82"/>
        <v>0</v>
      </c>
    </row>
    <row r="2488" spans="1:8" ht="33.75">
      <c r="A2488" s="28"/>
      <c r="B2488" s="28" t="s">
        <v>1662</v>
      </c>
      <c r="C2488" s="81" t="s">
        <v>167</v>
      </c>
      <c r="D2488" s="14" t="s">
        <v>1665</v>
      </c>
      <c r="E2488" s="29" t="s">
        <v>14</v>
      </c>
      <c r="F2488" s="17">
        <v>149.5</v>
      </c>
      <c r="G2488" s="258">
        <v>0</v>
      </c>
      <c r="H2488" s="27">
        <f t="shared" si="82"/>
        <v>0</v>
      </c>
    </row>
    <row r="2489" spans="1:8">
      <c r="A2489" s="265">
        <v>5</v>
      </c>
      <c r="B2489" s="265"/>
      <c r="C2489" s="275"/>
      <c r="D2489" s="261" t="s">
        <v>521</v>
      </c>
      <c r="E2489" s="29"/>
      <c r="F2489" s="17" t="s">
        <v>162</v>
      </c>
      <c r="G2489" s="27"/>
      <c r="H2489" s="55">
        <f>SUM(H2490)</f>
        <v>0</v>
      </c>
    </row>
    <row r="2490" spans="1:8" ht="33.75">
      <c r="A2490" s="28"/>
      <c r="B2490" s="28" t="s">
        <v>444</v>
      </c>
      <c r="C2490" s="81" t="s">
        <v>164</v>
      </c>
      <c r="D2490" s="14" t="s">
        <v>1160</v>
      </c>
      <c r="E2490" s="29" t="s">
        <v>13</v>
      </c>
      <c r="F2490" s="17">
        <v>251.08</v>
      </c>
      <c r="G2490" s="258">
        <v>0</v>
      </c>
      <c r="H2490" s="27">
        <f t="shared" si="82"/>
        <v>0</v>
      </c>
    </row>
    <row r="2491" spans="1:8">
      <c r="A2491" s="265">
        <v>5</v>
      </c>
      <c r="B2491" s="265"/>
      <c r="C2491" s="275"/>
      <c r="D2491" s="261" t="s">
        <v>522</v>
      </c>
      <c r="E2491" s="29"/>
      <c r="F2491" s="17" t="s">
        <v>162</v>
      </c>
      <c r="G2491" s="27"/>
      <c r="H2491" s="55">
        <f>SUM(H2492:H2493)</f>
        <v>0</v>
      </c>
    </row>
    <row r="2492" spans="1:8" ht="22.5">
      <c r="A2492" s="28"/>
      <c r="B2492" s="28" t="s">
        <v>1131</v>
      </c>
      <c r="C2492" s="81" t="s">
        <v>164</v>
      </c>
      <c r="D2492" s="14" t="s">
        <v>1161</v>
      </c>
      <c r="E2492" s="29" t="s">
        <v>14</v>
      </c>
      <c r="F2492" s="17">
        <v>177.54</v>
      </c>
      <c r="G2492" s="258">
        <v>0</v>
      </c>
      <c r="H2492" s="27">
        <f t="shared" si="82"/>
        <v>0</v>
      </c>
    </row>
    <row r="2493" spans="1:8" ht="22.5">
      <c r="A2493" s="28"/>
      <c r="B2493" s="28" t="s">
        <v>446</v>
      </c>
      <c r="C2493" s="81" t="s">
        <v>165</v>
      </c>
      <c r="D2493" s="14" t="s">
        <v>1162</v>
      </c>
      <c r="E2493" s="29" t="s">
        <v>13</v>
      </c>
      <c r="F2493" s="17">
        <v>469.95</v>
      </c>
      <c r="G2493" s="258">
        <v>0</v>
      </c>
      <c r="H2493" s="27">
        <f t="shared" si="82"/>
        <v>0</v>
      </c>
    </row>
    <row r="2494" spans="1:8">
      <c r="A2494" s="265">
        <v>5</v>
      </c>
      <c r="B2494" s="265"/>
      <c r="C2494" s="275"/>
      <c r="D2494" s="261" t="s">
        <v>523</v>
      </c>
      <c r="E2494" s="29"/>
      <c r="F2494" s="17" t="s">
        <v>162</v>
      </c>
      <c r="G2494" s="27"/>
      <c r="H2494" s="55">
        <f>SUM(H2495)</f>
        <v>0</v>
      </c>
    </row>
    <row r="2495" spans="1:8" ht="22.5">
      <c r="A2495" s="28"/>
      <c r="B2495" s="28" t="s">
        <v>1132</v>
      </c>
      <c r="C2495" s="81" t="s">
        <v>164</v>
      </c>
      <c r="D2495" s="14" t="s">
        <v>1163</v>
      </c>
      <c r="E2495" s="29" t="s">
        <v>14</v>
      </c>
      <c r="F2495" s="17">
        <v>4.5999999999999996</v>
      </c>
      <c r="G2495" s="258">
        <v>0</v>
      </c>
      <c r="H2495" s="27">
        <f t="shared" si="82"/>
        <v>0</v>
      </c>
    </row>
    <row r="2496" spans="1:8">
      <c r="A2496" s="265">
        <v>5</v>
      </c>
      <c r="B2496" s="265"/>
      <c r="C2496" s="275"/>
      <c r="D2496" s="261" t="s">
        <v>524</v>
      </c>
      <c r="E2496" s="29"/>
      <c r="F2496" s="17" t="s">
        <v>162</v>
      </c>
      <c r="G2496" s="27"/>
      <c r="H2496" s="55">
        <f>SUM(H2497:H2500)</f>
        <v>0</v>
      </c>
    </row>
    <row r="2497" spans="1:8">
      <c r="A2497" s="28"/>
      <c r="B2497" s="28" t="s">
        <v>451</v>
      </c>
      <c r="C2497" s="81" t="s">
        <v>164</v>
      </c>
      <c r="D2497" s="14" t="s">
        <v>21</v>
      </c>
      <c r="E2497" s="29" t="s">
        <v>13</v>
      </c>
      <c r="F2497" s="17">
        <v>237.79</v>
      </c>
      <c r="G2497" s="258">
        <v>0</v>
      </c>
      <c r="H2497" s="27">
        <f t="shared" si="82"/>
        <v>0</v>
      </c>
    </row>
    <row r="2498" spans="1:8">
      <c r="A2498" s="28"/>
      <c r="B2498" s="28" t="s">
        <v>452</v>
      </c>
      <c r="C2498" s="81" t="s">
        <v>165</v>
      </c>
      <c r="D2498" s="14" t="s">
        <v>22</v>
      </c>
      <c r="E2498" s="29" t="s">
        <v>13</v>
      </c>
      <c r="F2498" s="17">
        <v>237.79</v>
      </c>
      <c r="G2498" s="258">
        <v>0</v>
      </c>
      <c r="H2498" s="27">
        <f t="shared" si="82"/>
        <v>0</v>
      </c>
    </row>
    <row r="2499" spans="1:8" ht="22.5">
      <c r="A2499" s="28"/>
      <c r="B2499" s="28" t="s">
        <v>1663</v>
      </c>
      <c r="C2499" s="81" t="s">
        <v>166</v>
      </c>
      <c r="D2499" s="14" t="s">
        <v>1666</v>
      </c>
      <c r="E2499" s="29" t="s">
        <v>13</v>
      </c>
      <c r="F2499" s="17">
        <v>7.26</v>
      </c>
      <c r="G2499" s="258">
        <v>0</v>
      </c>
      <c r="H2499" s="27">
        <f t="shared" si="82"/>
        <v>0</v>
      </c>
    </row>
    <row r="2500" spans="1:8" ht="22.5">
      <c r="A2500" s="28"/>
      <c r="B2500" s="28" t="s">
        <v>1623</v>
      </c>
      <c r="C2500" s="81" t="s">
        <v>167</v>
      </c>
      <c r="D2500" s="14" t="s">
        <v>1634</v>
      </c>
      <c r="E2500" s="29" t="s">
        <v>13</v>
      </c>
      <c r="F2500" s="17">
        <v>227.99</v>
      </c>
      <c r="G2500" s="258">
        <v>0</v>
      </c>
      <c r="H2500" s="27">
        <f t="shared" si="82"/>
        <v>0</v>
      </c>
    </row>
    <row r="2501" spans="1:8">
      <c r="A2501" s="265">
        <v>5</v>
      </c>
      <c r="B2501" s="265"/>
      <c r="C2501" s="275"/>
      <c r="D2501" s="261" t="s">
        <v>525</v>
      </c>
      <c r="E2501" s="29"/>
      <c r="F2501" s="17" t="s">
        <v>162</v>
      </c>
      <c r="G2501" s="27"/>
      <c r="H2501" s="55">
        <f>SUM(H2502:H2503)</f>
        <v>0</v>
      </c>
    </row>
    <row r="2502" spans="1:8">
      <c r="A2502" s="28"/>
      <c r="B2502" s="28" t="s">
        <v>953</v>
      </c>
      <c r="C2502" s="81" t="s">
        <v>164</v>
      </c>
      <c r="D2502" s="14" t="s">
        <v>1165</v>
      </c>
      <c r="E2502" s="29" t="s">
        <v>455</v>
      </c>
      <c r="F2502" s="17">
        <v>1408.26</v>
      </c>
      <c r="G2502" s="258">
        <v>0</v>
      </c>
      <c r="H2502" s="27">
        <f t="shared" si="82"/>
        <v>0</v>
      </c>
    </row>
    <row r="2503" spans="1:8">
      <c r="A2503" s="28"/>
      <c r="B2503" s="28" t="s">
        <v>954</v>
      </c>
      <c r="C2503" s="81" t="s">
        <v>165</v>
      </c>
      <c r="D2503" s="14" t="s">
        <v>970</v>
      </c>
      <c r="E2503" s="29" t="s">
        <v>14</v>
      </c>
      <c r="F2503" s="17">
        <v>670.6</v>
      </c>
      <c r="G2503" s="258">
        <v>0</v>
      </c>
      <c r="H2503" s="27">
        <f t="shared" si="82"/>
        <v>0</v>
      </c>
    </row>
    <row r="2504" spans="1:8">
      <c r="A2504" s="263">
        <v>4</v>
      </c>
      <c r="B2504" s="263"/>
      <c r="C2504" s="274"/>
      <c r="D2504" s="260" t="s">
        <v>44</v>
      </c>
      <c r="E2504" s="20"/>
      <c r="F2504" s="21" t="s">
        <v>162</v>
      </c>
      <c r="G2504" s="22"/>
      <c r="H2504" s="52">
        <f>H2505+H2507+H2512</f>
        <v>0</v>
      </c>
    </row>
    <row r="2505" spans="1:8">
      <c r="A2505" s="265">
        <v>5</v>
      </c>
      <c r="B2505" s="265"/>
      <c r="C2505" s="275"/>
      <c r="D2505" s="261" t="s">
        <v>526</v>
      </c>
      <c r="E2505" s="29"/>
      <c r="F2505" s="17" t="s">
        <v>162</v>
      </c>
      <c r="G2505" s="27"/>
      <c r="H2505" s="55">
        <f>SUM(H2506)</f>
        <v>0</v>
      </c>
    </row>
    <row r="2506" spans="1:8" ht="22.5">
      <c r="A2506" s="28"/>
      <c r="B2506" s="28" t="s">
        <v>955</v>
      </c>
      <c r="C2506" s="81" t="s">
        <v>164</v>
      </c>
      <c r="D2506" s="14" t="s">
        <v>1635</v>
      </c>
      <c r="E2506" s="29" t="s">
        <v>12</v>
      </c>
      <c r="F2506" s="17">
        <v>173.46</v>
      </c>
      <c r="G2506" s="258">
        <v>0</v>
      </c>
      <c r="H2506" s="27">
        <f t="shared" si="82"/>
        <v>0</v>
      </c>
    </row>
    <row r="2507" spans="1:8">
      <c r="A2507" s="265">
        <v>5</v>
      </c>
      <c r="B2507" s="265"/>
      <c r="C2507" s="275"/>
      <c r="D2507" s="261" t="s">
        <v>527</v>
      </c>
      <c r="E2507" s="29"/>
      <c r="F2507" s="17" t="s">
        <v>162</v>
      </c>
      <c r="G2507" s="27"/>
      <c r="H2507" s="55">
        <f>SUM(H2508:H2511)</f>
        <v>0</v>
      </c>
    </row>
    <row r="2508" spans="1:8" ht="22.5">
      <c r="A2508" s="28"/>
      <c r="B2508" s="28" t="s">
        <v>1134</v>
      </c>
      <c r="C2508" s="81" t="s">
        <v>164</v>
      </c>
      <c r="D2508" s="14" t="s">
        <v>1168</v>
      </c>
      <c r="E2508" s="29" t="s">
        <v>12</v>
      </c>
      <c r="F2508" s="17">
        <v>173.46</v>
      </c>
      <c r="G2508" s="258">
        <v>0</v>
      </c>
      <c r="H2508" s="27">
        <f t="shared" si="82"/>
        <v>0</v>
      </c>
    </row>
    <row r="2509" spans="1:8" ht="22.5">
      <c r="A2509" s="28"/>
      <c r="B2509" s="28" t="s">
        <v>41</v>
      </c>
      <c r="C2509" s="81" t="s">
        <v>165</v>
      </c>
      <c r="D2509" s="14" t="s">
        <v>1024</v>
      </c>
      <c r="E2509" s="29" t="s">
        <v>10</v>
      </c>
      <c r="F2509" s="17">
        <v>104</v>
      </c>
      <c r="G2509" s="258">
        <v>0</v>
      </c>
      <c r="H2509" s="27">
        <f t="shared" si="82"/>
        <v>0</v>
      </c>
    </row>
    <row r="2510" spans="1:8">
      <c r="A2510" s="28"/>
      <c r="B2510" s="28" t="s">
        <v>1135</v>
      </c>
      <c r="C2510" s="81" t="s">
        <v>166</v>
      </c>
      <c r="D2510" s="14" t="s">
        <v>1675</v>
      </c>
      <c r="E2510" s="29" t="s">
        <v>10</v>
      </c>
      <c r="F2510" s="17">
        <v>71</v>
      </c>
      <c r="G2510" s="258">
        <v>0</v>
      </c>
      <c r="H2510" s="27">
        <f t="shared" si="82"/>
        <v>0</v>
      </c>
    </row>
    <row r="2511" spans="1:8" ht="22.5">
      <c r="A2511" s="28"/>
      <c r="B2511" s="28" t="s">
        <v>1136</v>
      </c>
      <c r="C2511" s="81" t="s">
        <v>167</v>
      </c>
      <c r="D2511" s="14" t="s">
        <v>1170</v>
      </c>
      <c r="E2511" s="29" t="s">
        <v>12</v>
      </c>
      <c r="F2511" s="17">
        <v>50</v>
      </c>
      <c r="G2511" s="258">
        <v>0</v>
      </c>
      <c r="H2511" s="27">
        <f t="shared" si="82"/>
        <v>0</v>
      </c>
    </row>
    <row r="2512" spans="1:8">
      <c r="A2512" s="265">
        <v>5</v>
      </c>
      <c r="B2512" s="265"/>
      <c r="C2512" s="275"/>
      <c r="D2512" s="261" t="s">
        <v>528</v>
      </c>
      <c r="E2512" s="29"/>
      <c r="F2512" s="17" t="s">
        <v>162</v>
      </c>
      <c r="G2512" s="27"/>
      <c r="H2512" s="55">
        <f>SUM(H2513)</f>
        <v>0</v>
      </c>
    </row>
    <row r="2513" spans="1:8" ht="33.75">
      <c r="A2513" s="28"/>
      <c r="B2513" s="28" t="s">
        <v>1137</v>
      </c>
      <c r="C2513" s="81" t="s">
        <v>164</v>
      </c>
      <c r="D2513" s="14" t="s">
        <v>1171</v>
      </c>
      <c r="E2513" s="29" t="s">
        <v>10</v>
      </c>
      <c r="F2513" s="17">
        <v>2</v>
      </c>
      <c r="G2513" s="258">
        <v>0</v>
      </c>
      <c r="H2513" s="27">
        <f t="shared" si="82"/>
        <v>0</v>
      </c>
    </row>
    <row r="2514" spans="1:8">
      <c r="A2514" s="263">
        <v>4</v>
      </c>
      <c r="B2514" s="263"/>
      <c r="C2514" s="274"/>
      <c r="D2514" s="260" t="s">
        <v>45</v>
      </c>
      <c r="E2514" s="20"/>
      <c r="F2514" s="21" t="s">
        <v>162</v>
      </c>
      <c r="G2514" s="22"/>
      <c r="H2514" s="52">
        <f>H2515+H2519+H2522+H2528+H2531+H2533</f>
        <v>0</v>
      </c>
    </row>
    <row r="2515" spans="1:8">
      <c r="A2515" s="265">
        <v>5</v>
      </c>
      <c r="B2515" s="265"/>
      <c r="C2515" s="275"/>
      <c r="D2515" s="261" t="s">
        <v>529</v>
      </c>
      <c r="E2515" s="29"/>
      <c r="F2515" s="17" t="s">
        <v>162</v>
      </c>
      <c r="G2515" s="27"/>
      <c r="H2515" s="55">
        <f>SUM(H2516:H2518)</f>
        <v>0</v>
      </c>
    </row>
    <row r="2516" spans="1:8" ht="22.5">
      <c r="A2516" s="28"/>
      <c r="B2516" s="28" t="s">
        <v>470</v>
      </c>
      <c r="C2516" s="81" t="s">
        <v>164</v>
      </c>
      <c r="D2516" s="14" t="s">
        <v>1672</v>
      </c>
      <c r="E2516" s="29" t="s">
        <v>13</v>
      </c>
      <c r="F2516" s="17">
        <v>141.4</v>
      </c>
      <c r="G2516" s="258">
        <v>0</v>
      </c>
      <c r="H2516" s="27">
        <f t="shared" ref="H2516:H2536" si="83">IF(ISNUMBER(F2516),ROUND(F2516*G2516,2),"")</f>
        <v>0</v>
      </c>
    </row>
    <row r="2517" spans="1:8" ht="22.5">
      <c r="A2517" s="28"/>
      <c r="B2517" s="28" t="s">
        <v>36</v>
      </c>
      <c r="C2517" s="81" t="s">
        <v>165</v>
      </c>
      <c r="D2517" s="14" t="s">
        <v>1175</v>
      </c>
      <c r="E2517" s="29" t="s">
        <v>13</v>
      </c>
      <c r="F2517" s="17">
        <v>52.04</v>
      </c>
      <c r="G2517" s="258">
        <v>0</v>
      </c>
      <c r="H2517" s="27">
        <f t="shared" si="83"/>
        <v>0</v>
      </c>
    </row>
    <row r="2518" spans="1:8" ht="22.5">
      <c r="A2518" s="28"/>
      <c r="B2518" s="28" t="s">
        <v>36</v>
      </c>
      <c r="C2518" s="81" t="s">
        <v>166</v>
      </c>
      <c r="D2518" s="14" t="s">
        <v>1176</v>
      </c>
      <c r="E2518" s="29" t="s">
        <v>13</v>
      </c>
      <c r="F2518" s="17">
        <v>52.04</v>
      </c>
      <c r="G2518" s="258">
        <v>0</v>
      </c>
      <c r="H2518" s="27">
        <f t="shared" si="83"/>
        <v>0</v>
      </c>
    </row>
    <row r="2519" spans="1:8">
      <c r="A2519" s="265">
        <v>5</v>
      </c>
      <c r="B2519" s="265"/>
      <c r="C2519" s="275"/>
      <c r="D2519" s="261" t="s">
        <v>530</v>
      </c>
      <c r="E2519" s="29"/>
      <c r="F2519" s="17" t="s">
        <v>162</v>
      </c>
      <c r="G2519" s="27"/>
      <c r="H2519" s="55">
        <f>SUM(H2520:H2521)</f>
        <v>0</v>
      </c>
    </row>
    <row r="2520" spans="1:8" ht="33.75">
      <c r="A2520" s="28"/>
      <c r="B2520" s="28" t="s">
        <v>1140</v>
      </c>
      <c r="C2520" s="81" t="s">
        <v>164</v>
      </c>
      <c r="D2520" s="14" t="s">
        <v>1668</v>
      </c>
      <c r="E2520" s="29" t="s">
        <v>15</v>
      </c>
      <c r="F2520" s="17">
        <v>11300.73</v>
      </c>
      <c r="G2520" s="258">
        <v>0</v>
      </c>
      <c r="H2520" s="27">
        <f t="shared" si="83"/>
        <v>0</v>
      </c>
    </row>
    <row r="2521" spans="1:8" ht="22.5">
      <c r="A2521" s="28"/>
      <c r="B2521" s="28" t="s">
        <v>1624</v>
      </c>
      <c r="C2521" s="81" t="s">
        <v>165</v>
      </c>
      <c r="D2521" s="14" t="s">
        <v>1638</v>
      </c>
      <c r="E2521" s="29" t="s">
        <v>15</v>
      </c>
      <c r="F2521" s="17">
        <v>699.45</v>
      </c>
      <c r="G2521" s="258">
        <v>0</v>
      </c>
      <c r="H2521" s="27">
        <f t="shared" si="83"/>
        <v>0</v>
      </c>
    </row>
    <row r="2522" spans="1:8">
      <c r="A2522" s="265">
        <v>5</v>
      </c>
      <c r="B2522" s="265"/>
      <c r="C2522" s="275"/>
      <c r="D2522" s="261" t="s">
        <v>531</v>
      </c>
      <c r="E2522" s="29"/>
      <c r="F2522" s="17" t="s">
        <v>162</v>
      </c>
      <c r="G2522" s="27"/>
      <c r="H2522" s="55">
        <f>SUM(H2523:H2527)</f>
        <v>0</v>
      </c>
    </row>
    <row r="2523" spans="1:8" ht="22.5">
      <c r="A2523" s="28"/>
      <c r="B2523" s="28" t="s">
        <v>1142</v>
      </c>
      <c r="C2523" s="81" t="s">
        <v>164</v>
      </c>
      <c r="D2523" s="14" t="s">
        <v>1180</v>
      </c>
      <c r="E2523" s="29" t="s">
        <v>14</v>
      </c>
      <c r="F2523" s="17">
        <v>24.91</v>
      </c>
      <c r="G2523" s="258">
        <v>0</v>
      </c>
      <c r="H2523" s="27">
        <f t="shared" si="83"/>
        <v>0</v>
      </c>
    </row>
    <row r="2524" spans="1:8" ht="22.5">
      <c r="A2524" s="28"/>
      <c r="B2524" s="28" t="s">
        <v>1143</v>
      </c>
      <c r="C2524" s="81" t="s">
        <v>165</v>
      </c>
      <c r="D2524" s="14" t="s">
        <v>1181</v>
      </c>
      <c r="E2524" s="29" t="s">
        <v>14</v>
      </c>
      <c r="F2524" s="17">
        <v>43.26</v>
      </c>
      <c r="G2524" s="258">
        <v>0</v>
      </c>
      <c r="H2524" s="27">
        <f t="shared" si="83"/>
        <v>0</v>
      </c>
    </row>
    <row r="2525" spans="1:8" ht="22.5">
      <c r="A2525" s="28"/>
      <c r="B2525" s="28" t="s">
        <v>1143</v>
      </c>
      <c r="C2525" s="81" t="s">
        <v>166</v>
      </c>
      <c r="D2525" s="14" t="s">
        <v>1669</v>
      </c>
      <c r="E2525" s="29" t="s">
        <v>14</v>
      </c>
      <c r="F2525" s="17">
        <v>57.5</v>
      </c>
      <c r="G2525" s="258">
        <v>0</v>
      </c>
      <c r="H2525" s="27">
        <f t="shared" si="83"/>
        <v>0</v>
      </c>
    </row>
    <row r="2526" spans="1:8" ht="22.5">
      <c r="A2526" s="28"/>
      <c r="B2526" s="28" t="s">
        <v>860</v>
      </c>
      <c r="C2526" s="81" t="s">
        <v>167</v>
      </c>
      <c r="D2526" s="14" t="s">
        <v>1182</v>
      </c>
      <c r="E2526" s="29" t="s">
        <v>14</v>
      </c>
      <c r="F2526" s="17">
        <v>45.1</v>
      </c>
      <c r="G2526" s="258">
        <v>0</v>
      </c>
      <c r="H2526" s="27">
        <f t="shared" si="83"/>
        <v>0</v>
      </c>
    </row>
    <row r="2527" spans="1:8" ht="22.5">
      <c r="A2527" s="28"/>
      <c r="B2527" s="28" t="s">
        <v>930</v>
      </c>
      <c r="C2527" s="81" t="s">
        <v>168</v>
      </c>
      <c r="D2527" s="14" t="s">
        <v>1183</v>
      </c>
      <c r="E2527" s="29" t="s">
        <v>14</v>
      </c>
      <c r="F2527" s="17">
        <v>45.1</v>
      </c>
      <c r="G2527" s="258">
        <v>0</v>
      </c>
      <c r="H2527" s="27">
        <f t="shared" si="83"/>
        <v>0</v>
      </c>
    </row>
    <row r="2528" spans="1:8">
      <c r="A2528" s="265">
        <v>5</v>
      </c>
      <c r="B2528" s="265"/>
      <c r="C2528" s="275"/>
      <c r="D2528" s="261" t="s">
        <v>532</v>
      </c>
      <c r="E2528" s="29"/>
      <c r="F2528" s="17" t="s">
        <v>162</v>
      </c>
      <c r="G2528" s="27"/>
      <c r="H2528" s="55">
        <f>SUM(H2529:H2530)</f>
        <v>0</v>
      </c>
    </row>
    <row r="2529" spans="1:8" ht="33.75">
      <c r="A2529" s="28"/>
      <c r="B2529" s="28" t="s">
        <v>960</v>
      </c>
      <c r="C2529" s="81" t="s">
        <v>164</v>
      </c>
      <c r="D2529" s="14" t="s">
        <v>1185</v>
      </c>
      <c r="E2529" s="29" t="s">
        <v>14</v>
      </c>
      <c r="F2529" s="17">
        <v>244.95</v>
      </c>
      <c r="G2529" s="258">
        <v>0</v>
      </c>
      <c r="H2529" s="27">
        <f t="shared" si="83"/>
        <v>0</v>
      </c>
    </row>
    <row r="2530" spans="1:8" ht="33.75">
      <c r="A2530" s="28"/>
      <c r="B2530" s="28" t="s">
        <v>960</v>
      </c>
      <c r="C2530" s="81" t="s">
        <v>165</v>
      </c>
      <c r="D2530" s="14" t="s">
        <v>1184</v>
      </c>
      <c r="E2530" s="29" t="s">
        <v>14</v>
      </c>
      <c r="F2530" s="17">
        <v>67.52</v>
      </c>
      <c r="G2530" s="258">
        <v>0</v>
      </c>
      <c r="H2530" s="27">
        <f t="shared" si="83"/>
        <v>0</v>
      </c>
    </row>
    <row r="2531" spans="1:8">
      <c r="A2531" s="265">
        <v>5</v>
      </c>
      <c r="B2531" s="265"/>
      <c r="C2531" s="275"/>
      <c r="D2531" s="261" t="s">
        <v>534</v>
      </c>
      <c r="E2531" s="29"/>
      <c r="F2531" s="17" t="s">
        <v>162</v>
      </c>
      <c r="G2531" s="27"/>
      <c r="H2531" s="55">
        <f>SUM(H2532)</f>
        <v>0</v>
      </c>
    </row>
    <row r="2532" spans="1:8" ht="22.5">
      <c r="A2532" s="28"/>
      <c r="B2532" s="28" t="s">
        <v>39</v>
      </c>
      <c r="C2532" s="81" t="s">
        <v>164</v>
      </c>
      <c r="D2532" s="14" t="s">
        <v>47</v>
      </c>
      <c r="E2532" s="29" t="s">
        <v>10</v>
      </c>
      <c r="F2532" s="17">
        <v>6</v>
      </c>
      <c r="G2532" s="258">
        <v>0</v>
      </c>
      <c r="H2532" s="27">
        <f t="shared" si="83"/>
        <v>0</v>
      </c>
    </row>
    <row r="2533" spans="1:8">
      <c r="A2533" s="265">
        <v>5</v>
      </c>
      <c r="B2533" s="265"/>
      <c r="C2533" s="275"/>
      <c r="D2533" s="261" t="s">
        <v>1192</v>
      </c>
      <c r="E2533" s="29"/>
      <c r="F2533" s="17" t="s">
        <v>162</v>
      </c>
      <c r="G2533" s="27"/>
      <c r="H2533" s="55">
        <f>SUM(H2534:H2536)</f>
        <v>0</v>
      </c>
    </row>
    <row r="2534" spans="1:8" ht="45">
      <c r="A2534" s="28"/>
      <c r="B2534" s="28" t="s">
        <v>1144</v>
      </c>
      <c r="C2534" s="81" t="s">
        <v>164</v>
      </c>
      <c r="D2534" s="14" t="s">
        <v>1187</v>
      </c>
      <c r="E2534" s="29" t="s">
        <v>13</v>
      </c>
      <c r="F2534" s="17">
        <v>87.4</v>
      </c>
      <c r="G2534" s="258">
        <v>0</v>
      </c>
      <c r="H2534" s="27">
        <f t="shared" si="83"/>
        <v>0</v>
      </c>
    </row>
    <row r="2535" spans="1:8" ht="22.5">
      <c r="A2535" s="28"/>
      <c r="B2535" s="28" t="s">
        <v>1145</v>
      </c>
      <c r="C2535" s="81" t="s">
        <v>165</v>
      </c>
      <c r="D2535" s="14" t="s">
        <v>1188</v>
      </c>
      <c r="E2535" s="29" t="s">
        <v>13</v>
      </c>
      <c r="F2535" s="17">
        <v>43.7</v>
      </c>
      <c r="G2535" s="258">
        <v>0</v>
      </c>
      <c r="H2535" s="27">
        <f t="shared" si="83"/>
        <v>0</v>
      </c>
    </row>
    <row r="2536" spans="1:8" ht="22.5">
      <c r="A2536" s="28"/>
      <c r="B2536" s="28" t="s">
        <v>957</v>
      </c>
      <c r="C2536" s="81" t="s">
        <v>166</v>
      </c>
      <c r="D2536" s="14" t="s">
        <v>1189</v>
      </c>
      <c r="E2536" s="29" t="s">
        <v>12</v>
      </c>
      <c r="F2536" s="17">
        <v>230.84</v>
      </c>
      <c r="G2536" s="258">
        <v>0</v>
      </c>
      <c r="H2536" s="27">
        <f t="shared" si="83"/>
        <v>0</v>
      </c>
    </row>
    <row r="2537" spans="1:8">
      <c r="A2537" s="82">
        <v>2</v>
      </c>
      <c r="B2537" s="82"/>
      <c r="C2537" s="83"/>
      <c r="D2537" s="116" t="s">
        <v>1676</v>
      </c>
      <c r="E2537" s="84"/>
      <c r="F2537" s="85" t="s">
        <v>162</v>
      </c>
      <c r="G2537" s="86"/>
      <c r="H2537" s="87">
        <f>H2538+H2554+H2571+H2581</f>
        <v>0</v>
      </c>
    </row>
    <row r="2538" spans="1:8">
      <c r="A2538" s="263">
        <v>4</v>
      </c>
      <c r="B2538" s="263"/>
      <c r="C2538" s="274"/>
      <c r="D2538" s="260" t="s">
        <v>6</v>
      </c>
      <c r="E2538" s="20"/>
      <c r="F2538" s="21" t="s">
        <v>162</v>
      </c>
      <c r="G2538" s="22"/>
      <c r="H2538" s="52">
        <f>H2539+H2543+H2548+H2551</f>
        <v>0</v>
      </c>
    </row>
    <row r="2539" spans="1:8">
      <c r="A2539" s="265">
        <v>5</v>
      </c>
      <c r="B2539" s="265"/>
      <c r="C2539" s="275"/>
      <c r="D2539" s="261" t="s">
        <v>514</v>
      </c>
      <c r="E2539" s="29"/>
      <c r="F2539" s="17" t="s">
        <v>162</v>
      </c>
      <c r="G2539" s="27"/>
      <c r="H2539" s="55">
        <f>SUM(H2540:H2542)</f>
        <v>0</v>
      </c>
    </row>
    <row r="2540" spans="1:8">
      <c r="A2540" s="28"/>
      <c r="B2540" s="28" t="s">
        <v>413</v>
      </c>
      <c r="C2540" s="81" t="s">
        <v>164</v>
      </c>
      <c r="D2540" s="14" t="s">
        <v>1678</v>
      </c>
      <c r="E2540" s="29" t="s">
        <v>10</v>
      </c>
      <c r="F2540" s="17">
        <v>6</v>
      </c>
      <c r="G2540" s="258">
        <v>0</v>
      </c>
      <c r="H2540" s="27">
        <f t="shared" ref="H2540:H2584" si="84">IF(ISNUMBER(F2540),ROUND(F2540*G2540,2),"")</f>
        <v>0</v>
      </c>
    </row>
    <row r="2541" spans="1:8" ht="22.5">
      <c r="A2541" s="28"/>
      <c r="B2541" s="28" t="s">
        <v>1640</v>
      </c>
      <c r="C2541" s="81" t="s">
        <v>165</v>
      </c>
      <c r="D2541" s="14" t="s">
        <v>1679</v>
      </c>
      <c r="E2541" s="29" t="s">
        <v>10</v>
      </c>
      <c r="F2541" s="17">
        <v>1</v>
      </c>
      <c r="G2541" s="258">
        <v>0</v>
      </c>
      <c r="H2541" s="27">
        <f t="shared" si="84"/>
        <v>0</v>
      </c>
    </row>
    <row r="2542" spans="1:8" ht="22.5">
      <c r="A2542" s="28"/>
      <c r="B2542" s="28" t="s">
        <v>28</v>
      </c>
      <c r="C2542" s="81" t="s">
        <v>166</v>
      </c>
      <c r="D2542" s="14" t="s">
        <v>900</v>
      </c>
      <c r="E2542" s="29" t="s">
        <v>10</v>
      </c>
      <c r="F2542" s="17">
        <v>1</v>
      </c>
      <c r="G2542" s="258">
        <v>0</v>
      </c>
      <c r="H2542" s="27">
        <f t="shared" si="84"/>
        <v>0</v>
      </c>
    </row>
    <row r="2543" spans="1:8">
      <c r="A2543" s="265">
        <v>5</v>
      </c>
      <c r="B2543" s="265"/>
      <c r="C2543" s="275"/>
      <c r="D2543" s="261" t="s">
        <v>515</v>
      </c>
      <c r="E2543" s="29"/>
      <c r="F2543" s="17" t="s">
        <v>162</v>
      </c>
      <c r="G2543" s="27"/>
      <c r="H2543" s="55">
        <f>SUM(H2544:H2547)</f>
        <v>0</v>
      </c>
    </row>
    <row r="2544" spans="1:8">
      <c r="A2544" s="28"/>
      <c r="B2544" s="28" t="s">
        <v>416</v>
      </c>
      <c r="C2544" s="81" t="s">
        <v>164</v>
      </c>
      <c r="D2544" s="14" t="s">
        <v>645</v>
      </c>
      <c r="E2544" s="29" t="s">
        <v>13</v>
      </c>
      <c r="F2544" s="17">
        <v>33</v>
      </c>
      <c r="G2544" s="258">
        <v>0</v>
      </c>
      <c r="H2544" s="27">
        <f t="shared" si="84"/>
        <v>0</v>
      </c>
    </row>
    <row r="2545" spans="1:8" ht="22.5">
      <c r="A2545" s="28"/>
      <c r="B2545" s="28" t="s">
        <v>1004</v>
      </c>
      <c r="C2545" s="81" t="s">
        <v>165</v>
      </c>
      <c r="D2545" s="14" t="s">
        <v>1680</v>
      </c>
      <c r="E2545" s="29" t="s">
        <v>13</v>
      </c>
      <c r="F2545" s="17">
        <v>850</v>
      </c>
      <c r="G2545" s="258">
        <v>0</v>
      </c>
      <c r="H2545" s="27">
        <f t="shared" si="84"/>
        <v>0</v>
      </c>
    </row>
    <row r="2546" spans="1:8">
      <c r="A2546" s="28"/>
      <c r="B2546" s="28" t="s">
        <v>1125</v>
      </c>
      <c r="C2546" s="81" t="s">
        <v>166</v>
      </c>
      <c r="D2546" s="14" t="s">
        <v>1149</v>
      </c>
      <c r="E2546" s="29" t="s">
        <v>13</v>
      </c>
      <c r="F2546" s="17">
        <v>52.36</v>
      </c>
      <c r="G2546" s="258">
        <v>0</v>
      </c>
      <c r="H2546" s="27">
        <f t="shared" si="84"/>
        <v>0</v>
      </c>
    </row>
    <row r="2547" spans="1:8" ht="45">
      <c r="A2547" s="28"/>
      <c r="B2547" s="28" t="s">
        <v>1005</v>
      </c>
      <c r="C2547" s="81" t="s">
        <v>167</v>
      </c>
      <c r="D2547" s="14" t="s">
        <v>1150</v>
      </c>
      <c r="E2547" s="29" t="s">
        <v>14</v>
      </c>
      <c r="F2547" s="17">
        <v>1.54</v>
      </c>
      <c r="G2547" s="258">
        <v>0</v>
      </c>
      <c r="H2547" s="27">
        <f t="shared" si="84"/>
        <v>0</v>
      </c>
    </row>
    <row r="2548" spans="1:8">
      <c r="A2548" s="265">
        <v>5</v>
      </c>
      <c r="B2548" s="265"/>
      <c r="C2548" s="275"/>
      <c r="D2548" s="261" t="s">
        <v>518</v>
      </c>
      <c r="E2548" s="29"/>
      <c r="F2548" s="17" t="s">
        <v>162</v>
      </c>
      <c r="G2548" s="27"/>
      <c r="H2548" s="55">
        <f>SUM(H2549:H2550)</f>
        <v>0</v>
      </c>
    </row>
    <row r="2549" spans="1:8" ht="33.75">
      <c r="A2549" s="28"/>
      <c r="B2549" s="28" t="s">
        <v>30</v>
      </c>
      <c r="C2549" s="81" t="s">
        <v>164</v>
      </c>
      <c r="D2549" s="14" t="s">
        <v>964</v>
      </c>
      <c r="E2549" s="29" t="s">
        <v>12</v>
      </c>
      <c r="F2549" s="17">
        <v>25</v>
      </c>
      <c r="G2549" s="258">
        <v>0</v>
      </c>
      <c r="H2549" s="27">
        <f t="shared" si="84"/>
        <v>0</v>
      </c>
    </row>
    <row r="2550" spans="1:8" ht="22.5">
      <c r="A2550" s="28"/>
      <c r="B2550" s="28" t="s">
        <v>1127</v>
      </c>
      <c r="C2550" s="81" t="s">
        <v>165</v>
      </c>
      <c r="D2550" s="14" t="s">
        <v>1153</v>
      </c>
      <c r="E2550" s="29" t="s">
        <v>13</v>
      </c>
      <c r="F2550" s="17">
        <v>30.8</v>
      </c>
      <c r="G2550" s="258">
        <v>0</v>
      </c>
      <c r="H2550" s="27">
        <f t="shared" si="84"/>
        <v>0</v>
      </c>
    </row>
    <row r="2551" spans="1:8">
      <c r="A2551" s="265">
        <v>5</v>
      </c>
      <c r="B2551" s="265"/>
      <c r="C2551" s="275"/>
      <c r="D2551" s="261" t="s">
        <v>519</v>
      </c>
      <c r="E2551" s="29"/>
      <c r="F2551" s="17" t="s">
        <v>162</v>
      </c>
      <c r="G2551" s="27"/>
      <c r="H2551" s="55">
        <f>SUM(H2552:H2553)</f>
        <v>0</v>
      </c>
    </row>
    <row r="2552" spans="1:8" ht="33.75">
      <c r="A2552" s="28"/>
      <c r="B2552" s="28" t="s">
        <v>434</v>
      </c>
      <c r="C2552" s="81" t="s">
        <v>164</v>
      </c>
      <c r="D2552" s="14" t="s">
        <v>1155</v>
      </c>
      <c r="E2552" s="29" t="s">
        <v>13</v>
      </c>
      <c r="F2552" s="17">
        <v>51.7</v>
      </c>
      <c r="G2552" s="258">
        <v>0</v>
      </c>
      <c r="H2552" s="27">
        <f t="shared" si="84"/>
        <v>0</v>
      </c>
    </row>
    <row r="2553" spans="1:8" ht="33.75">
      <c r="A2553" s="28"/>
      <c r="B2553" s="28" t="s">
        <v>961</v>
      </c>
      <c r="C2553" s="81" t="s">
        <v>165</v>
      </c>
      <c r="D2553" s="14" t="s">
        <v>1156</v>
      </c>
      <c r="E2553" s="29" t="s">
        <v>12</v>
      </c>
      <c r="F2553" s="17">
        <v>25.85</v>
      </c>
      <c r="G2553" s="258">
        <v>0</v>
      </c>
      <c r="H2553" s="27">
        <f t="shared" si="84"/>
        <v>0</v>
      </c>
    </row>
    <row r="2554" spans="1:8">
      <c r="A2554" s="263">
        <v>4</v>
      </c>
      <c r="B2554" s="263"/>
      <c r="C2554" s="274"/>
      <c r="D2554" s="260" t="s">
        <v>19</v>
      </c>
      <c r="E2554" s="20"/>
      <c r="F2554" s="21" t="s">
        <v>162</v>
      </c>
      <c r="G2554" s="22"/>
      <c r="H2554" s="52">
        <f>H2555+H2559+H2561+H2564+H2567</f>
        <v>0</v>
      </c>
    </row>
    <row r="2555" spans="1:8">
      <c r="A2555" s="265">
        <v>5</v>
      </c>
      <c r="B2555" s="265"/>
      <c r="C2555" s="275"/>
      <c r="D2555" s="261" t="s">
        <v>520</v>
      </c>
      <c r="E2555" s="29"/>
      <c r="F2555" s="17" t="s">
        <v>162</v>
      </c>
      <c r="G2555" s="27"/>
      <c r="H2555" s="55">
        <f>SUM(H2556:H2558)</f>
        <v>0</v>
      </c>
    </row>
    <row r="2556" spans="1:8" ht="33.75">
      <c r="A2556" s="28"/>
      <c r="B2556" s="28" t="s">
        <v>440</v>
      </c>
      <c r="C2556" s="81" t="s">
        <v>164</v>
      </c>
      <c r="D2556" s="14" t="s">
        <v>1158</v>
      </c>
      <c r="E2556" s="29" t="s">
        <v>14</v>
      </c>
      <c r="F2556" s="17">
        <v>9.9</v>
      </c>
      <c r="G2556" s="258">
        <v>0</v>
      </c>
      <c r="H2556" s="27">
        <f t="shared" si="84"/>
        <v>0</v>
      </c>
    </row>
    <row r="2557" spans="1:8" ht="56.25">
      <c r="A2557" s="28"/>
      <c r="B2557" s="28" t="s">
        <v>1130</v>
      </c>
      <c r="C2557" s="81" t="s">
        <v>165</v>
      </c>
      <c r="D2557" s="14" t="s">
        <v>1628</v>
      </c>
      <c r="E2557" s="29" t="s">
        <v>14</v>
      </c>
      <c r="F2557" s="17">
        <v>19.8</v>
      </c>
      <c r="G2557" s="258">
        <v>0</v>
      </c>
      <c r="H2557" s="27">
        <f t="shared" si="84"/>
        <v>0</v>
      </c>
    </row>
    <row r="2558" spans="1:8" ht="33.75">
      <c r="A2558" s="28"/>
      <c r="B2558" s="28" t="s">
        <v>1662</v>
      </c>
      <c r="C2558" s="81" t="s">
        <v>166</v>
      </c>
      <c r="D2558" s="14" t="s">
        <v>1665</v>
      </c>
      <c r="E2558" s="29" t="s">
        <v>14</v>
      </c>
      <c r="F2558" s="17">
        <v>9.9</v>
      </c>
      <c r="G2558" s="258">
        <v>0</v>
      </c>
      <c r="H2558" s="27">
        <f t="shared" si="84"/>
        <v>0</v>
      </c>
    </row>
    <row r="2559" spans="1:8">
      <c r="A2559" s="265">
        <v>5</v>
      </c>
      <c r="B2559" s="265"/>
      <c r="C2559" s="275"/>
      <c r="D2559" s="261" t="s">
        <v>521</v>
      </c>
      <c r="E2559" s="29"/>
      <c r="F2559" s="17" t="s">
        <v>162</v>
      </c>
      <c r="G2559" s="27"/>
      <c r="H2559" s="55">
        <f>SUM(H2560)</f>
        <v>0</v>
      </c>
    </row>
    <row r="2560" spans="1:8" ht="22.5">
      <c r="A2560" s="28"/>
      <c r="B2560" s="28" t="s">
        <v>444</v>
      </c>
      <c r="C2560" s="81" t="s">
        <v>164</v>
      </c>
      <c r="D2560" s="14" t="s">
        <v>1630</v>
      </c>
      <c r="E2560" s="29" t="s">
        <v>13</v>
      </c>
      <c r="F2560" s="17">
        <v>16.399999999999999</v>
      </c>
      <c r="G2560" s="258">
        <v>0</v>
      </c>
      <c r="H2560" s="27">
        <f t="shared" si="84"/>
        <v>0</v>
      </c>
    </row>
    <row r="2561" spans="1:8">
      <c r="A2561" s="265">
        <v>5</v>
      </c>
      <c r="B2561" s="265"/>
      <c r="C2561" s="275"/>
      <c r="D2561" s="261" t="s">
        <v>522</v>
      </c>
      <c r="E2561" s="29"/>
      <c r="F2561" s="17" t="s">
        <v>162</v>
      </c>
      <c r="G2561" s="27"/>
      <c r="H2561" s="55">
        <f>SUM(H2562:H2563)</f>
        <v>0</v>
      </c>
    </row>
    <row r="2562" spans="1:8" ht="22.5">
      <c r="A2562" s="28"/>
      <c r="B2562" s="28" t="s">
        <v>1131</v>
      </c>
      <c r="C2562" s="81" t="s">
        <v>164</v>
      </c>
      <c r="D2562" s="14" t="s">
        <v>1161</v>
      </c>
      <c r="E2562" s="29" t="s">
        <v>14</v>
      </c>
      <c r="F2562" s="17">
        <v>13.2</v>
      </c>
      <c r="G2562" s="258">
        <v>0</v>
      </c>
      <c r="H2562" s="27">
        <f t="shared" si="84"/>
        <v>0</v>
      </c>
    </row>
    <row r="2563" spans="1:8" ht="22.5">
      <c r="A2563" s="28"/>
      <c r="B2563" s="28" t="s">
        <v>446</v>
      </c>
      <c r="C2563" s="81" t="s">
        <v>165</v>
      </c>
      <c r="D2563" s="14" t="s">
        <v>1162</v>
      </c>
      <c r="E2563" s="29" t="s">
        <v>13</v>
      </c>
      <c r="F2563" s="17">
        <v>44</v>
      </c>
      <c r="G2563" s="258">
        <v>0</v>
      </c>
      <c r="H2563" s="27">
        <f t="shared" si="84"/>
        <v>0</v>
      </c>
    </row>
    <row r="2564" spans="1:8">
      <c r="A2564" s="265">
        <v>5</v>
      </c>
      <c r="B2564" s="265"/>
      <c r="C2564" s="275"/>
      <c r="D2564" s="261" t="s">
        <v>524</v>
      </c>
      <c r="E2564" s="29"/>
      <c r="F2564" s="17" t="s">
        <v>162</v>
      </c>
      <c r="G2564" s="27"/>
      <c r="H2564" s="55">
        <f>SUM(H2565:H2566)</f>
        <v>0</v>
      </c>
    </row>
    <row r="2565" spans="1:8">
      <c r="A2565" s="28"/>
      <c r="B2565" s="28" t="s">
        <v>451</v>
      </c>
      <c r="C2565" s="81" t="s">
        <v>164</v>
      </c>
      <c r="D2565" s="14" t="s">
        <v>21</v>
      </c>
      <c r="E2565" s="29" t="s">
        <v>13</v>
      </c>
      <c r="F2565" s="17">
        <v>33</v>
      </c>
      <c r="G2565" s="258">
        <v>0</v>
      </c>
      <c r="H2565" s="27">
        <f t="shared" si="84"/>
        <v>0</v>
      </c>
    </row>
    <row r="2566" spans="1:8">
      <c r="A2566" s="28"/>
      <c r="B2566" s="28" t="s">
        <v>452</v>
      </c>
      <c r="C2566" s="81" t="s">
        <v>165</v>
      </c>
      <c r="D2566" s="14" t="s">
        <v>22</v>
      </c>
      <c r="E2566" s="29" t="s">
        <v>13</v>
      </c>
      <c r="F2566" s="17">
        <v>33</v>
      </c>
      <c r="G2566" s="258">
        <v>0</v>
      </c>
      <c r="H2566" s="27">
        <f t="shared" si="84"/>
        <v>0</v>
      </c>
    </row>
    <row r="2567" spans="1:8">
      <c r="A2567" s="265">
        <v>5</v>
      </c>
      <c r="B2567" s="265"/>
      <c r="C2567" s="275"/>
      <c r="D2567" s="261" t="s">
        <v>525</v>
      </c>
      <c r="E2567" s="29"/>
      <c r="F2567" s="17" t="s">
        <v>162</v>
      </c>
      <c r="G2567" s="27"/>
      <c r="H2567" s="55">
        <f>SUM(H2568:H2570)</f>
        <v>0</v>
      </c>
    </row>
    <row r="2568" spans="1:8">
      <c r="A2568" s="28"/>
      <c r="B2568" s="28" t="s">
        <v>953</v>
      </c>
      <c r="C2568" s="81" t="s">
        <v>164</v>
      </c>
      <c r="D2568" s="14" t="s">
        <v>1165</v>
      </c>
      <c r="E2568" s="29" t="s">
        <v>455</v>
      </c>
      <c r="F2568" s="17">
        <v>76</v>
      </c>
      <c r="G2568" s="258">
        <v>0</v>
      </c>
      <c r="H2568" s="27">
        <f t="shared" si="84"/>
        <v>0</v>
      </c>
    </row>
    <row r="2569" spans="1:8">
      <c r="A2569" s="28"/>
      <c r="B2569" s="28" t="s">
        <v>954</v>
      </c>
      <c r="C2569" s="81" t="s">
        <v>165</v>
      </c>
      <c r="D2569" s="14" t="s">
        <v>970</v>
      </c>
      <c r="E2569" s="29" t="s">
        <v>14</v>
      </c>
      <c r="F2569" s="17">
        <v>36.19</v>
      </c>
      <c r="G2569" s="258">
        <v>0</v>
      </c>
      <c r="H2569" s="27">
        <f t="shared" si="84"/>
        <v>0</v>
      </c>
    </row>
    <row r="2570" spans="1:8" ht="22.5">
      <c r="A2570" s="28"/>
      <c r="B2570" s="28" t="s">
        <v>1677</v>
      </c>
      <c r="C2570" s="81" t="s">
        <v>166</v>
      </c>
      <c r="D2570" s="14" t="s">
        <v>1681</v>
      </c>
      <c r="E2570" s="29" t="s">
        <v>13</v>
      </c>
      <c r="F2570" s="17">
        <v>850</v>
      </c>
      <c r="G2570" s="258">
        <v>0</v>
      </c>
      <c r="H2570" s="27">
        <f t="shared" si="84"/>
        <v>0</v>
      </c>
    </row>
    <row r="2571" spans="1:8">
      <c r="A2571" s="263">
        <v>4</v>
      </c>
      <c r="B2571" s="263"/>
      <c r="C2571" s="274"/>
      <c r="D2571" s="260" t="s">
        <v>44</v>
      </c>
      <c r="E2571" s="20"/>
      <c r="F2571" s="21" t="s">
        <v>162</v>
      </c>
      <c r="G2571" s="22"/>
      <c r="H2571" s="52">
        <f>H2572+H2574+H2579</f>
        <v>0</v>
      </c>
    </row>
    <row r="2572" spans="1:8">
      <c r="A2572" s="265">
        <v>5</v>
      </c>
      <c r="B2572" s="265"/>
      <c r="C2572" s="275"/>
      <c r="D2572" s="261" t="s">
        <v>526</v>
      </c>
      <c r="E2572" s="29"/>
      <c r="F2572" s="17" t="s">
        <v>162</v>
      </c>
      <c r="G2572" s="27"/>
      <c r="H2572" s="55">
        <f>SUM(H2573)</f>
        <v>0</v>
      </c>
    </row>
    <row r="2573" spans="1:8" ht="22.5">
      <c r="A2573" s="28"/>
      <c r="B2573" s="28" t="s">
        <v>955</v>
      </c>
      <c r="C2573" s="81" t="s">
        <v>164</v>
      </c>
      <c r="D2573" s="14" t="s">
        <v>1635</v>
      </c>
      <c r="E2573" s="29" t="s">
        <v>12</v>
      </c>
      <c r="F2573" s="17">
        <v>22</v>
      </c>
      <c r="G2573" s="258">
        <v>0</v>
      </c>
      <c r="H2573" s="27">
        <f t="shared" si="84"/>
        <v>0</v>
      </c>
    </row>
    <row r="2574" spans="1:8">
      <c r="A2574" s="265">
        <v>5</v>
      </c>
      <c r="B2574" s="265"/>
      <c r="C2574" s="275"/>
      <c r="D2574" s="261" t="s">
        <v>527</v>
      </c>
      <c r="E2574" s="29"/>
      <c r="F2574" s="17" t="s">
        <v>162</v>
      </c>
      <c r="G2574" s="27"/>
      <c r="H2574" s="55">
        <f>SUM(H2575:H2578)</f>
        <v>0</v>
      </c>
    </row>
    <row r="2575" spans="1:8" ht="22.5">
      <c r="A2575" s="28"/>
      <c r="B2575" s="28" t="s">
        <v>1134</v>
      </c>
      <c r="C2575" s="81" t="s">
        <v>164</v>
      </c>
      <c r="D2575" s="14" t="s">
        <v>1168</v>
      </c>
      <c r="E2575" s="29" t="s">
        <v>12</v>
      </c>
      <c r="F2575" s="17">
        <v>22</v>
      </c>
      <c r="G2575" s="258">
        <v>0</v>
      </c>
      <c r="H2575" s="27">
        <f t="shared" si="84"/>
        <v>0</v>
      </c>
    </row>
    <row r="2576" spans="1:8" ht="22.5">
      <c r="A2576" s="28"/>
      <c r="B2576" s="28" t="s">
        <v>41</v>
      </c>
      <c r="C2576" s="81" t="s">
        <v>165</v>
      </c>
      <c r="D2576" s="14" t="s">
        <v>1024</v>
      </c>
      <c r="E2576" s="29" t="s">
        <v>10</v>
      </c>
      <c r="F2576" s="17">
        <v>15</v>
      </c>
      <c r="G2576" s="258">
        <v>0</v>
      </c>
      <c r="H2576" s="27">
        <f t="shared" si="84"/>
        <v>0</v>
      </c>
    </row>
    <row r="2577" spans="1:8">
      <c r="A2577" s="28"/>
      <c r="B2577" s="28" t="s">
        <v>1135</v>
      </c>
      <c r="C2577" s="81" t="s">
        <v>166</v>
      </c>
      <c r="D2577" s="14" t="s">
        <v>1169</v>
      </c>
      <c r="E2577" s="29" t="s">
        <v>10</v>
      </c>
      <c r="F2577" s="17">
        <v>15</v>
      </c>
      <c r="G2577" s="258">
        <v>0</v>
      </c>
      <c r="H2577" s="27">
        <f t="shared" si="84"/>
        <v>0</v>
      </c>
    </row>
    <row r="2578" spans="1:8" ht="22.5">
      <c r="A2578" s="28"/>
      <c r="B2578" s="28" t="s">
        <v>1136</v>
      </c>
      <c r="C2578" s="81" t="s">
        <v>167</v>
      </c>
      <c r="D2578" s="14" t="s">
        <v>1170</v>
      </c>
      <c r="E2578" s="29" t="s">
        <v>12</v>
      </c>
      <c r="F2578" s="17">
        <v>10</v>
      </c>
      <c r="G2578" s="258">
        <v>0</v>
      </c>
      <c r="H2578" s="27">
        <f t="shared" si="84"/>
        <v>0</v>
      </c>
    </row>
    <row r="2579" spans="1:8">
      <c r="A2579" s="265">
        <v>5</v>
      </c>
      <c r="B2579" s="265"/>
      <c r="C2579" s="275"/>
      <c r="D2579" s="261" t="s">
        <v>528</v>
      </c>
      <c r="E2579" s="29"/>
      <c r="F2579" s="17" t="s">
        <v>162</v>
      </c>
      <c r="G2579" s="27"/>
      <c r="H2579" s="55">
        <f>SUM(H2580)</f>
        <v>0</v>
      </c>
    </row>
    <row r="2580" spans="1:8" ht="33.75">
      <c r="A2580" s="28"/>
      <c r="B2580" s="28" t="s">
        <v>1137</v>
      </c>
      <c r="C2580" s="81" t="s">
        <v>164</v>
      </c>
      <c r="D2580" s="14" t="s">
        <v>1171</v>
      </c>
      <c r="E2580" s="29" t="s">
        <v>10</v>
      </c>
      <c r="F2580" s="17">
        <v>1</v>
      </c>
      <c r="G2580" s="258">
        <v>0</v>
      </c>
      <c r="H2580" s="27">
        <f t="shared" si="84"/>
        <v>0</v>
      </c>
    </row>
    <row r="2581" spans="1:8">
      <c r="A2581" s="263">
        <v>4</v>
      </c>
      <c r="B2581" s="263"/>
      <c r="C2581" s="274"/>
      <c r="D2581" s="260" t="s">
        <v>45</v>
      </c>
      <c r="E2581" s="20"/>
      <c r="F2581" s="21" t="s">
        <v>162</v>
      </c>
      <c r="G2581" s="22"/>
      <c r="H2581" s="52">
        <f>H2582+H2585+H2587+H2592+H2594</f>
        <v>0</v>
      </c>
    </row>
    <row r="2582" spans="1:8">
      <c r="A2582" s="265">
        <v>5</v>
      </c>
      <c r="B2582" s="265"/>
      <c r="C2582" s="275"/>
      <c r="D2582" s="261" t="s">
        <v>529</v>
      </c>
      <c r="E2582" s="29"/>
      <c r="F2582" s="17" t="s">
        <v>162</v>
      </c>
      <c r="G2582" s="27"/>
      <c r="H2582" s="55">
        <f>SUM(H2583:H2584)</f>
        <v>0</v>
      </c>
    </row>
    <row r="2583" spans="1:8" ht="22.5">
      <c r="A2583" s="28"/>
      <c r="B2583" s="28" t="s">
        <v>36</v>
      </c>
      <c r="C2583" s="81" t="s">
        <v>164</v>
      </c>
      <c r="D2583" s="14" t="s">
        <v>1175</v>
      </c>
      <c r="E2583" s="29" t="s">
        <v>13</v>
      </c>
      <c r="F2583" s="17">
        <v>6.6</v>
      </c>
      <c r="G2583" s="258">
        <v>0</v>
      </c>
      <c r="H2583" s="27">
        <f t="shared" si="84"/>
        <v>0</v>
      </c>
    </row>
    <row r="2584" spans="1:8" ht="22.5">
      <c r="A2584" s="28"/>
      <c r="B2584" s="28" t="s">
        <v>36</v>
      </c>
      <c r="C2584" s="81" t="s">
        <v>165</v>
      </c>
      <c r="D2584" s="14" t="s">
        <v>1176</v>
      </c>
      <c r="E2584" s="29" t="s">
        <v>13</v>
      </c>
      <c r="F2584" s="17">
        <v>6.6</v>
      </c>
      <c r="G2584" s="258">
        <v>0</v>
      </c>
      <c r="H2584" s="27">
        <f t="shared" si="84"/>
        <v>0</v>
      </c>
    </row>
    <row r="2585" spans="1:8">
      <c r="A2585" s="265">
        <v>5</v>
      </c>
      <c r="B2585" s="265"/>
      <c r="C2585" s="275"/>
      <c r="D2585" s="261" t="s">
        <v>530</v>
      </c>
      <c r="E2585" s="29"/>
      <c r="F2585" s="17" t="s">
        <v>162</v>
      </c>
      <c r="G2585" s="27"/>
      <c r="H2585" s="55">
        <f>SUM(H2586)</f>
        <v>0</v>
      </c>
    </row>
    <row r="2586" spans="1:8" ht="33.75">
      <c r="A2586" s="28"/>
      <c r="B2586" s="28" t="s">
        <v>1140</v>
      </c>
      <c r="C2586" s="81" t="s">
        <v>164</v>
      </c>
      <c r="D2586" s="14" t="s">
        <v>1668</v>
      </c>
      <c r="E2586" s="29" t="s">
        <v>15</v>
      </c>
      <c r="F2586" s="17">
        <v>1338.32</v>
      </c>
      <c r="G2586" s="258">
        <v>0</v>
      </c>
      <c r="H2586" s="27">
        <f t="shared" ref="H2586:H2597" si="85">IF(ISNUMBER(F2586),ROUND(F2586*G2586,2),"")</f>
        <v>0</v>
      </c>
    </row>
    <row r="2587" spans="1:8">
      <c r="A2587" s="265">
        <v>5</v>
      </c>
      <c r="B2587" s="265"/>
      <c r="C2587" s="275"/>
      <c r="D2587" s="261" t="s">
        <v>531</v>
      </c>
      <c r="E2587" s="29"/>
      <c r="F2587" s="17" t="s">
        <v>162</v>
      </c>
      <c r="G2587" s="27"/>
      <c r="H2587" s="55">
        <f>SUM(H2588:H2591)</f>
        <v>0</v>
      </c>
    </row>
    <row r="2588" spans="1:8" ht="22.5">
      <c r="A2588" s="28"/>
      <c r="B2588" s="28" t="s">
        <v>1142</v>
      </c>
      <c r="C2588" s="81" t="s">
        <v>164</v>
      </c>
      <c r="D2588" s="14" t="s">
        <v>1180</v>
      </c>
      <c r="E2588" s="29" t="s">
        <v>14</v>
      </c>
      <c r="F2588" s="17">
        <v>1.6</v>
      </c>
      <c r="G2588" s="258">
        <v>0</v>
      </c>
      <c r="H2588" s="27">
        <f t="shared" si="85"/>
        <v>0</v>
      </c>
    </row>
    <row r="2589" spans="1:8" ht="22.5">
      <c r="A2589" s="28"/>
      <c r="B2589" s="28" t="s">
        <v>860</v>
      </c>
      <c r="C2589" s="81" t="s">
        <v>165</v>
      </c>
      <c r="D2589" s="14" t="s">
        <v>1182</v>
      </c>
      <c r="E2589" s="29" t="s">
        <v>14</v>
      </c>
      <c r="F2589" s="17">
        <v>5.5</v>
      </c>
      <c r="G2589" s="258">
        <v>0</v>
      </c>
      <c r="H2589" s="27">
        <f t="shared" si="85"/>
        <v>0</v>
      </c>
    </row>
    <row r="2590" spans="1:8" ht="22.5">
      <c r="A2590" s="28"/>
      <c r="B2590" s="28" t="s">
        <v>930</v>
      </c>
      <c r="C2590" s="81" t="s">
        <v>166</v>
      </c>
      <c r="D2590" s="14" t="s">
        <v>1183</v>
      </c>
      <c r="E2590" s="29" t="s">
        <v>14</v>
      </c>
      <c r="F2590" s="17">
        <v>5.5</v>
      </c>
      <c r="G2590" s="258">
        <v>0</v>
      </c>
      <c r="H2590" s="27">
        <f t="shared" si="85"/>
        <v>0</v>
      </c>
    </row>
    <row r="2591" spans="1:8" ht="22.5">
      <c r="A2591" s="28"/>
      <c r="B2591" s="28" t="s">
        <v>1143</v>
      </c>
      <c r="C2591" s="81" t="s">
        <v>167</v>
      </c>
      <c r="D2591" s="14" t="s">
        <v>1669</v>
      </c>
      <c r="E2591" s="29" t="s">
        <v>14</v>
      </c>
      <c r="F2591" s="17">
        <v>9.1999999999999993</v>
      </c>
      <c r="G2591" s="258">
        <v>0</v>
      </c>
      <c r="H2591" s="27">
        <f t="shared" si="85"/>
        <v>0</v>
      </c>
    </row>
    <row r="2592" spans="1:8">
      <c r="A2592" s="265">
        <v>5</v>
      </c>
      <c r="B2592" s="265"/>
      <c r="C2592" s="275"/>
      <c r="D2592" s="261" t="s">
        <v>534</v>
      </c>
      <c r="E2592" s="29"/>
      <c r="F2592" s="17" t="s">
        <v>162</v>
      </c>
      <c r="G2592" s="27"/>
      <c r="H2592" s="55">
        <f>SUM(H2593)</f>
        <v>0</v>
      </c>
    </row>
    <row r="2593" spans="1:8" ht="22.5">
      <c r="A2593" s="28"/>
      <c r="B2593" s="28" t="s">
        <v>39</v>
      </c>
      <c r="C2593" s="81" t="s">
        <v>164</v>
      </c>
      <c r="D2593" s="14" t="s">
        <v>47</v>
      </c>
      <c r="E2593" s="29" t="s">
        <v>10</v>
      </c>
      <c r="F2593" s="17">
        <v>2</v>
      </c>
      <c r="G2593" s="258">
        <v>0</v>
      </c>
      <c r="H2593" s="27">
        <f t="shared" si="85"/>
        <v>0</v>
      </c>
    </row>
    <row r="2594" spans="1:8">
      <c r="A2594" s="265">
        <v>5</v>
      </c>
      <c r="B2594" s="265"/>
      <c r="C2594" s="275"/>
      <c r="D2594" s="261" t="s">
        <v>1192</v>
      </c>
      <c r="E2594" s="29"/>
      <c r="F2594" s="17" t="s">
        <v>162</v>
      </c>
      <c r="G2594" s="27"/>
      <c r="H2594" s="55">
        <f>SUM(H2595:H2597)</f>
        <v>0</v>
      </c>
    </row>
    <row r="2595" spans="1:8" ht="45">
      <c r="A2595" s="28"/>
      <c r="B2595" s="28" t="s">
        <v>1144</v>
      </c>
      <c r="C2595" s="81" t="s">
        <v>164</v>
      </c>
      <c r="D2595" s="14" t="s">
        <v>1187</v>
      </c>
      <c r="E2595" s="29" t="s">
        <v>13</v>
      </c>
      <c r="F2595" s="17">
        <v>10.34</v>
      </c>
      <c r="G2595" s="258">
        <v>0</v>
      </c>
      <c r="H2595" s="27">
        <f t="shared" si="85"/>
        <v>0</v>
      </c>
    </row>
    <row r="2596" spans="1:8" ht="22.5">
      <c r="A2596" s="28"/>
      <c r="B2596" s="28" t="s">
        <v>1145</v>
      </c>
      <c r="C2596" s="81" t="s">
        <v>165</v>
      </c>
      <c r="D2596" s="14" t="s">
        <v>1188</v>
      </c>
      <c r="E2596" s="29" t="s">
        <v>13</v>
      </c>
      <c r="F2596" s="17">
        <v>5.17</v>
      </c>
      <c r="G2596" s="258">
        <v>0</v>
      </c>
      <c r="H2596" s="27">
        <f t="shared" si="85"/>
        <v>0</v>
      </c>
    </row>
    <row r="2597" spans="1:8" ht="22.5">
      <c r="A2597" s="28"/>
      <c r="B2597" s="28" t="s">
        <v>957</v>
      </c>
      <c r="C2597" s="81" t="s">
        <v>166</v>
      </c>
      <c r="D2597" s="14" t="s">
        <v>1189</v>
      </c>
      <c r="E2597" s="29" t="s">
        <v>12</v>
      </c>
      <c r="F2597" s="17">
        <v>26.7</v>
      </c>
      <c r="G2597" s="258">
        <v>0</v>
      </c>
      <c r="H2597" s="27">
        <f t="shared" si="85"/>
        <v>0</v>
      </c>
    </row>
    <row r="2598" spans="1:8">
      <c r="A2598" s="82">
        <v>2</v>
      </c>
      <c r="B2598" s="82"/>
      <c r="C2598" s="83"/>
      <c r="D2598" s="116" t="s">
        <v>1684</v>
      </c>
      <c r="E2598" s="84"/>
      <c r="F2598" s="85" t="s">
        <v>162</v>
      </c>
      <c r="G2598" s="86"/>
      <c r="H2598" s="87">
        <f>H2599+H2616+H2638+H2648</f>
        <v>0</v>
      </c>
    </row>
    <row r="2599" spans="1:8">
      <c r="A2599" s="263">
        <v>4</v>
      </c>
      <c r="B2599" s="263"/>
      <c r="C2599" s="274"/>
      <c r="D2599" s="260" t="s">
        <v>6</v>
      </c>
      <c r="E2599" s="20"/>
      <c r="F2599" s="21" t="s">
        <v>162</v>
      </c>
      <c r="G2599" s="22"/>
      <c r="H2599" s="52">
        <f>H2600+H2604+H2610+H2613</f>
        <v>0</v>
      </c>
    </row>
    <row r="2600" spans="1:8">
      <c r="A2600" s="265">
        <v>5</v>
      </c>
      <c r="B2600" s="265"/>
      <c r="C2600" s="275"/>
      <c r="D2600" s="261" t="s">
        <v>514</v>
      </c>
      <c r="E2600" s="29"/>
      <c r="F2600" s="17" t="s">
        <v>162</v>
      </c>
      <c r="G2600" s="27"/>
      <c r="H2600" s="55">
        <f>SUM(H2601:H2603)</f>
        <v>0</v>
      </c>
    </row>
    <row r="2601" spans="1:8" ht="22.5">
      <c r="A2601" s="28"/>
      <c r="B2601" s="28" t="s">
        <v>1124</v>
      </c>
      <c r="C2601" s="81" t="s">
        <v>164</v>
      </c>
      <c r="D2601" s="14" t="s">
        <v>1147</v>
      </c>
      <c r="E2601" s="29" t="s">
        <v>10</v>
      </c>
      <c r="F2601" s="17">
        <v>8</v>
      </c>
      <c r="G2601" s="258">
        <v>0</v>
      </c>
      <c r="H2601" s="27">
        <f t="shared" ref="H2601:H2647" si="86">IF(ISNUMBER(F2601),ROUND(F2601*G2601,2),"")</f>
        <v>0</v>
      </c>
    </row>
    <row r="2602" spans="1:8" ht="22.5">
      <c r="A2602" s="28"/>
      <c r="B2602" s="28" t="s">
        <v>1031</v>
      </c>
      <c r="C2602" s="81" t="s">
        <v>165</v>
      </c>
      <c r="D2602" s="14" t="s">
        <v>1148</v>
      </c>
      <c r="E2602" s="29" t="s">
        <v>10</v>
      </c>
      <c r="F2602" s="17">
        <v>1</v>
      </c>
      <c r="G2602" s="258">
        <v>0</v>
      </c>
      <c r="H2602" s="27">
        <f t="shared" si="86"/>
        <v>0</v>
      </c>
    </row>
    <row r="2603" spans="1:8" ht="22.5">
      <c r="A2603" s="28"/>
      <c r="B2603" s="28" t="s">
        <v>28</v>
      </c>
      <c r="C2603" s="81" t="s">
        <v>166</v>
      </c>
      <c r="D2603" s="14" t="s">
        <v>900</v>
      </c>
      <c r="E2603" s="29" t="s">
        <v>10</v>
      </c>
      <c r="F2603" s="17">
        <v>1</v>
      </c>
      <c r="G2603" s="258">
        <v>0</v>
      </c>
      <c r="H2603" s="27">
        <f t="shared" si="86"/>
        <v>0</v>
      </c>
    </row>
    <row r="2604" spans="1:8">
      <c r="A2604" s="265">
        <v>5</v>
      </c>
      <c r="B2604" s="265"/>
      <c r="C2604" s="275"/>
      <c r="D2604" s="261" t="s">
        <v>515</v>
      </c>
      <c r="E2604" s="29"/>
      <c r="F2604" s="17" t="s">
        <v>162</v>
      </c>
      <c r="G2604" s="27"/>
      <c r="H2604" s="55">
        <f>SUM(H2605:H2609)</f>
        <v>0</v>
      </c>
    </row>
    <row r="2605" spans="1:8">
      <c r="A2605" s="28"/>
      <c r="B2605" s="28" t="s">
        <v>416</v>
      </c>
      <c r="C2605" s="81" t="s">
        <v>164</v>
      </c>
      <c r="D2605" s="14" t="s">
        <v>645</v>
      </c>
      <c r="E2605" s="29" t="s">
        <v>13</v>
      </c>
      <c r="F2605" s="17">
        <v>550.5</v>
      </c>
      <c r="G2605" s="258">
        <v>0</v>
      </c>
      <c r="H2605" s="27">
        <f t="shared" si="86"/>
        <v>0</v>
      </c>
    </row>
    <row r="2606" spans="1:8">
      <c r="A2606" s="28"/>
      <c r="B2606" s="28" t="s">
        <v>1125</v>
      </c>
      <c r="C2606" s="81" t="s">
        <v>165</v>
      </c>
      <c r="D2606" s="14" t="s">
        <v>1149</v>
      </c>
      <c r="E2606" s="29" t="s">
        <v>13</v>
      </c>
      <c r="F2606" s="17">
        <v>745.51</v>
      </c>
      <c r="G2606" s="258">
        <v>0</v>
      </c>
      <c r="H2606" s="27">
        <f t="shared" si="86"/>
        <v>0</v>
      </c>
    </row>
    <row r="2607" spans="1:8" ht="45">
      <c r="A2607" s="28"/>
      <c r="B2607" s="28" t="s">
        <v>1005</v>
      </c>
      <c r="C2607" s="81" t="s">
        <v>166</v>
      </c>
      <c r="D2607" s="14" t="s">
        <v>1150</v>
      </c>
      <c r="E2607" s="29" t="s">
        <v>14</v>
      </c>
      <c r="F2607" s="17">
        <v>146.33000000000001</v>
      </c>
      <c r="G2607" s="258">
        <v>0</v>
      </c>
      <c r="H2607" s="27">
        <f t="shared" si="86"/>
        <v>0</v>
      </c>
    </row>
    <row r="2608" spans="1:8" ht="56.25">
      <c r="A2608" s="28"/>
      <c r="B2608" s="28" t="s">
        <v>1005</v>
      </c>
      <c r="C2608" s="81" t="s">
        <v>167</v>
      </c>
      <c r="D2608" s="14" t="s">
        <v>1151</v>
      </c>
      <c r="E2608" s="29" t="s">
        <v>14</v>
      </c>
      <c r="F2608" s="17">
        <v>124.06</v>
      </c>
      <c r="G2608" s="258">
        <v>0</v>
      </c>
      <c r="H2608" s="27">
        <f t="shared" si="86"/>
        <v>0</v>
      </c>
    </row>
    <row r="2609" spans="1:8">
      <c r="A2609" s="28"/>
      <c r="B2609" s="28" t="s">
        <v>1128</v>
      </c>
      <c r="C2609" s="81" t="s">
        <v>168</v>
      </c>
      <c r="D2609" s="14" t="s">
        <v>1154</v>
      </c>
      <c r="E2609" s="29" t="s">
        <v>10</v>
      </c>
      <c r="F2609" s="17">
        <v>24</v>
      </c>
      <c r="G2609" s="258">
        <v>0</v>
      </c>
      <c r="H2609" s="27">
        <f t="shared" si="86"/>
        <v>0</v>
      </c>
    </row>
    <row r="2610" spans="1:8">
      <c r="A2610" s="265">
        <v>5</v>
      </c>
      <c r="B2610" s="265"/>
      <c r="C2610" s="275"/>
      <c r="D2610" s="261" t="s">
        <v>518</v>
      </c>
      <c r="E2610" s="29"/>
      <c r="F2610" s="17" t="s">
        <v>162</v>
      </c>
      <c r="G2610" s="27"/>
      <c r="H2610" s="55">
        <f>SUM(H2611:H2612)</f>
        <v>0</v>
      </c>
    </row>
    <row r="2611" spans="1:8" ht="33.75">
      <c r="A2611" s="28"/>
      <c r="B2611" s="28" t="s">
        <v>30</v>
      </c>
      <c r="C2611" s="81" t="s">
        <v>164</v>
      </c>
      <c r="D2611" s="14" t="s">
        <v>964</v>
      </c>
      <c r="E2611" s="29" t="s">
        <v>12</v>
      </c>
      <c r="F2611" s="17">
        <v>382</v>
      </c>
      <c r="G2611" s="258">
        <v>0</v>
      </c>
      <c r="H2611" s="27">
        <f t="shared" si="86"/>
        <v>0</v>
      </c>
    </row>
    <row r="2612" spans="1:8" ht="22.5">
      <c r="A2612" s="28"/>
      <c r="B2612" s="28" t="s">
        <v>1127</v>
      </c>
      <c r="C2612" s="81" t="s">
        <v>165</v>
      </c>
      <c r="D2612" s="14" t="s">
        <v>1153</v>
      </c>
      <c r="E2612" s="29" t="s">
        <v>13</v>
      </c>
      <c r="F2612" s="17">
        <v>1405.02</v>
      </c>
      <c r="G2612" s="258">
        <v>0</v>
      </c>
      <c r="H2612" s="27">
        <f t="shared" si="86"/>
        <v>0</v>
      </c>
    </row>
    <row r="2613" spans="1:8">
      <c r="A2613" s="265">
        <v>5</v>
      </c>
      <c r="B2613" s="265"/>
      <c r="C2613" s="275"/>
      <c r="D2613" s="261" t="s">
        <v>519</v>
      </c>
      <c r="E2613" s="29"/>
      <c r="F2613" s="17" t="s">
        <v>162</v>
      </c>
      <c r="G2613" s="27"/>
      <c r="H2613" s="55">
        <f>SUM(H2614:H2615)</f>
        <v>0</v>
      </c>
    </row>
    <row r="2614" spans="1:8" ht="33.75">
      <c r="A2614" s="28"/>
      <c r="B2614" s="28" t="s">
        <v>434</v>
      </c>
      <c r="C2614" s="81" t="s">
        <v>164</v>
      </c>
      <c r="D2614" s="14" t="s">
        <v>1155</v>
      </c>
      <c r="E2614" s="29" t="s">
        <v>13</v>
      </c>
      <c r="F2614" s="17">
        <v>1033.81</v>
      </c>
      <c r="G2614" s="258">
        <v>0</v>
      </c>
      <c r="H2614" s="27">
        <f t="shared" si="86"/>
        <v>0</v>
      </c>
    </row>
    <row r="2615" spans="1:8" ht="33.75">
      <c r="A2615" s="28"/>
      <c r="B2615" s="28" t="s">
        <v>961</v>
      </c>
      <c r="C2615" s="81" t="s">
        <v>165</v>
      </c>
      <c r="D2615" s="14" t="s">
        <v>1156</v>
      </c>
      <c r="E2615" s="29" t="s">
        <v>12</v>
      </c>
      <c r="F2615" s="17">
        <v>258.45</v>
      </c>
      <c r="G2615" s="258">
        <v>0</v>
      </c>
      <c r="H2615" s="27">
        <f t="shared" si="86"/>
        <v>0</v>
      </c>
    </row>
    <row r="2616" spans="1:8">
      <c r="A2616" s="263">
        <v>4</v>
      </c>
      <c r="B2616" s="263"/>
      <c r="C2616" s="274"/>
      <c r="D2616" s="260" t="s">
        <v>19</v>
      </c>
      <c r="E2616" s="20"/>
      <c r="F2616" s="21" t="s">
        <v>162</v>
      </c>
      <c r="G2616" s="22"/>
      <c r="H2616" s="52">
        <f>H2617+H2622+H2624+H2627+H2630+H2635</f>
        <v>0</v>
      </c>
    </row>
    <row r="2617" spans="1:8">
      <c r="A2617" s="265">
        <v>5</v>
      </c>
      <c r="B2617" s="265"/>
      <c r="C2617" s="275"/>
      <c r="D2617" s="261" t="s">
        <v>520</v>
      </c>
      <c r="E2617" s="29"/>
      <c r="F2617" s="17" t="s">
        <v>162</v>
      </c>
      <c r="G2617" s="27"/>
      <c r="H2617" s="55">
        <f>SUM(H2618:H2621)</f>
        <v>0</v>
      </c>
    </row>
    <row r="2618" spans="1:8" ht="33.75">
      <c r="A2618" s="28"/>
      <c r="B2618" s="28" t="s">
        <v>440</v>
      </c>
      <c r="C2618" s="81" t="s">
        <v>164</v>
      </c>
      <c r="D2618" s="14" t="s">
        <v>1158</v>
      </c>
      <c r="E2618" s="29" t="s">
        <v>14</v>
      </c>
      <c r="F2618" s="17">
        <v>208.69</v>
      </c>
      <c r="G2618" s="258">
        <v>0</v>
      </c>
      <c r="H2618" s="27">
        <f t="shared" si="86"/>
        <v>0</v>
      </c>
    </row>
    <row r="2619" spans="1:8" ht="56.25">
      <c r="A2619" s="28"/>
      <c r="B2619" s="28" t="s">
        <v>1130</v>
      </c>
      <c r="C2619" s="81" t="s">
        <v>165</v>
      </c>
      <c r="D2619" s="14" t="s">
        <v>1159</v>
      </c>
      <c r="E2619" s="29" t="s">
        <v>14</v>
      </c>
      <c r="F2619" s="17">
        <v>93.87</v>
      </c>
      <c r="G2619" s="258">
        <v>0</v>
      </c>
      <c r="H2619" s="27">
        <f t="shared" si="86"/>
        <v>0</v>
      </c>
    </row>
    <row r="2620" spans="1:8" ht="22.5">
      <c r="A2620" s="28"/>
      <c r="B2620" s="28" t="s">
        <v>1662</v>
      </c>
      <c r="C2620" s="81" t="s">
        <v>166</v>
      </c>
      <c r="D2620" s="14" t="s">
        <v>1664</v>
      </c>
      <c r="E2620" s="29" t="s">
        <v>14</v>
      </c>
      <c r="F2620" s="17">
        <v>147.69</v>
      </c>
      <c r="G2620" s="258">
        <v>0</v>
      </c>
      <c r="H2620" s="27">
        <f t="shared" si="86"/>
        <v>0</v>
      </c>
    </row>
    <row r="2621" spans="1:8" ht="33.75">
      <c r="A2621" s="28"/>
      <c r="B2621" s="28" t="s">
        <v>1662</v>
      </c>
      <c r="C2621" s="81" t="s">
        <v>167</v>
      </c>
      <c r="D2621" s="14" t="s">
        <v>1665</v>
      </c>
      <c r="E2621" s="29" t="s">
        <v>14</v>
      </c>
      <c r="F2621" s="17">
        <v>344.6</v>
      </c>
      <c r="G2621" s="258">
        <v>0</v>
      </c>
      <c r="H2621" s="27">
        <f t="shared" si="86"/>
        <v>0</v>
      </c>
    </row>
    <row r="2622" spans="1:8">
      <c r="A2622" s="265">
        <v>5</v>
      </c>
      <c r="B2622" s="265"/>
      <c r="C2622" s="275"/>
      <c r="D2622" s="261" t="s">
        <v>521</v>
      </c>
      <c r="E2622" s="29"/>
      <c r="F2622" s="17" t="s">
        <v>162</v>
      </c>
      <c r="G2622" s="27"/>
      <c r="H2622" s="55">
        <f>SUM(H2623)</f>
        <v>0</v>
      </c>
    </row>
    <row r="2623" spans="1:8" ht="33.75">
      <c r="A2623" s="28"/>
      <c r="B2623" s="28" t="s">
        <v>444</v>
      </c>
      <c r="C2623" s="81" t="s">
        <v>164</v>
      </c>
      <c r="D2623" s="14" t="s">
        <v>1160</v>
      </c>
      <c r="E2623" s="29" t="s">
        <v>13</v>
      </c>
      <c r="F2623" s="17">
        <v>838.75</v>
      </c>
      <c r="G2623" s="258">
        <v>0</v>
      </c>
      <c r="H2623" s="27">
        <f t="shared" si="86"/>
        <v>0</v>
      </c>
    </row>
    <row r="2624" spans="1:8">
      <c r="A2624" s="265">
        <v>5</v>
      </c>
      <c r="B2624" s="265"/>
      <c r="C2624" s="275"/>
      <c r="D2624" s="261" t="s">
        <v>522</v>
      </c>
      <c r="E2624" s="29"/>
      <c r="F2624" s="17" t="s">
        <v>162</v>
      </c>
      <c r="G2624" s="27"/>
      <c r="H2624" s="55">
        <f>SUM(H2625:H2626)</f>
        <v>0</v>
      </c>
    </row>
    <row r="2625" spans="1:8" ht="22.5">
      <c r="A2625" s="28"/>
      <c r="B2625" s="28" t="s">
        <v>1131</v>
      </c>
      <c r="C2625" s="81" t="s">
        <v>164</v>
      </c>
      <c r="D2625" s="14" t="s">
        <v>1161</v>
      </c>
      <c r="E2625" s="29" t="s">
        <v>14</v>
      </c>
      <c r="F2625" s="17">
        <v>380.97</v>
      </c>
      <c r="G2625" s="258">
        <v>0</v>
      </c>
      <c r="H2625" s="27">
        <f t="shared" si="86"/>
        <v>0</v>
      </c>
    </row>
    <row r="2626" spans="1:8" ht="22.5">
      <c r="A2626" s="28"/>
      <c r="B2626" s="28" t="s">
        <v>446</v>
      </c>
      <c r="C2626" s="81" t="s">
        <v>165</v>
      </c>
      <c r="D2626" s="14" t="s">
        <v>1162</v>
      </c>
      <c r="E2626" s="29" t="s">
        <v>13</v>
      </c>
      <c r="F2626" s="17">
        <v>1139.1099999999999</v>
      </c>
      <c r="G2626" s="258">
        <v>0</v>
      </c>
      <c r="H2626" s="27">
        <f t="shared" si="86"/>
        <v>0</v>
      </c>
    </row>
    <row r="2627" spans="1:8">
      <c r="A2627" s="265">
        <v>5</v>
      </c>
      <c r="B2627" s="265"/>
      <c r="C2627" s="275"/>
      <c r="D2627" s="261" t="s">
        <v>523</v>
      </c>
      <c r="E2627" s="29"/>
      <c r="F2627" s="17" t="s">
        <v>162</v>
      </c>
      <c r="G2627" s="27"/>
      <c r="H2627" s="55">
        <f>SUM(H2628:H2629)</f>
        <v>0</v>
      </c>
    </row>
    <row r="2628" spans="1:8" ht="22.5">
      <c r="A2628" s="28"/>
      <c r="B2628" s="28" t="s">
        <v>1132</v>
      </c>
      <c r="C2628" s="81" t="s">
        <v>164</v>
      </c>
      <c r="D2628" s="14" t="s">
        <v>1163</v>
      </c>
      <c r="E2628" s="29" t="s">
        <v>14</v>
      </c>
      <c r="F2628" s="17">
        <v>181.49</v>
      </c>
      <c r="G2628" s="258">
        <v>0</v>
      </c>
      <c r="H2628" s="27">
        <f t="shared" si="86"/>
        <v>0</v>
      </c>
    </row>
    <row r="2629" spans="1:8" ht="22.5">
      <c r="A2629" s="28"/>
      <c r="B2629" s="28" t="s">
        <v>449</v>
      </c>
      <c r="C2629" s="81" t="s">
        <v>165</v>
      </c>
      <c r="D2629" s="14" t="s">
        <v>1682</v>
      </c>
      <c r="E2629" s="29" t="s">
        <v>14</v>
      </c>
      <c r="F2629" s="17">
        <v>42.76</v>
      </c>
      <c r="G2629" s="258">
        <v>0</v>
      </c>
      <c r="H2629" s="27">
        <f t="shared" si="86"/>
        <v>0</v>
      </c>
    </row>
    <row r="2630" spans="1:8">
      <c r="A2630" s="265">
        <v>5</v>
      </c>
      <c r="B2630" s="265"/>
      <c r="C2630" s="275"/>
      <c r="D2630" s="261" t="s">
        <v>524</v>
      </c>
      <c r="E2630" s="29"/>
      <c r="F2630" s="17" t="s">
        <v>162</v>
      </c>
      <c r="G2630" s="27"/>
      <c r="H2630" s="55">
        <f>SUM(H2631:H2634)</f>
        <v>0</v>
      </c>
    </row>
    <row r="2631" spans="1:8">
      <c r="A2631" s="28"/>
      <c r="B2631" s="28" t="s">
        <v>451</v>
      </c>
      <c r="C2631" s="81" t="s">
        <v>164</v>
      </c>
      <c r="D2631" s="14" t="s">
        <v>21</v>
      </c>
      <c r="E2631" s="29" t="s">
        <v>13</v>
      </c>
      <c r="F2631" s="17">
        <v>925.22</v>
      </c>
      <c r="G2631" s="258">
        <v>0</v>
      </c>
      <c r="H2631" s="27">
        <f t="shared" si="86"/>
        <v>0</v>
      </c>
    </row>
    <row r="2632" spans="1:8">
      <c r="A2632" s="28"/>
      <c r="B2632" s="28" t="s">
        <v>452</v>
      </c>
      <c r="C2632" s="81" t="s">
        <v>165</v>
      </c>
      <c r="D2632" s="14" t="s">
        <v>22</v>
      </c>
      <c r="E2632" s="29" t="s">
        <v>13</v>
      </c>
      <c r="F2632" s="17">
        <v>925.22</v>
      </c>
      <c r="G2632" s="258">
        <v>0</v>
      </c>
      <c r="H2632" s="27">
        <f t="shared" si="86"/>
        <v>0</v>
      </c>
    </row>
    <row r="2633" spans="1:8" ht="22.5">
      <c r="A2633" s="28"/>
      <c r="B2633" s="28" t="s">
        <v>1663</v>
      </c>
      <c r="C2633" s="81" t="s">
        <v>166</v>
      </c>
      <c r="D2633" s="14" t="s">
        <v>1666</v>
      </c>
      <c r="E2633" s="29" t="s">
        <v>13</v>
      </c>
      <c r="F2633" s="17">
        <v>16.78</v>
      </c>
      <c r="G2633" s="258">
        <v>0</v>
      </c>
      <c r="H2633" s="27">
        <f t="shared" si="86"/>
        <v>0</v>
      </c>
    </row>
    <row r="2634" spans="1:8" ht="22.5">
      <c r="A2634" s="28"/>
      <c r="B2634" s="28" t="s">
        <v>1623</v>
      </c>
      <c r="C2634" s="81" t="s">
        <v>167</v>
      </c>
      <c r="D2634" s="14" t="s">
        <v>1634</v>
      </c>
      <c r="E2634" s="29" t="s">
        <v>13</v>
      </c>
      <c r="F2634" s="17">
        <v>319.32</v>
      </c>
      <c r="G2634" s="258">
        <v>0</v>
      </c>
      <c r="H2634" s="27">
        <f t="shared" si="86"/>
        <v>0</v>
      </c>
    </row>
    <row r="2635" spans="1:8">
      <c r="A2635" s="265">
        <v>5</v>
      </c>
      <c r="B2635" s="265"/>
      <c r="C2635" s="275"/>
      <c r="D2635" s="261" t="s">
        <v>525</v>
      </c>
      <c r="E2635" s="29"/>
      <c r="F2635" s="17" t="s">
        <v>162</v>
      </c>
      <c r="G2635" s="27"/>
      <c r="H2635" s="55">
        <f>SUM(H2636:H2637)</f>
        <v>0</v>
      </c>
    </row>
    <row r="2636" spans="1:8">
      <c r="A2636" s="28"/>
      <c r="B2636" s="28" t="s">
        <v>953</v>
      </c>
      <c r="C2636" s="81" t="s">
        <v>164</v>
      </c>
      <c r="D2636" s="14" t="s">
        <v>1165</v>
      </c>
      <c r="E2636" s="29" t="s">
        <v>455</v>
      </c>
      <c r="F2636" s="17">
        <v>1303.9100000000001</v>
      </c>
      <c r="G2636" s="258">
        <v>0</v>
      </c>
      <c r="H2636" s="27">
        <f t="shared" si="86"/>
        <v>0</v>
      </c>
    </row>
    <row r="2637" spans="1:8">
      <c r="A2637" s="28"/>
      <c r="B2637" s="28" t="s">
        <v>954</v>
      </c>
      <c r="C2637" s="81" t="s">
        <v>165</v>
      </c>
      <c r="D2637" s="14" t="s">
        <v>970</v>
      </c>
      <c r="E2637" s="29" t="s">
        <v>14</v>
      </c>
      <c r="F2637" s="17">
        <v>620.91</v>
      </c>
      <c r="G2637" s="258">
        <v>0</v>
      </c>
      <c r="H2637" s="27">
        <f t="shared" si="86"/>
        <v>0</v>
      </c>
    </row>
    <row r="2638" spans="1:8">
      <c r="A2638" s="263">
        <v>4</v>
      </c>
      <c r="B2638" s="263"/>
      <c r="C2638" s="274"/>
      <c r="D2638" s="260" t="s">
        <v>44</v>
      </c>
      <c r="E2638" s="20"/>
      <c r="F2638" s="21" t="s">
        <v>162</v>
      </c>
      <c r="G2638" s="22"/>
      <c r="H2638" s="52">
        <f>H2639+H2641+H2646</f>
        <v>0</v>
      </c>
    </row>
    <row r="2639" spans="1:8">
      <c r="A2639" s="265">
        <v>5</v>
      </c>
      <c r="B2639" s="265"/>
      <c r="C2639" s="275"/>
      <c r="D2639" s="261" t="s">
        <v>526</v>
      </c>
      <c r="E2639" s="29"/>
      <c r="F2639" s="17" t="s">
        <v>162</v>
      </c>
      <c r="G2639" s="27"/>
      <c r="H2639" s="55">
        <f>SUM(H2640)</f>
        <v>0</v>
      </c>
    </row>
    <row r="2640" spans="1:8" ht="22.5">
      <c r="A2640" s="28"/>
      <c r="B2640" s="28" t="s">
        <v>955</v>
      </c>
      <c r="C2640" s="81" t="s">
        <v>164</v>
      </c>
      <c r="D2640" s="14" t="s">
        <v>1635</v>
      </c>
      <c r="E2640" s="29" t="s">
        <v>12</v>
      </c>
      <c r="F2640" s="17">
        <v>367</v>
      </c>
      <c r="G2640" s="258">
        <v>0</v>
      </c>
      <c r="H2640" s="27">
        <f t="shared" si="86"/>
        <v>0</v>
      </c>
    </row>
    <row r="2641" spans="1:8">
      <c r="A2641" s="265">
        <v>5</v>
      </c>
      <c r="B2641" s="265"/>
      <c r="C2641" s="275"/>
      <c r="D2641" s="261" t="s">
        <v>527</v>
      </c>
      <c r="E2641" s="29"/>
      <c r="F2641" s="17" t="s">
        <v>162</v>
      </c>
      <c r="G2641" s="27"/>
      <c r="H2641" s="55">
        <f>SUM(H2642:H2645)</f>
        <v>0</v>
      </c>
    </row>
    <row r="2642" spans="1:8" ht="22.5">
      <c r="A2642" s="28"/>
      <c r="B2642" s="28" t="s">
        <v>1134</v>
      </c>
      <c r="C2642" s="81" t="s">
        <v>164</v>
      </c>
      <c r="D2642" s="14" t="s">
        <v>1168</v>
      </c>
      <c r="E2642" s="29" t="s">
        <v>12</v>
      </c>
      <c r="F2642" s="17">
        <v>367</v>
      </c>
      <c r="G2642" s="258">
        <v>0</v>
      </c>
      <c r="H2642" s="27">
        <f t="shared" si="86"/>
        <v>0</v>
      </c>
    </row>
    <row r="2643" spans="1:8" ht="22.5">
      <c r="A2643" s="28"/>
      <c r="B2643" s="28" t="s">
        <v>41</v>
      </c>
      <c r="C2643" s="81" t="s">
        <v>165</v>
      </c>
      <c r="D2643" s="14" t="s">
        <v>1024</v>
      </c>
      <c r="E2643" s="29" t="s">
        <v>10</v>
      </c>
      <c r="F2643" s="17">
        <v>227</v>
      </c>
      <c r="G2643" s="258">
        <v>0</v>
      </c>
      <c r="H2643" s="27">
        <f t="shared" si="86"/>
        <v>0</v>
      </c>
    </row>
    <row r="2644" spans="1:8">
      <c r="A2644" s="28"/>
      <c r="B2644" s="28" t="s">
        <v>1135</v>
      </c>
      <c r="C2644" s="81" t="s">
        <v>166</v>
      </c>
      <c r="D2644" s="14" t="s">
        <v>1169</v>
      </c>
      <c r="E2644" s="29" t="s">
        <v>10</v>
      </c>
      <c r="F2644" s="17">
        <v>180</v>
      </c>
      <c r="G2644" s="258">
        <v>0</v>
      </c>
      <c r="H2644" s="27">
        <f t="shared" si="86"/>
        <v>0</v>
      </c>
    </row>
    <row r="2645" spans="1:8" ht="22.5">
      <c r="A2645" s="28"/>
      <c r="B2645" s="28" t="s">
        <v>1136</v>
      </c>
      <c r="C2645" s="81" t="s">
        <v>167</v>
      </c>
      <c r="D2645" s="14" t="s">
        <v>1170</v>
      </c>
      <c r="E2645" s="29" t="s">
        <v>12</v>
      </c>
      <c r="F2645" s="17">
        <v>50</v>
      </c>
      <c r="G2645" s="258">
        <v>0</v>
      </c>
      <c r="H2645" s="27">
        <f t="shared" si="86"/>
        <v>0</v>
      </c>
    </row>
    <row r="2646" spans="1:8">
      <c r="A2646" s="265">
        <v>5</v>
      </c>
      <c r="B2646" s="265"/>
      <c r="C2646" s="275"/>
      <c r="D2646" s="261" t="s">
        <v>528</v>
      </c>
      <c r="E2646" s="29"/>
      <c r="F2646" s="17" t="s">
        <v>162</v>
      </c>
      <c r="G2646" s="27"/>
      <c r="H2646" s="55">
        <f>SUM(H2647)</f>
        <v>0</v>
      </c>
    </row>
    <row r="2647" spans="1:8" ht="33.75">
      <c r="A2647" s="28"/>
      <c r="B2647" s="28" t="s">
        <v>1137</v>
      </c>
      <c r="C2647" s="81" t="s">
        <v>164</v>
      </c>
      <c r="D2647" s="14" t="s">
        <v>1171</v>
      </c>
      <c r="E2647" s="29" t="s">
        <v>10</v>
      </c>
      <c r="F2647" s="17">
        <v>2</v>
      </c>
      <c r="G2647" s="258">
        <v>0</v>
      </c>
      <c r="H2647" s="27">
        <f t="shared" si="86"/>
        <v>0</v>
      </c>
    </row>
    <row r="2648" spans="1:8">
      <c r="A2648" s="263">
        <v>4</v>
      </c>
      <c r="B2648" s="263"/>
      <c r="C2648" s="274"/>
      <c r="D2648" s="260" t="s">
        <v>45</v>
      </c>
      <c r="E2648" s="20"/>
      <c r="F2648" s="21" t="s">
        <v>162</v>
      </c>
      <c r="G2648" s="22"/>
      <c r="H2648" s="52">
        <f>H2649+H2653+H2656+H2662+H2665+H2667</f>
        <v>0</v>
      </c>
    </row>
    <row r="2649" spans="1:8">
      <c r="A2649" s="265">
        <v>5</v>
      </c>
      <c r="B2649" s="265"/>
      <c r="C2649" s="275"/>
      <c r="D2649" s="261" t="s">
        <v>529</v>
      </c>
      <c r="E2649" s="29"/>
      <c r="F2649" s="17" t="s">
        <v>162</v>
      </c>
      <c r="G2649" s="27"/>
      <c r="H2649" s="55">
        <f>SUM(H2650:H2652)</f>
        <v>0</v>
      </c>
    </row>
    <row r="2650" spans="1:8" ht="22.5">
      <c r="A2650" s="28"/>
      <c r="B2650" s="28" t="s">
        <v>470</v>
      </c>
      <c r="C2650" s="81" t="s">
        <v>164</v>
      </c>
      <c r="D2650" s="14" t="s">
        <v>1683</v>
      </c>
      <c r="E2650" s="29" t="s">
        <v>13</v>
      </c>
      <c r="F2650" s="17">
        <v>345.44</v>
      </c>
      <c r="G2650" s="258">
        <v>0</v>
      </c>
      <c r="H2650" s="27">
        <f t="shared" ref="H2650:H2670" si="87">IF(ISNUMBER(F2650),ROUND(F2650*G2650,2),"")</f>
        <v>0</v>
      </c>
    </row>
    <row r="2651" spans="1:8" ht="22.5">
      <c r="A2651" s="28"/>
      <c r="B2651" s="28" t="s">
        <v>36</v>
      </c>
      <c r="C2651" s="81" t="s">
        <v>165</v>
      </c>
      <c r="D2651" s="14" t="s">
        <v>1175</v>
      </c>
      <c r="E2651" s="29" t="s">
        <v>13</v>
      </c>
      <c r="F2651" s="17">
        <v>110.1</v>
      </c>
      <c r="G2651" s="258">
        <v>0</v>
      </c>
      <c r="H2651" s="27">
        <f t="shared" si="87"/>
        <v>0</v>
      </c>
    </row>
    <row r="2652" spans="1:8" ht="22.5">
      <c r="A2652" s="28"/>
      <c r="B2652" s="28" t="s">
        <v>36</v>
      </c>
      <c r="C2652" s="81" t="s">
        <v>166</v>
      </c>
      <c r="D2652" s="14" t="s">
        <v>1176</v>
      </c>
      <c r="E2652" s="29" t="s">
        <v>13</v>
      </c>
      <c r="F2652" s="17">
        <v>110.1</v>
      </c>
      <c r="G2652" s="258">
        <v>0</v>
      </c>
      <c r="H2652" s="27">
        <f t="shared" si="87"/>
        <v>0</v>
      </c>
    </row>
    <row r="2653" spans="1:8">
      <c r="A2653" s="265">
        <v>5</v>
      </c>
      <c r="B2653" s="265"/>
      <c r="C2653" s="275"/>
      <c r="D2653" s="261" t="s">
        <v>530</v>
      </c>
      <c r="E2653" s="29"/>
      <c r="F2653" s="17" t="s">
        <v>162</v>
      </c>
      <c r="G2653" s="27"/>
      <c r="H2653" s="55">
        <f>SUM(H2654:H2655)</f>
        <v>0</v>
      </c>
    </row>
    <row r="2654" spans="1:8" ht="33.75">
      <c r="A2654" s="28"/>
      <c r="B2654" s="28" t="s">
        <v>1140</v>
      </c>
      <c r="C2654" s="81" t="s">
        <v>164</v>
      </c>
      <c r="D2654" s="14" t="s">
        <v>1668</v>
      </c>
      <c r="E2654" s="29" t="s">
        <v>15</v>
      </c>
      <c r="F2654" s="17">
        <v>27308.61</v>
      </c>
      <c r="G2654" s="258">
        <v>0</v>
      </c>
      <c r="H2654" s="27">
        <f t="shared" si="87"/>
        <v>0</v>
      </c>
    </row>
    <row r="2655" spans="1:8" ht="22.5">
      <c r="A2655" s="28"/>
      <c r="B2655" s="28" t="s">
        <v>1624</v>
      </c>
      <c r="C2655" s="81" t="s">
        <v>165</v>
      </c>
      <c r="D2655" s="14" t="s">
        <v>1638</v>
      </c>
      <c r="E2655" s="29" t="s">
        <v>15</v>
      </c>
      <c r="F2655" s="17">
        <v>1053.46</v>
      </c>
      <c r="G2655" s="258">
        <v>0</v>
      </c>
      <c r="H2655" s="27">
        <f t="shared" si="87"/>
        <v>0</v>
      </c>
    </row>
    <row r="2656" spans="1:8">
      <c r="A2656" s="265">
        <v>5</v>
      </c>
      <c r="B2656" s="265"/>
      <c r="C2656" s="275"/>
      <c r="D2656" s="261" t="s">
        <v>531</v>
      </c>
      <c r="E2656" s="29"/>
      <c r="F2656" s="17" t="s">
        <v>162</v>
      </c>
      <c r="G2656" s="27"/>
      <c r="H2656" s="55">
        <f>SUM(H2657:H2661)</f>
        <v>0</v>
      </c>
    </row>
    <row r="2657" spans="1:8" ht="22.5">
      <c r="A2657" s="28"/>
      <c r="B2657" s="28" t="s">
        <v>1142</v>
      </c>
      <c r="C2657" s="81" t="s">
        <v>164</v>
      </c>
      <c r="D2657" s="14" t="s">
        <v>1180</v>
      </c>
      <c r="E2657" s="29" t="s">
        <v>14</v>
      </c>
      <c r="F2657" s="17">
        <v>55.76</v>
      </c>
      <c r="G2657" s="258">
        <v>0</v>
      </c>
      <c r="H2657" s="27">
        <f t="shared" si="87"/>
        <v>0</v>
      </c>
    </row>
    <row r="2658" spans="1:8" ht="22.5">
      <c r="A2658" s="28"/>
      <c r="B2658" s="28" t="s">
        <v>1143</v>
      </c>
      <c r="C2658" s="81" t="s">
        <v>165</v>
      </c>
      <c r="D2658" s="14" t="s">
        <v>1181</v>
      </c>
      <c r="E2658" s="29" t="s">
        <v>14</v>
      </c>
      <c r="F2658" s="17">
        <v>66.260000000000005</v>
      </c>
      <c r="G2658" s="258">
        <v>0</v>
      </c>
      <c r="H2658" s="27">
        <f t="shared" si="87"/>
        <v>0</v>
      </c>
    </row>
    <row r="2659" spans="1:8" ht="22.5">
      <c r="A2659" s="28"/>
      <c r="B2659" s="28" t="s">
        <v>1143</v>
      </c>
      <c r="C2659" s="81" t="s">
        <v>166</v>
      </c>
      <c r="D2659" s="14" t="s">
        <v>1669</v>
      </c>
      <c r="E2659" s="29" t="s">
        <v>14</v>
      </c>
      <c r="F2659" s="17">
        <v>172.3</v>
      </c>
      <c r="G2659" s="258">
        <v>0</v>
      </c>
      <c r="H2659" s="27">
        <f t="shared" si="87"/>
        <v>0</v>
      </c>
    </row>
    <row r="2660" spans="1:8" ht="22.5">
      <c r="A2660" s="28"/>
      <c r="B2660" s="28" t="s">
        <v>860</v>
      </c>
      <c r="C2660" s="81" t="s">
        <v>167</v>
      </c>
      <c r="D2660" s="14" t="s">
        <v>1182</v>
      </c>
      <c r="E2660" s="29" t="s">
        <v>14</v>
      </c>
      <c r="F2660" s="17">
        <v>95.42</v>
      </c>
      <c r="G2660" s="258">
        <v>0</v>
      </c>
      <c r="H2660" s="27">
        <f t="shared" si="87"/>
        <v>0</v>
      </c>
    </row>
    <row r="2661" spans="1:8" ht="22.5">
      <c r="A2661" s="28"/>
      <c r="B2661" s="28" t="s">
        <v>930</v>
      </c>
      <c r="C2661" s="81" t="s">
        <v>168</v>
      </c>
      <c r="D2661" s="14" t="s">
        <v>1183</v>
      </c>
      <c r="E2661" s="29" t="s">
        <v>14</v>
      </c>
      <c r="F2661" s="17">
        <v>95.42</v>
      </c>
      <c r="G2661" s="258">
        <v>0</v>
      </c>
      <c r="H2661" s="27">
        <f t="shared" si="87"/>
        <v>0</v>
      </c>
    </row>
    <row r="2662" spans="1:8">
      <c r="A2662" s="265">
        <v>5</v>
      </c>
      <c r="B2662" s="265"/>
      <c r="C2662" s="275"/>
      <c r="D2662" s="261" t="s">
        <v>532</v>
      </c>
      <c r="E2662" s="29"/>
      <c r="F2662" s="17" t="s">
        <v>162</v>
      </c>
      <c r="G2662" s="27"/>
      <c r="H2662" s="55">
        <f>SUM(H2663:H2664)</f>
        <v>0</v>
      </c>
    </row>
    <row r="2663" spans="1:8" ht="33.75">
      <c r="A2663" s="28"/>
      <c r="B2663" s="28" t="s">
        <v>960</v>
      </c>
      <c r="C2663" s="81" t="s">
        <v>164</v>
      </c>
      <c r="D2663" s="14" t="s">
        <v>1184</v>
      </c>
      <c r="E2663" s="29" t="s">
        <v>14</v>
      </c>
      <c r="F2663" s="17">
        <v>206.76</v>
      </c>
      <c r="G2663" s="258">
        <v>0</v>
      </c>
      <c r="H2663" s="27">
        <f t="shared" si="87"/>
        <v>0</v>
      </c>
    </row>
    <row r="2664" spans="1:8" ht="33.75">
      <c r="A2664" s="28"/>
      <c r="B2664" s="28" t="s">
        <v>960</v>
      </c>
      <c r="C2664" s="81" t="s">
        <v>165</v>
      </c>
      <c r="D2664" s="14" t="s">
        <v>1185</v>
      </c>
      <c r="E2664" s="29" t="s">
        <v>14</v>
      </c>
      <c r="F2664" s="17">
        <v>338.45</v>
      </c>
      <c r="G2664" s="258">
        <v>0</v>
      </c>
      <c r="H2664" s="27">
        <f t="shared" si="87"/>
        <v>0</v>
      </c>
    </row>
    <row r="2665" spans="1:8">
      <c r="A2665" s="265">
        <v>5</v>
      </c>
      <c r="B2665" s="265"/>
      <c r="C2665" s="275"/>
      <c r="D2665" s="261" t="s">
        <v>534</v>
      </c>
      <c r="E2665" s="29"/>
      <c r="F2665" s="17" t="s">
        <v>162</v>
      </c>
      <c r="G2665" s="27"/>
      <c r="H2665" s="55">
        <f>SUM(H2666)</f>
        <v>0</v>
      </c>
    </row>
    <row r="2666" spans="1:8" ht="22.5">
      <c r="A2666" s="28"/>
      <c r="B2666" s="28" t="s">
        <v>39</v>
      </c>
      <c r="C2666" s="81" t="s">
        <v>164</v>
      </c>
      <c r="D2666" s="14" t="s">
        <v>47</v>
      </c>
      <c r="E2666" s="29" t="s">
        <v>10</v>
      </c>
      <c r="F2666" s="17">
        <v>10</v>
      </c>
      <c r="G2666" s="258">
        <v>0</v>
      </c>
      <c r="H2666" s="27">
        <f t="shared" si="87"/>
        <v>0</v>
      </c>
    </row>
    <row r="2667" spans="1:8">
      <c r="A2667" s="265">
        <v>5</v>
      </c>
      <c r="B2667" s="265"/>
      <c r="C2667" s="275"/>
      <c r="D2667" s="261" t="s">
        <v>1192</v>
      </c>
      <c r="E2667" s="29"/>
      <c r="F2667" s="17" t="s">
        <v>162</v>
      </c>
      <c r="G2667" s="27"/>
      <c r="H2667" s="55">
        <f>SUM(H2668:H2670)</f>
        <v>0</v>
      </c>
    </row>
    <row r="2668" spans="1:8" ht="45">
      <c r="A2668" s="28"/>
      <c r="B2668" s="28" t="s">
        <v>1144</v>
      </c>
      <c r="C2668" s="81" t="s">
        <v>164</v>
      </c>
      <c r="D2668" s="14" t="s">
        <v>1187</v>
      </c>
      <c r="E2668" s="29" t="s">
        <v>13</v>
      </c>
      <c r="F2668" s="17">
        <v>103.38</v>
      </c>
      <c r="G2668" s="258">
        <v>0</v>
      </c>
      <c r="H2668" s="27">
        <f t="shared" si="87"/>
        <v>0</v>
      </c>
    </row>
    <row r="2669" spans="1:8" ht="22.5">
      <c r="A2669" s="28"/>
      <c r="B2669" s="28" t="s">
        <v>1145</v>
      </c>
      <c r="C2669" s="81" t="s">
        <v>165</v>
      </c>
      <c r="D2669" s="14" t="s">
        <v>1188</v>
      </c>
      <c r="E2669" s="29" t="s">
        <v>13</v>
      </c>
      <c r="F2669" s="17">
        <v>103.38</v>
      </c>
      <c r="G2669" s="258">
        <v>0</v>
      </c>
      <c r="H2669" s="27">
        <f t="shared" si="87"/>
        <v>0</v>
      </c>
    </row>
    <row r="2670" spans="1:8" ht="22.5">
      <c r="A2670" s="28"/>
      <c r="B2670" s="28" t="s">
        <v>957</v>
      </c>
      <c r="C2670" s="81" t="s">
        <v>166</v>
      </c>
      <c r="D2670" s="14" t="s">
        <v>1189</v>
      </c>
      <c r="E2670" s="29" t="s">
        <v>12</v>
      </c>
      <c r="F2670" s="17">
        <v>494.88</v>
      </c>
      <c r="G2670" s="258">
        <v>0</v>
      </c>
      <c r="H2670" s="27">
        <f t="shared" si="87"/>
        <v>0</v>
      </c>
    </row>
    <row r="2671" spans="1:8">
      <c r="A2671" s="82">
        <v>2</v>
      </c>
      <c r="B2671" s="82"/>
      <c r="C2671" s="83"/>
      <c r="D2671" s="116" t="s">
        <v>1685</v>
      </c>
      <c r="E2671" s="84"/>
      <c r="F2671" s="85" t="s">
        <v>162</v>
      </c>
      <c r="G2671" s="86"/>
      <c r="H2671" s="87">
        <f>H2672+H2682+H2702+H2711</f>
        <v>0</v>
      </c>
    </row>
    <row r="2672" spans="1:8">
      <c r="A2672" s="263">
        <v>4</v>
      </c>
      <c r="B2672" s="263"/>
      <c r="C2672" s="274"/>
      <c r="D2672" s="260" t="s">
        <v>6</v>
      </c>
      <c r="E2672" s="20"/>
      <c r="F2672" s="21" t="s">
        <v>162</v>
      </c>
      <c r="G2672" s="22"/>
      <c r="H2672" s="52">
        <f>H2673+H2676+H2679</f>
        <v>0</v>
      </c>
    </row>
    <row r="2673" spans="1:8">
      <c r="A2673" s="265">
        <v>5</v>
      </c>
      <c r="B2673" s="265"/>
      <c r="C2673" s="275"/>
      <c r="D2673" s="261" t="s">
        <v>514</v>
      </c>
      <c r="E2673" s="29"/>
      <c r="F2673" s="17" t="s">
        <v>162</v>
      </c>
      <c r="G2673" s="27"/>
      <c r="H2673" s="55">
        <f>SUM(H2674:H2675)</f>
        <v>0</v>
      </c>
    </row>
    <row r="2674" spans="1:8">
      <c r="A2674" s="28"/>
      <c r="B2674" s="28" t="s">
        <v>1124</v>
      </c>
      <c r="C2674" s="81" t="s">
        <v>164</v>
      </c>
      <c r="D2674" s="14" t="s">
        <v>1625</v>
      </c>
      <c r="E2674" s="29" t="s">
        <v>10</v>
      </c>
      <c r="F2674" s="17">
        <v>2</v>
      </c>
      <c r="G2674" s="258">
        <v>0</v>
      </c>
      <c r="H2674" s="27">
        <f t="shared" ref="H2674:H2718" si="88">IF(ISNUMBER(F2674),ROUND(F2674*G2674,2),"")</f>
        <v>0</v>
      </c>
    </row>
    <row r="2675" spans="1:8" ht="22.5">
      <c r="A2675" s="28"/>
      <c r="B2675" s="28" t="s">
        <v>1003</v>
      </c>
      <c r="C2675" s="81" t="s">
        <v>165</v>
      </c>
      <c r="D2675" s="14" t="s">
        <v>1679</v>
      </c>
      <c r="E2675" s="29" t="s">
        <v>10</v>
      </c>
      <c r="F2675" s="17">
        <v>1</v>
      </c>
      <c r="G2675" s="258">
        <v>0</v>
      </c>
      <c r="H2675" s="27">
        <f t="shared" si="88"/>
        <v>0</v>
      </c>
    </row>
    <row r="2676" spans="1:8">
      <c r="A2676" s="265">
        <v>5</v>
      </c>
      <c r="B2676" s="265"/>
      <c r="C2676" s="275"/>
      <c r="D2676" s="261" t="s">
        <v>515</v>
      </c>
      <c r="E2676" s="29"/>
      <c r="F2676" s="17" t="s">
        <v>162</v>
      </c>
      <c r="G2676" s="27"/>
      <c r="H2676" s="55">
        <f>SUM(H2677:H2678)</f>
        <v>0</v>
      </c>
    </row>
    <row r="2677" spans="1:8">
      <c r="A2677" s="28"/>
      <c r="B2677" s="28" t="s">
        <v>416</v>
      </c>
      <c r="C2677" s="81" t="s">
        <v>164</v>
      </c>
      <c r="D2677" s="14" t="s">
        <v>645</v>
      </c>
      <c r="E2677" s="29" t="s">
        <v>13</v>
      </c>
      <c r="F2677" s="17">
        <v>36</v>
      </c>
      <c r="G2677" s="258">
        <v>0</v>
      </c>
      <c r="H2677" s="27">
        <f t="shared" si="88"/>
        <v>0</v>
      </c>
    </row>
    <row r="2678" spans="1:8" ht="56.25">
      <c r="A2678" s="28"/>
      <c r="B2678" s="28" t="s">
        <v>1005</v>
      </c>
      <c r="C2678" s="81" t="s">
        <v>165</v>
      </c>
      <c r="D2678" s="14" t="s">
        <v>1151</v>
      </c>
      <c r="E2678" s="29" t="s">
        <v>14</v>
      </c>
      <c r="F2678" s="17">
        <v>9.6</v>
      </c>
      <c r="G2678" s="258">
        <v>0</v>
      </c>
      <c r="H2678" s="27">
        <f t="shared" si="88"/>
        <v>0</v>
      </c>
    </row>
    <row r="2679" spans="1:8">
      <c r="A2679" s="265">
        <v>5</v>
      </c>
      <c r="B2679" s="265"/>
      <c r="C2679" s="275"/>
      <c r="D2679" s="261" t="s">
        <v>518</v>
      </c>
      <c r="E2679" s="29"/>
      <c r="F2679" s="17" t="s">
        <v>162</v>
      </c>
      <c r="G2679" s="27"/>
      <c r="H2679" s="55">
        <f>SUM(H2680:H2681)</f>
        <v>0</v>
      </c>
    </row>
    <row r="2680" spans="1:8" ht="33.75">
      <c r="A2680" s="28"/>
      <c r="B2680" s="28" t="s">
        <v>30</v>
      </c>
      <c r="C2680" s="81" t="s">
        <v>164</v>
      </c>
      <c r="D2680" s="14" t="s">
        <v>964</v>
      </c>
      <c r="E2680" s="29" t="s">
        <v>12</v>
      </c>
      <c r="F2680" s="17">
        <v>39</v>
      </c>
      <c r="G2680" s="258">
        <v>0</v>
      </c>
      <c r="H2680" s="27">
        <f t="shared" si="88"/>
        <v>0</v>
      </c>
    </row>
    <row r="2681" spans="1:8" ht="22.5">
      <c r="A2681" s="28"/>
      <c r="B2681" s="28" t="s">
        <v>1127</v>
      </c>
      <c r="C2681" s="81" t="s">
        <v>165</v>
      </c>
      <c r="D2681" s="14" t="s">
        <v>1627</v>
      </c>
      <c r="E2681" s="29" t="s">
        <v>13</v>
      </c>
      <c r="F2681" s="17">
        <v>40.799999999999997</v>
      </c>
      <c r="G2681" s="258">
        <v>0</v>
      </c>
      <c r="H2681" s="27">
        <f t="shared" si="88"/>
        <v>0</v>
      </c>
    </row>
    <row r="2682" spans="1:8">
      <c r="A2682" s="263">
        <v>4</v>
      </c>
      <c r="B2682" s="263"/>
      <c r="C2682" s="274"/>
      <c r="D2682" s="260" t="s">
        <v>19</v>
      </c>
      <c r="E2682" s="20"/>
      <c r="F2682" s="21" t="s">
        <v>162</v>
      </c>
      <c r="G2682" s="22"/>
      <c r="H2682" s="52">
        <f>H2683+H2687+H2690+H2693+H2695+H2699</f>
        <v>0</v>
      </c>
    </row>
    <row r="2683" spans="1:8">
      <c r="A2683" s="265">
        <v>5</v>
      </c>
      <c r="B2683" s="265"/>
      <c r="C2683" s="275"/>
      <c r="D2683" s="261" t="s">
        <v>520</v>
      </c>
      <c r="E2683" s="29"/>
      <c r="F2683" s="17" t="s">
        <v>162</v>
      </c>
      <c r="G2683" s="27"/>
      <c r="H2683" s="55">
        <f>SUM(H2684:H2686)</f>
        <v>0</v>
      </c>
    </row>
    <row r="2684" spans="1:8" ht="33.75">
      <c r="A2684" s="28"/>
      <c r="B2684" s="28" t="s">
        <v>440</v>
      </c>
      <c r="C2684" s="81" t="s">
        <v>164</v>
      </c>
      <c r="D2684" s="14" t="s">
        <v>1158</v>
      </c>
      <c r="E2684" s="29" t="s">
        <v>14</v>
      </c>
      <c r="F2684" s="17">
        <v>6</v>
      </c>
      <c r="G2684" s="258">
        <v>0</v>
      </c>
      <c r="H2684" s="27">
        <f t="shared" si="88"/>
        <v>0</v>
      </c>
    </row>
    <row r="2685" spans="1:8" ht="56.25">
      <c r="A2685" s="28"/>
      <c r="B2685" s="28" t="s">
        <v>1130</v>
      </c>
      <c r="C2685" s="81" t="s">
        <v>165</v>
      </c>
      <c r="D2685" s="14" t="s">
        <v>1628</v>
      </c>
      <c r="E2685" s="29" t="s">
        <v>14</v>
      </c>
      <c r="F2685" s="17">
        <v>27.6</v>
      </c>
      <c r="G2685" s="258">
        <v>0</v>
      </c>
      <c r="H2685" s="27">
        <f t="shared" si="88"/>
        <v>0</v>
      </c>
    </row>
    <row r="2686" spans="1:8" ht="45">
      <c r="A2686" s="28"/>
      <c r="B2686" s="28" t="s">
        <v>1006</v>
      </c>
      <c r="C2686" s="81" t="s">
        <v>166</v>
      </c>
      <c r="D2686" s="14" t="s">
        <v>1629</v>
      </c>
      <c r="E2686" s="29" t="s">
        <v>14</v>
      </c>
      <c r="F2686" s="17">
        <v>26.8</v>
      </c>
      <c r="G2686" s="258">
        <v>0</v>
      </c>
      <c r="H2686" s="27">
        <f t="shared" si="88"/>
        <v>0</v>
      </c>
    </row>
    <row r="2687" spans="1:8">
      <c r="A2687" s="265">
        <v>5</v>
      </c>
      <c r="B2687" s="265"/>
      <c r="C2687" s="275"/>
      <c r="D2687" s="261" t="s">
        <v>521</v>
      </c>
      <c r="E2687" s="29"/>
      <c r="F2687" s="17" t="s">
        <v>162</v>
      </c>
      <c r="G2687" s="27"/>
      <c r="H2687" s="55">
        <f>SUM(H2688:H2689)</f>
        <v>0</v>
      </c>
    </row>
    <row r="2688" spans="1:8" ht="22.5">
      <c r="A2688" s="28"/>
      <c r="B2688" s="28" t="s">
        <v>444</v>
      </c>
      <c r="C2688" s="81" t="s">
        <v>164</v>
      </c>
      <c r="D2688" s="14" t="s">
        <v>1630</v>
      </c>
      <c r="E2688" s="29" t="s">
        <v>13</v>
      </c>
      <c r="F2688" s="17">
        <v>12.8</v>
      </c>
      <c r="G2688" s="258">
        <v>0</v>
      </c>
      <c r="H2688" s="27">
        <f t="shared" si="88"/>
        <v>0</v>
      </c>
    </row>
    <row r="2689" spans="1:8">
      <c r="A2689" s="28"/>
      <c r="B2689" s="28" t="s">
        <v>1622</v>
      </c>
      <c r="C2689" s="81" t="s">
        <v>165</v>
      </c>
      <c r="D2689" s="14" t="s">
        <v>1631</v>
      </c>
      <c r="E2689" s="29" t="s">
        <v>13</v>
      </c>
      <c r="F2689" s="17">
        <v>10.8</v>
      </c>
      <c r="G2689" s="258">
        <v>0</v>
      </c>
      <c r="H2689" s="27">
        <f t="shared" si="88"/>
        <v>0</v>
      </c>
    </row>
    <row r="2690" spans="1:8">
      <c r="A2690" s="265">
        <v>5</v>
      </c>
      <c r="B2690" s="265"/>
      <c r="C2690" s="275"/>
      <c r="D2690" s="261" t="s">
        <v>522</v>
      </c>
      <c r="E2690" s="29"/>
      <c r="F2690" s="17" t="s">
        <v>162</v>
      </c>
      <c r="G2690" s="27"/>
      <c r="H2690" s="55">
        <f>SUM(H2691:H2692)</f>
        <v>0</v>
      </c>
    </row>
    <row r="2691" spans="1:8" ht="22.5">
      <c r="A2691" s="28"/>
      <c r="B2691" s="28" t="s">
        <v>1131</v>
      </c>
      <c r="C2691" s="81" t="s">
        <v>164</v>
      </c>
      <c r="D2691" s="14" t="s">
        <v>1161</v>
      </c>
      <c r="E2691" s="29" t="s">
        <v>14</v>
      </c>
      <c r="F2691" s="17">
        <v>15.6</v>
      </c>
      <c r="G2691" s="258">
        <v>0</v>
      </c>
      <c r="H2691" s="27">
        <f t="shared" si="88"/>
        <v>0</v>
      </c>
    </row>
    <row r="2692" spans="1:8" ht="22.5">
      <c r="A2692" s="28"/>
      <c r="B2692" s="28" t="s">
        <v>446</v>
      </c>
      <c r="C2692" s="81" t="s">
        <v>165</v>
      </c>
      <c r="D2692" s="14" t="s">
        <v>1162</v>
      </c>
      <c r="E2692" s="29" t="s">
        <v>13</v>
      </c>
      <c r="F2692" s="17">
        <v>45.6</v>
      </c>
      <c r="G2692" s="258">
        <v>0</v>
      </c>
      <c r="H2692" s="27">
        <f t="shared" si="88"/>
        <v>0</v>
      </c>
    </row>
    <row r="2693" spans="1:8">
      <c r="A2693" s="265">
        <v>5</v>
      </c>
      <c r="B2693" s="265"/>
      <c r="C2693" s="275"/>
      <c r="D2693" s="261" t="s">
        <v>523</v>
      </c>
      <c r="E2693" s="29"/>
      <c r="F2693" s="17" t="s">
        <v>162</v>
      </c>
      <c r="G2693" s="27"/>
      <c r="H2693" s="55">
        <f>SUM(H2694)</f>
        <v>0</v>
      </c>
    </row>
    <row r="2694" spans="1:8" ht="33.75">
      <c r="A2694" s="28"/>
      <c r="B2694" s="28" t="s">
        <v>449</v>
      </c>
      <c r="C2694" s="81" t="s">
        <v>164</v>
      </c>
      <c r="D2694" s="14" t="s">
        <v>1633</v>
      </c>
      <c r="E2694" s="29" t="s">
        <v>14</v>
      </c>
      <c r="F2694" s="17">
        <v>3.6</v>
      </c>
      <c r="G2694" s="258">
        <v>0</v>
      </c>
      <c r="H2694" s="27">
        <f t="shared" si="88"/>
        <v>0</v>
      </c>
    </row>
    <row r="2695" spans="1:8">
      <c r="A2695" s="265">
        <v>5</v>
      </c>
      <c r="B2695" s="265"/>
      <c r="C2695" s="275"/>
      <c r="D2695" s="261" t="s">
        <v>524</v>
      </c>
      <c r="E2695" s="29"/>
      <c r="F2695" s="17" t="s">
        <v>162</v>
      </c>
      <c r="G2695" s="27"/>
      <c r="H2695" s="55">
        <f>SUM(H2696:H2698)</f>
        <v>0</v>
      </c>
    </row>
    <row r="2696" spans="1:8">
      <c r="A2696" s="28"/>
      <c r="B2696" s="28" t="s">
        <v>451</v>
      </c>
      <c r="C2696" s="81" t="s">
        <v>164</v>
      </c>
      <c r="D2696" s="14" t="s">
        <v>21</v>
      </c>
      <c r="E2696" s="29" t="s">
        <v>13</v>
      </c>
      <c r="F2696" s="17">
        <v>45.6</v>
      </c>
      <c r="G2696" s="258">
        <v>0</v>
      </c>
      <c r="H2696" s="27">
        <f t="shared" si="88"/>
        <v>0</v>
      </c>
    </row>
    <row r="2697" spans="1:8">
      <c r="A2697" s="28"/>
      <c r="B2697" s="28" t="s">
        <v>452</v>
      </c>
      <c r="C2697" s="81" t="s">
        <v>165</v>
      </c>
      <c r="D2697" s="14" t="s">
        <v>22</v>
      </c>
      <c r="E2697" s="29" t="s">
        <v>13</v>
      </c>
      <c r="F2697" s="17">
        <v>45.6</v>
      </c>
      <c r="G2697" s="258">
        <v>0</v>
      </c>
      <c r="H2697" s="27">
        <f t="shared" si="88"/>
        <v>0</v>
      </c>
    </row>
    <row r="2698" spans="1:8" ht="22.5">
      <c r="A2698" s="28"/>
      <c r="B2698" s="28" t="s">
        <v>1623</v>
      </c>
      <c r="C2698" s="81" t="s">
        <v>166</v>
      </c>
      <c r="D2698" s="14" t="s">
        <v>1634</v>
      </c>
      <c r="E2698" s="29" t="s">
        <v>13</v>
      </c>
      <c r="F2698" s="17">
        <v>60</v>
      </c>
      <c r="G2698" s="258">
        <v>0</v>
      </c>
      <c r="H2698" s="27">
        <f t="shared" si="88"/>
        <v>0</v>
      </c>
    </row>
    <row r="2699" spans="1:8">
      <c r="A2699" s="265">
        <v>5</v>
      </c>
      <c r="B2699" s="265"/>
      <c r="C2699" s="275"/>
      <c r="D2699" s="261" t="s">
        <v>525</v>
      </c>
      <c r="E2699" s="29"/>
      <c r="F2699" s="17" t="s">
        <v>162</v>
      </c>
      <c r="G2699" s="27"/>
      <c r="H2699" s="55">
        <f>SUM(H2700:H2701)</f>
        <v>0</v>
      </c>
    </row>
    <row r="2700" spans="1:8">
      <c r="A2700" s="28"/>
      <c r="B2700" s="28" t="s">
        <v>953</v>
      </c>
      <c r="C2700" s="81" t="s">
        <v>164</v>
      </c>
      <c r="D2700" s="14" t="s">
        <v>1165</v>
      </c>
      <c r="E2700" s="29" t="s">
        <v>455</v>
      </c>
      <c r="F2700" s="17">
        <v>125.08</v>
      </c>
      <c r="G2700" s="258">
        <v>0</v>
      </c>
      <c r="H2700" s="27">
        <f t="shared" si="88"/>
        <v>0</v>
      </c>
    </row>
    <row r="2701" spans="1:8">
      <c r="A2701" s="28"/>
      <c r="B2701" s="28" t="s">
        <v>954</v>
      </c>
      <c r="C2701" s="81" t="s">
        <v>165</v>
      </c>
      <c r="D2701" s="14" t="s">
        <v>970</v>
      </c>
      <c r="E2701" s="29" t="s">
        <v>14</v>
      </c>
      <c r="F2701" s="17">
        <v>59.56</v>
      </c>
      <c r="G2701" s="258">
        <v>0</v>
      </c>
      <c r="H2701" s="27">
        <f t="shared" si="88"/>
        <v>0</v>
      </c>
    </row>
    <row r="2702" spans="1:8">
      <c r="A2702" s="263">
        <v>4</v>
      </c>
      <c r="B2702" s="263"/>
      <c r="C2702" s="274"/>
      <c r="D2702" s="260" t="s">
        <v>44</v>
      </c>
      <c r="E2702" s="20"/>
      <c r="F2702" s="21" t="s">
        <v>162</v>
      </c>
      <c r="G2702" s="22"/>
      <c r="H2702" s="52">
        <f>H2703+H2705+H2709</f>
        <v>0</v>
      </c>
    </row>
    <row r="2703" spans="1:8">
      <c r="A2703" s="265">
        <v>5</v>
      </c>
      <c r="B2703" s="265"/>
      <c r="C2703" s="275"/>
      <c r="D2703" s="261" t="s">
        <v>526</v>
      </c>
      <c r="E2703" s="29"/>
      <c r="F2703" s="17" t="s">
        <v>162</v>
      </c>
      <c r="G2703" s="27"/>
      <c r="H2703" s="55">
        <f>SUM(H2704)</f>
        <v>0</v>
      </c>
    </row>
    <row r="2704" spans="1:8" ht="22.5">
      <c r="A2704" s="28"/>
      <c r="B2704" s="28" t="s">
        <v>955</v>
      </c>
      <c r="C2704" s="81" t="s">
        <v>164</v>
      </c>
      <c r="D2704" s="14" t="s">
        <v>1635</v>
      </c>
      <c r="E2704" s="29" t="s">
        <v>12</v>
      </c>
      <c r="F2704" s="17">
        <v>24</v>
      </c>
      <c r="G2704" s="258">
        <v>0</v>
      </c>
      <c r="H2704" s="27">
        <f t="shared" si="88"/>
        <v>0</v>
      </c>
    </row>
    <row r="2705" spans="1:8">
      <c r="A2705" s="265">
        <v>5</v>
      </c>
      <c r="B2705" s="265"/>
      <c r="C2705" s="275"/>
      <c r="D2705" s="261" t="s">
        <v>527</v>
      </c>
      <c r="E2705" s="29"/>
      <c r="F2705" s="17" t="s">
        <v>162</v>
      </c>
      <c r="G2705" s="27"/>
      <c r="H2705" s="55">
        <f>SUM(H2706:H2708)</f>
        <v>0</v>
      </c>
    </row>
    <row r="2706" spans="1:8" ht="22.5">
      <c r="A2706" s="28"/>
      <c r="B2706" s="28" t="s">
        <v>1134</v>
      </c>
      <c r="C2706" s="81" t="s">
        <v>164</v>
      </c>
      <c r="D2706" s="14" t="s">
        <v>1168</v>
      </c>
      <c r="E2706" s="29" t="s">
        <v>12</v>
      </c>
      <c r="F2706" s="17">
        <v>24</v>
      </c>
      <c r="G2706" s="258">
        <v>0</v>
      </c>
      <c r="H2706" s="27">
        <f t="shared" si="88"/>
        <v>0</v>
      </c>
    </row>
    <row r="2707" spans="1:8" ht="22.5">
      <c r="A2707" s="28"/>
      <c r="B2707" s="28" t="s">
        <v>41</v>
      </c>
      <c r="C2707" s="81" t="s">
        <v>165</v>
      </c>
      <c r="D2707" s="14" t="s">
        <v>1024</v>
      </c>
      <c r="E2707" s="29" t="s">
        <v>10</v>
      </c>
      <c r="F2707" s="17">
        <v>16</v>
      </c>
      <c r="G2707" s="258">
        <v>0</v>
      </c>
      <c r="H2707" s="27">
        <f t="shared" si="88"/>
        <v>0</v>
      </c>
    </row>
    <row r="2708" spans="1:8" ht="22.5">
      <c r="A2708" s="28"/>
      <c r="B2708" s="28" t="s">
        <v>1136</v>
      </c>
      <c r="C2708" s="81" t="s">
        <v>166</v>
      </c>
      <c r="D2708" s="14" t="s">
        <v>1170</v>
      </c>
      <c r="E2708" s="29" t="s">
        <v>12</v>
      </c>
      <c r="F2708" s="17">
        <v>25</v>
      </c>
      <c r="G2708" s="258">
        <v>0</v>
      </c>
      <c r="H2708" s="27">
        <f t="shared" si="88"/>
        <v>0</v>
      </c>
    </row>
    <row r="2709" spans="1:8">
      <c r="A2709" s="265">
        <v>5</v>
      </c>
      <c r="B2709" s="265"/>
      <c r="C2709" s="275"/>
      <c r="D2709" s="261" t="s">
        <v>528</v>
      </c>
      <c r="E2709" s="29"/>
      <c r="F2709" s="17" t="s">
        <v>162</v>
      </c>
      <c r="G2709" s="27"/>
      <c r="H2709" s="55">
        <f>SUM(H2710)</f>
        <v>0</v>
      </c>
    </row>
    <row r="2710" spans="1:8" ht="33.75">
      <c r="A2710" s="28"/>
      <c r="B2710" s="28" t="s">
        <v>1137</v>
      </c>
      <c r="C2710" s="81" t="s">
        <v>164</v>
      </c>
      <c r="D2710" s="14" t="s">
        <v>1636</v>
      </c>
      <c r="E2710" s="29" t="s">
        <v>10</v>
      </c>
      <c r="F2710" s="17">
        <v>1</v>
      </c>
      <c r="G2710" s="258">
        <v>0</v>
      </c>
      <c r="H2710" s="27">
        <f t="shared" si="88"/>
        <v>0</v>
      </c>
    </row>
    <row r="2711" spans="1:8">
      <c r="A2711" s="263">
        <v>4</v>
      </c>
      <c r="B2711" s="263"/>
      <c r="C2711" s="274"/>
      <c r="D2711" s="260" t="s">
        <v>45</v>
      </c>
      <c r="E2711" s="20"/>
      <c r="F2711" s="21" t="s">
        <v>162</v>
      </c>
      <c r="G2711" s="22"/>
      <c r="H2711" s="52">
        <f>H2712+H2716+H2719+H2724+H2727+H2729</f>
        <v>0</v>
      </c>
    </row>
    <row r="2712" spans="1:8">
      <c r="A2712" s="265">
        <v>5</v>
      </c>
      <c r="B2712" s="265"/>
      <c r="C2712" s="275"/>
      <c r="D2712" s="261" t="s">
        <v>529</v>
      </c>
      <c r="E2712" s="29"/>
      <c r="F2712" s="17" t="s">
        <v>162</v>
      </c>
      <c r="G2712" s="27"/>
      <c r="H2712" s="55">
        <f>SUM(H2713:H2715)</f>
        <v>0</v>
      </c>
    </row>
    <row r="2713" spans="1:8">
      <c r="A2713" s="28"/>
      <c r="B2713" s="28" t="s">
        <v>470</v>
      </c>
      <c r="C2713" s="81" t="s">
        <v>164</v>
      </c>
      <c r="D2713" s="14" t="s">
        <v>1025</v>
      </c>
      <c r="E2713" s="29" t="s">
        <v>13</v>
      </c>
      <c r="F2713" s="17">
        <v>12</v>
      </c>
      <c r="G2713" s="258">
        <v>0</v>
      </c>
      <c r="H2713" s="27">
        <f t="shared" si="88"/>
        <v>0</v>
      </c>
    </row>
    <row r="2714" spans="1:8" ht="22.5">
      <c r="A2714" s="28"/>
      <c r="B2714" s="28" t="s">
        <v>36</v>
      </c>
      <c r="C2714" s="81" t="s">
        <v>165</v>
      </c>
      <c r="D2714" s="14" t="s">
        <v>1175</v>
      </c>
      <c r="E2714" s="29" t="s">
        <v>13</v>
      </c>
      <c r="F2714" s="17">
        <v>7.2</v>
      </c>
      <c r="G2714" s="258">
        <v>0</v>
      </c>
      <c r="H2714" s="27">
        <f t="shared" si="88"/>
        <v>0</v>
      </c>
    </row>
    <row r="2715" spans="1:8" ht="22.5">
      <c r="A2715" s="28"/>
      <c r="B2715" s="28" t="s">
        <v>36</v>
      </c>
      <c r="C2715" s="81" t="s">
        <v>166</v>
      </c>
      <c r="D2715" s="14" t="s">
        <v>1176</v>
      </c>
      <c r="E2715" s="29" t="s">
        <v>13</v>
      </c>
      <c r="F2715" s="17">
        <v>7.2</v>
      </c>
      <c r="G2715" s="258">
        <v>0</v>
      </c>
      <c r="H2715" s="27">
        <f t="shared" si="88"/>
        <v>0</v>
      </c>
    </row>
    <row r="2716" spans="1:8">
      <c r="A2716" s="265">
        <v>5</v>
      </c>
      <c r="B2716" s="265"/>
      <c r="C2716" s="275"/>
      <c r="D2716" s="261" t="s">
        <v>530</v>
      </c>
      <c r="E2716" s="29"/>
      <c r="F2716" s="17" t="s">
        <v>162</v>
      </c>
      <c r="G2716" s="27"/>
      <c r="H2716" s="55">
        <f>SUM(H2717:H2718)</f>
        <v>0</v>
      </c>
    </row>
    <row r="2717" spans="1:8" ht="33.75">
      <c r="A2717" s="28"/>
      <c r="B2717" s="28" t="s">
        <v>1140</v>
      </c>
      <c r="C2717" s="81" t="s">
        <v>164</v>
      </c>
      <c r="D2717" s="14" t="s">
        <v>1637</v>
      </c>
      <c r="E2717" s="29" t="s">
        <v>15</v>
      </c>
      <c r="F2717" s="17">
        <v>1399.32</v>
      </c>
      <c r="G2717" s="258">
        <v>0</v>
      </c>
      <c r="H2717" s="27">
        <f t="shared" si="88"/>
        <v>0</v>
      </c>
    </row>
    <row r="2718" spans="1:8" ht="22.5">
      <c r="A2718" s="28"/>
      <c r="B2718" s="28" t="s">
        <v>1624</v>
      </c>
      <c r="C2718" s="81" t="s">
        <v>165</v>
      </c>
      <c r="D2718" s="14" t="s">
        <v>1638</v>
      </c>
      <c r="E2718" s="29" t="s">
        <v>15</v>
      </c>
      <c r="F2718" s="17">
        <v>228.03</v>
      </c>
      <c r="G2718" s="258">
        <v>0</v>
      </c>
      <c r="H2718" s="27">
        <f t="shared" si="88"/>
        <v>0</v>
      </c>
    </row>
    <row r="2719" spans="1:8">
      <c r="A2719" s="265">
        <v>5</v>
      </c>
      <c r="B2719" s="265"/>
      <c r="C2719" s="275"/>
      <c r="D2719" s="261" t="s">
        <v>531</v>
      </c>
      <c r="E2719" s="29"/>
      <c r="F2719" s="17" t="s">
        <v>162</v>
      </c>
      <c r="G2719" s="27"/>
      <c r="H2719" s="55">
        <f>SUM(H2720:H2723)</f>
        <v>0</v>
      </c>
    </row>
    <row r="2720" spans="1:8" ht="22.5">
      <c r="A2720" s="28"/>
      <c r="B2720" s="28" t="s">
        <v>1142</v>
      </c>
      <c r="C2720" s="81" t="s">
        <v>164</v>
      </c>
      <c r="D2720" s="14" t="s">
        <v>1180</v>
      </c>
      <c r="E2720" s="29" t="s">
        <v>14</v>
      </c>
      <c r="F2720" s="17">
        <v>2.04</v>
      </c>
      <c r="G2720" s="258">
        <v>0</v>
      </c>
      <c r="H2720" s="27">
        <f t="shared" ref="H2720:H2730" si="89">IF(ISNUMBER(F2720),ROUND(F2720*G2720,2),"")</f>
        <v>0</v>
      </c>
    </row>
    <row r="2721" spans="1:8" ht="22.5">
      <c r="A2721" s="28"/>
      <c r="B2721" s="28" t="s">
        <v>1143</v>
      </c>
      <c r="C2721" s="81" t="s">
        <v>165</v>
      </c>
      <c r="D2721" s="14" t="s">
        <v>1181</v>
      </c>
      <c r="E2721" s="29" t="s">
        <v>14</v>
      </c>
      <c r="F2721" s="17">
        <v>9.84</v>
      </c>
      <c r="G2721" s="258">
        <v>0</v>
      </c>
      <c r="H2721" s="27">
        <f t="shared" si="89"/>
        <v>0</v>
      </c>
    </row>
    <row r="2722" spans="1:8" ht="22.5">
      <c r="A2722" s="28"/>
      <c r="B2722" s="28" t="s">
        <v>860</v>
      </c>
      <c r="C2722" s="81" t="s">
        <v>166</v>
      </c>
      <c r="D2722" s="14" t="s">
        <v>1182</v>
      </c>
      <c r="E2722" s="29" t="s">
        <v>14</v>
      </c>
      <c r="F2722" s="17">
        <v>5.76</v>
      </c>
      <c r="G2722" s="258">
        <v>0</v>
      </c>
      <c r="H2722" s="27">
        <f t="shared" si="89"/>
        <v>0</v>
      </c>
    </row>
    <row r="2723" spans="1:8" ht="22.5">
      <c r="A2723" s="28"/>
      <c r="B2723" s="28" t="s">
        <v>930</v>
      </c>
      <c r="C2723" s="81" t="s">
        <v>167</v>
      </c>
      <c r="D2723" s="14" t="s">
        <v>1183</v>
      </c>
      <c r="E2723" s="29" t="s">
        <v>14</v>
      </c>
      <c r="F2723" s="17">
        <v>5.76</v>
      </c>
      <c r="G2723" s="258">
        <v>0</v>
      </c>
      <c r="H2723" s="27">
        <f t="shared" si="89"/>
        <v>0</v>
      </c>
    </row>
    <row r="2724" spans="1:8">
      <c r="A2724" s="265">
        <v>5</v>
      </c>
      <c r="B2724" s="265"/>
      <c r="C2724" s="275"/>
      <c r="D2724" s="261" t="s">
        <v>532</v>
      </c>
      <c r="E2724" s="29"/>
      <c r="F2724" s="17" t="s">
        <v>162</v>
      </c>
      <c r="G2724" s="27"/>
      <c r="H2724" s="55">
        <f>SUM(H2725:H2726)</f>
        <v>0</v>
      </c>
    </row>
    <row r="2725" spans="1:8" ht="33.75">
      <c r="A2725" s="28"/>
      <c r="B2725" s="28" t="s">
        <v>960</v>
      </c>
      <c r="C2725" s="81" t="s">
        <v>164</v>
      </c>
      <c r="D2725" s="14" t="s">
        <v>1184</v>
      </c>
      <c r="E2725" s="29" t="s">
        <v>14</v>
      </c>
      <c r="F2725" s="17">
        <v>45.36</v>
      </c>
      <c r="G2725" s="258">
        <v>0</v>
      </c>
      <c r="H2725" s="27">
        <f t="shared" si="89"/>
        <v>0</v>
      </c>
    </row>
    <row r="2726" spans="1:8" ht="33.75">
      <c r="A2726" s="28"/>
      <c r="B2726" s="28" t="s">
        <v>960</v>
      </c>
      <c r="C2726" s="81" t="s">
        <v>165</v>
      </c>
      <c r="D2726" s="14" t="s">
        <v>1185</v>
      </c>
      <c r="E2726" s="29" t="s">
        <v>14</v>
      </c>
      <c r="F2726" s="17">
        <v>19.440000000000001</v>
      </c>
      <c r="G2726" s="258">
        <v>0</v>
      </c>
      <c r="H2726" s="27">
        <f t="shared" si="89"/>
        <v>0</v>
      </c>
    </row>
    <row r="2727" spans="1:8">
      <c r="A2727" s="265">
        <v>5</v>
      </c>
      <c r="B2727" s="265"/>
      <c r="C2727" s="275"/>
      <c r="D2727" s="261" t="s">
        <v>534</v>
      </c>
      <c r="E2727" s="29"/>
      <c r="F2727" s="17" t="s">
        <v>162</v>
      </c>
      <c r="G2727" s="27"/>
      <c r="H2727" s="55">
        <f>SUM(H2728)</f>
        <v>0</v>
      </c>
    </row>
    <row r="2728" spans="1:8" ht="22.5">
      <c r="A2728" s="28"/>
      <c r="B2728" s="28" t="s">
        <v>39</v>
      </c>
      <c r="C2728" s="81" t="s">
        <v>164</v>
      </c>
      <c r="D2728" s="14" t="s">
        <v>47</v>
      </c>
      <c r="E2728" s="29" t="s">
        <v>10</v>
      </c>
      <c r="F2728" s="17">
        <v>2</v>
      </c>
      <c r="G2728" s="258">
        <v>0</v>
      </c>
      <c r="H2728" s="27">
        <f t="shared" si="89"/>
        <v>0</v>
      </c>
    </row>
    <row r="2729" spans="1:8">
      <c r="A2729" s="265">
        <v>5</v>
      </c>
      <c r="B2729" s="265"/>
      <c r="C2729" s="275"/>
      <c r="D2729" s="261" t="s">
        <v>535</v>
      </c>
      <c r="E2729" s="29"/>
      <c r="F2729" s="17" t="s">
        <v>162</v>
      </c>
      <c r="G2729" s="27"/>
      <c r="H2729" s="55">
        <f>SUM(H2730)</f>
        <v>0</v>
      </c>
    </row>
    <row r="2730" spans="1:8" ht="22.5">
      <c r="A2730" s="28"/>
      <c r="B2730" s="28" t="s">
        <v>957</v>
      </c>
      <c r="C2730" s="81" t="s">
        <v>164</v>
      </c>
      <c r="D2730" s="14" t="s">
        <v>1189</v>
      </c>
      <c r="E2730" s="29" t="s">
        <v>12</v>
      </c>
      <c r="F2730" s="17">
        <v>30.6</v>
      </c>
      <c r="G2730" s="258">
        <v>0</v>
      </c>
      <c r="H2730" s="27">
        <f t="shared" si="89"/>
        <v>0</v>
      </c>
    </row>
    <row r="2731" spans="1:8" ht="22.5">
      <c r="A2731" s="82">
        <v>2</v>
      </c>
      <c r="B2731" s="82"/>
      <c r="C2731" s="83"/>
      <c r="D2731" s="116" t="s">
        <v>1686</v>
      </c>
      <c r="E2731" s="84"/>
      <c r="F2731" s="85" t="s">
        <v>162</v>
      </c>
      <c r="G2731" s="86"/>
      <c r="H2731" s="87">
        <f>H2732+H2749+H2768+H2777</f>
        <v>0</v>
      </c>
    </row>
    <row r="2732" spans="1:8">
      <c r="A2732" s="263">
        <v>4</v>
      </c>
      <c r="B2732" s="263"/>
      <c r="C2732" s="274"/>
      <c r="D2732" s="260" t="s">
        <v>6</v>
      </c>
      <c r="E2732" s="20"/>
      <c r="F2732" s="21" t="s">
        <v>162</v>
      </c>
      <c r="G2732" s="22"/>
      <c r="H2732" s="52">
        <f>H2733+H2737+H2743+H2746</f>
        <v>0</v>
      </c>
    </row>
    <row r="2733" spans="1:8">
      <c r="A2733" s="265">
        <v>5</v>
      </c>
      <c r="B2733" s="265"/>
      <c r="C2733" s="275"/>
      <c r="D2733" s="261" t="s">
        <v>514</v>
      </c>
      <c r="E2733" s="29"/>
      <c r="F2733" s="17" t="s">
        <v>162</v>
      </c>
      <c r="G2733" s="27"/>
      <c r="H2733" s="55">
        <f>SUM(H2734:H2736)</f>
        <v>0</v>
      </c>
    </row>
    <row r="2734" spans="1:8">
      <c r="A2734" s="28"/>
      <c r="B2734" s="28" t="s">
        <v>1124</v>
      </c>
      <c r="C2734" s="81" t="s">
        <v>164</v>
      </c>
      <c r="D2734" s="14" t="s">
        <v>1625</v>
      </c>
      <c r="E2734" s="29" t="s">
        <v>10</v>
      </c>
      <c r="F2734" s="17">
        <v>6</v>
      </c>
      <c r="G2734" s="258">
        <v>0</v>
      </c>
      <c r="H2734" s="27">
        <f t="shared" ref="H2734:H2779" si="90">IF(ISNUMBER(F2734),ROUND(F2734*G2734,2),"")</f>
        <v>0</v>
      </c>
    </row>
    <row r="2735" spans="1:8" ht="22.5">
      <c r="A2735" s="28"/>
      <c r="B2735" s="28" t="s">
        <v>1003</v>
      </c>
      <c r="C2735" s="81" t="s">
        <v>165</v>
      </c>
      <c r="D2735" s="14" t="s">
        <v>1688</v>
      </c>
      <c r="E2735" s="29" t="s">
        <v>10</v>
      </c>
      <c r="F2735" s="17">
        <v>1</v>
      </c>
      <c r="G2735" s="258">
        <v>0</v>
      </c>
      <c r="H2735" s="27">
        <f t="shared" si="90"/>
        <v>0</v>
      </c>
    </row>
    <row r="2736" spans="1:8" ht="22.5">
      <c r="A2736" s="28"/>
      <c r="B2736" s="28" t="s">
        <v>28</v>
      </c>
      <c r="C2736" s="81" t="s">
        <v>166</v>
      </c>
      <c r="D2736" s="14" t="s">
        <v>900</v>
      </c>
      <c r="E2736" s="29" t="s">
        <v>10</v>
      </c>
      <c r="F2736" s="17">
        <v>1</v>
      </c>
      <c r="G2736" s="258">
        <v>0</v>
      </c>
      <c r="H2736" s="27">
        <f t="shared" si="90"/>
        <v>0</v>
      </c>
    </row>
    <row r="2737" spans="1:8">
      <c r="A2737" s="265">
        <v>5</v>
      </c>
      <c r="B2737" s="265"/>
      <c r="C2737" s="275"/>
      <c r="D2737" s="261" t="s">
        <v>515</v>
      </c>
      <c r="E2737" s="29"/>
      <c r="F2737" s="17" t="s">
        <v>162</v>
      </c>
      <c r="G2737" s="27"/>
      <c r="H2737" s="55">
        <f>SUM(H2738:H2742)</f>
        <v>0</v>
      </c>
    </row>
    <row r="2738" spans="1:8">
      <c r="A2738" s="28"/>
      <c r="B2738" s="28" t="s">
        <v>416</v>
      </c>
      <c r="C2738" s="81" t="s">
        <v>164</v>
      </c>
      <c r="D2738" s="14" t="s">
        <v>645</v>
      </c>
      <c r="E2738" s="29" t="s">
        <v>13</v>
      </c>
      <c r="F2738" s="17">
        <v>165</v>
      </c>
      <c r="G2738" s="258">
        <v>0</v>
      </c>
      <c r="H2738" s="27">
        <f t="shared" si="90"/>
        <v>0</v>
      </c>
    </row>
    <row r="2739" spans="1:8">
      <c r="A2739" s="28"/>
      <c r="B2739" s="28" t="s">
        <v>1125</v>
      </c>
      <c r="C2739" s="81" t="s">
        <v>165</v>
      </c>
      <c r="D2739" s="14" t="s">
        <v>1649</v>
      </c>
      <c r="E2739" s="29" t="s">
        <v>13</v>
      </c>
      <c r="F2739" s="17">
        <v>157.30000000000001</v>
      </c>
      <c r="G2739" s="258">
        <v>0</v>
      </c>
      <c r="H2739" s="27">
        <f t="shared" si="90"/>
        <v>0</v>
      </c>
    </row>
    <row r="2740" spans="1:8" ht="45">
      <c r="A2740" s="28"/>
      <c r="B2740" s="28" t="s">
        <v>1005</v>
      </c>
      <c r="C2740" s="81" t="s">
        <v>166</v>
      </c>
      <c r="D2740" s="14" t="s">
        <v>1150</v>
      </c>
      <c r="E2740" s="29" t="s">
        <v>14</v>
      </c>
      <c r="F2740" s="17">
        <v>12.24</v>
      </c>
      <c r="G2740" s="258">
        <v>0</v>
      </c>
      <c r="H2740" s="27">
        <f t="shared" si="90"/>
        <v>0</v>
      </c>
    </row>
    <row r="2741" spans="1:8" ht="22.5">
      <c r="A2741" s="28"/>
      <c r="B2741" s="28" t="s">
        <v>1126</v>
      </c>
      <c r="C2741" s="81" t="s">
        <v>167</v>
      </c>
      <c r="D2741" s="14" t="s">
        <v>1689</v>
      </c>
      <c r="E2741" s="29" t="s">
        <v>14</v>
      </c>
      <c r="F2741" s="17">
        <v>19.25</v>
      </c>
      <c r="G2741" s="258">
        <v>0</v>
      </c>
      <c r="H2741" s="27">
        <f t="shared" si="90"/>
        <v>0</v>
      </c>
    </row>
    <row r="2742" spans="1:8">
      <c r="A2742" s="28"/>
      <c r="B2742" s="28" t="s">
        <v>1128</v>
      </c>
      <c r="C2742" s="81" t="s">
        <v>168</v>
      </c>
      <c r="D2742" s="14" t="s">
        <v>1154</v>
      </c>
      <c r="E2742" s="29" t="s">
        <v>10</v>
      </c>
      <c r="F2742" s="17">
        <v>9</v>
      </c>
      <c r="G2742" s="258">
        <v>0</v>
      </c>
      <c r="H2742" s="27">
        <f t="shared" si="90"/>
        <v>0</v>
      </c>
    </row>
    <row r="2743" spans="1:8">
      <c r="A2743" s="265">
        <v>5</v>
      </c>
      <c r="B2743" s="265"/>
      <c r="C2743" s="275"/>
      <c r="D2743" s="261" t="s">
        <v>518</v>
      </c>
      <c r="E2743" s="29"/>
      <c r="F2743" s="17" t="s">
        <v>162</v>
      </c>
      <c r="G2743" s="27"/>
      <c r="H2743" s="55">
        <f>SUM(H2744:H2745)</f>
        <v>0</v>
      </c>
    </row>
    <row r="2744" spans="1:8" ht="33.75">
      <c r="A2744" s="28"/>
      <c r="B2744" s="28" t="s">
        <v>30</v>
      </c>
      <c r="C2744" s="81" t="s">
        <v>164</v>
      </c>
      <c r="D2744" s="14" t="s">
        <v>964</v>
      </c>
      <c r="E2744" s="29" t="s">
        <v>12</v>
      </c>
      <c r="F2744" s="17">
        <v>120</v>
      </c>
      <c r="G2744" s="258">
        <v>0</v>
      </c>
      <c r="H2744" s="27">
        <f t="shared" si="90"/>
        <v>0</v>
      </c>
    </row>
    <row r="2745" spans="1:8" ht="22.5">
      <c r="A2745" s="28"/>
      <c r="B2745" s="28" t="s">
        <v>1127</v>
      </c>
      <c r="C2745" s="81" t="s">
        <v>165</v>
      </c>
      <c r="D2745" s="14" t="s">
        <v>1627</v>
      </c>
      <c r="E2745" s="29" t="s">
        <v>13</v>
      </c>
      <c r="F2745" s="17">
        <v>220</v>
      </c>
      <c r="G2745" s="258">
        <v>0</v>
      </c>
      <c r="H2745" s="27">
        <f t="shared" si="90"/>
        <v>0</v>
      </c>
    </row>
    <row r="2746" spans="1:8">
      <c r="A2746" s="265">
        <v>5</v>
      </c>
      <c r="B2746" s="265"/>
      <c r="C2746" s="275"/>
      <c r="D2746" s="261" t="s">
        <v>519</v>
      </c>
      <c r="E2746" s="29"/>
      <c r="F2746" s="17" t="s">
        <v>162</v>
      </c>
      <c r="G2746" s="27"/>
      <c r="H2746" s="55">
        <f>SUM(H2747:H2748)</f>
        <v>0</v>
      </c>
    </row>
    <row r="2747" spans="1:8" ht="33.75">
      <c r="A2747" s="28"/>
      <c r="B2747" s="28" t="s">
        <v>434</v>
      </c>
      <c r="C2747" s="81" t="s">
        <v>164</v>
      </c>
      <c r="D2747" s="14" t="s">
        <v>1155</v>
      </c>
      <c r="E2747" s="29" t="s">
        <v>13</v>
      </c>
      <c r="F2747" s="17">
        <v>341</v>
      </c>
      <c r="G2747" s="258">
        <v>0</v>
      </c>
      <c r="H2747" s="27">
        <f t="shared" si="90"/>
        <v>0</v>
      </c>
    </row>
    <row r="2748" spans="1:8" ht="33.75">
      <c r="A2748" s="28"/>
      <c r="B2748" s="28" t="s">
        <v>961</v>
      </c>
      <c r="C2748" s="81" t="s">
        <v>165</v>
      </c>
      <c r="D2748" s="14" t="s">
        <v>1156</v>
      </c>
      <c r="E2748" s="29" t="s">
        <v>12</v>
      </c>
      <c r="F2748" s="17">
        <v>511.5</v>
      </c>
      <c r="G2748" s="258">
        <v>0</v>
      </c>
      <c r="H2748" s="27">
        <f t="shared" si="90"/>
        <v>0</v>
      </c>
    </row>
    <row r="2749" spans="1:8">
      <c r="A2749" s="263">
        <v>4</v>
      </c>
      <c r="B2749" s="263"/>
      <c r="C2749" s="274"/>
      <c r="D2749" s="260" t="s">
        <v>19</v>
      </c>
      <c r="E2749" s="20"/>
      <c r="F2749" s="21" t="s">
        <v>162</v>
      </c>
      <c r="G2749" s="22"/>
      <c r="H2749" s="52">
        <f>H2750+H2754+H2756+H2759+H2761+H2764</f>
        <v>0</v>
      </c>
    </row>
    <row r="2750" spans="1:8">
      <c r="A2750" s="265">
        <v>5</v>
      </c>
      <c r="B2750" s="265"/>
      <c r="C2750" s="275"/>
      <c r="D2750" s="261" t="s">
        <v>520</v>
      </c>
      <c r="E2750" s="29"/>
      <c r="F2750" s="17" t="s">
        <v>162</v>
      </c>
      <c r="G2750" s="27"/>
      <c r="H2750" s="55">
        <f>SUM(H2751:H2753)</f>
        <v>0</v>
      </c>
    </row>
    <row r="2751" spans="1:8" ht="33.75">
      <c r="A2751" s="28"/>
      <c r="B2751" s="28" t="s">
        <v>440</v>
      </c>
      <c r="C2751" s="81" t="s">
        <v>164</v>
      </c>
      <c r="D2751" s="14" t="s">
        <v>1158</v>
      </c>
      <c r="E2751" s="29" t="s">
        <v>14</v>
      </c>
      <c r="F2751" s="17">
        <v>16.5</v>
      </c>
      <c r="G2751" s="258">
        <v>0</v>
      </c>
      <c r="H2751" s="27">
        <f t="shared" si="90"/>
        <v>0</v>
      </c>
    </row>
    <row r="2752" spans="1:8" ht="56.25">
      <c r="A2752" s="28"/>
      <c r="B2752" s="28" t="s">
        <v>1130</v>
      </c>
      <c r="C2752" s="81" t="s">
        <v>165</v>
      </c>
      <c r="D2752" s="14" t="s">
        <v>1628</v>
      </c>
      <c r="E2752" s="29" t="s">
        <v>14</v>
      </c>
      <c r="F2752" s="17">
        <v>82.5</v>
      </c>
      <c r="G2752" s="258">
        <v>0</v>
      </c>
      <c r="H2752" s="27">
        <f t="shared" si="90"/>
        <v>0</v>
      </c>
    </row>
    <row r="2753" spans="1:8" ht="45">
      <c r="A2753" s="28"/>
      <c r="B2753" s="28" t="s">
        <v>1006</v>
      </c>
      <c r="C2753" s="81" t="s">
        <v>166</v>
      </c>
      <c r="D2753" s="14" t="s">
        <v>1629</v>
      </c>
      <c r="E2753" s="29" t="s">
        <v>14</v>
      </c>
      <c r="F2753" s="17">
        <v>4</v>
      </c>
      <c r="G2753" s="258">
        <v>0</v>
      </c>
      <c r="H2753" s="27">
        <f t="shared" si="90"/>
        <v>0</v>
      </c>
    </row>
    <row r="2754" spans="1:8">
      <c r="A2754" s="265">
        <v>5</v>
      </c>
      <c r="B2754" s="265"/>
      <c r="C2754" s="275"/>
      <c r="D2754" s="261" t="s">
        <v>521</v>
      </c>
      <c r="E2754" s="29"/>
      <c r="F2754" s="17" t="s">
        <v>162</v>
      </c>
      <c r="G2754" s="27"/>
      <c r="H2754" s="55">
        <f>SUM(H2755)</f>
        <v>0</v>
      </c>
    </row>
    <row r="2755" spans="1:8" ht="22.5">
      <c r="A2755" s="28"/>
      <c r="B2755" s="28" t="s">
        <v>444</v>
      </c>
      <c r="C2755" s="81" t="s">
        <v>164</v>
      </c>
      <c r="D2755" s="14" t="s">
        <v>1630</v>
      </c>
      <c r="E2755" s="29" t="s">
        <v>13</v>
      </c>
      <c r="F2755" s="17">
        <v>57</v>
      </c>
      <c r="G2755" s="258">
        <v>0</v>
      </c>
      <c r="H2755" s="27">
        <f t="shared" si="90"/>
        <v>0</v>
      </c>
    </row>
    <row r="2756" spans="1:8">
      <c r="A2756" s="265">
        <v>5</v>
      </c>
      <c r="B2756" s="265"/>
      <c r="C2756" s="275"/>
      <c r="D2756" s="261" t="s">
        <v>522</v>
      </c>
      <c r="E2756" s="29"/>
      <c r="F2756" s="17" t="s">
        <v>162</v>
      </c>
      <c r="G2756" s="27"/>
      <c r="H2756" s="55">
        <f>SUM(H2757:H2758)</f>
        <v>0</v>
      </c>
    </row>
    <row r="2757" spans="1:8" ht="22.5">
      <c r="A2757" s="28"/>
      <c r="B2757" s="28" t="s">
        <v>1131</v>
      </c>
      <c r="C2757" s="81" t="s">
        <v>164</v>
      </c>
      <c r="D2757" s="14" t="s">
        <v>1161</v>
      </c>
      <c r="E2757" s="29" t="s">
        <v>14</v>
      </c>
      <c r="F2757" s="17">
        <v>72.599999999999994</v>
      </c>
      <c r="G2757" s="258">
        <v>0</v>
      </c>
      <c r="H2757" s="27">
        <f t="shared" si="90"/>
        <v>0</v>
      </c>
    </row>
    <row r="2758" spans="1:8" ht="22.5">
      <c r="A2758" s="28"/>
      <c r="B2758" s="28" t="s">
        <v>446</v>
      </c>
      <c r="C2758" s="81" t="s">
        <v>165</v>
      </c>
      <c r="D2758" s="14" t="s">
        <v>1162</v>
      </c>
      <c r="E2758" s="29" t="s">
        <v>13</v>
      </c>
      <c r="F2758" s="17">
        <v>198</v>
      </c>
      <c r="G2758" s="258">
        <v>0</v>
      </c>
      <c r="H2758" s="27">
        <f t="shared" si="90"/>
        <v>0</v>
      </c>
    </row>
    <row r="2759" spans="1:8">
      <c r="A2759" s="265">
        <v>5</v>
      </c>
      <c r="B2759" s="265"/>
      <c r="C2759" s="275"/>
      <c r="D2759" s="261" t="s">
        <v>523</v>
      </c>
      <c r="E2759" s="29"/>
      <c r="F2759" s="17" t="s">
        <v>162</v>
      </c>
      <c r="G2759" s="27"/>
      <c r="H2759" s="55">
        <f>SUM(H2760)</f>
        <v>0</v>
      </c>
    </row>
    <row r="2760" spans="1:8" ht="33.75">
      <c r="A2760" s="28"/>
      <c r="B2760" s="28" t="s">
        <v>1132</v>
      </c>
      <c r="C2760" s="81" t="s">
        <v>164</v>
      </c>
      <c r="D2760" s="14" t="s">
        <v>1632</v>
      </c>
      <c r="E2760" s="29" t="s">
        <v>14</v>
      </c>
      <c r="F2760" s="17">
        <v>11</v>
      </c>
      <c r="G2760" s="258">
        <v>0</v>
      </c>
      <c r="H2760" s="27">
        <f t="shared" si="90"/>
        <v>0</v>
      </c>
    </row>
    <row r="2761" spans="1:8">
      <c r="A2761" s="265">
        <v>5</v>
      </c>
      <c r="B2761" s="265"/>
      <c r="C2761" s="275"/>
      <c r="D2761" s="261" t="s">
        <v>524</v>
      </c>
      <c r="E2761" s="29"/>
      <c r="F2761" s="17" t="s">
        <v>162</v>
      </c>
      <c r="G2761" s="27"/>
      <c r="H2761" s="55">
        <f>SUM(H2762:H2763)</f>
        <v>0</v>
      </c>
    </row>
    <row r="2762" spans="1:8">
      <c r="A2762" s="28"/>
      <c r="B2762" s="28" t="s">
        <v>451</v>
      </c>
      <c r="C2762" s="81" t="s">
        <v>164</v>
      </c>
      <c r="D2762" s="14" t="s">
        <v>21</v>
      </c>
      <c r="E2762" s="29" t="s">
        <v>13</v>
      </c>
      <c r="F2762" s="17">
        <v>110</v>
      </c>
      <c r="G2762" s="258">
        <v>0</v>
      </c>
      <c r="H2762" s="27">
        <f t="shared" si="90"/>
        <v>0</v>
      </c>
    </row>
    <row r="2763" spans="1:8">
      <c r="A2763" s="28"/>
      <c r="B2763" s="28" t="s">
        <v>452</v>
      </c>
      <c r="C2763" s="81" t="s">
        <v>165</v>
      </c>
      <c r="D2763" s="14" t="s">
        <v>22</v>
      </c>
      <c r="E2763" s="29" t="s">
        <v>13</v>
      </c>
      <c r="F2763" s="17">
        <v>110</v>
      </c>
      <c r="G2763" s="258">
        <v>0</v>
      </c>
      <c r="H2763" s="27">
        <f t="shared" si="90"/>
        <v>0</v>
      </c>
    </row>
    <row r="2764" spans="1:8">
      <c r="A2764" s="265">
        <v>5</v>
      </c>
      <c r="B2764" s="265"/>
      <c r="C2764" s="275"/>
      <c r="D2764" s="261" t="s">
        <v>525</v>
      </c>
      <c r="E2764" s="29"/>
      <c r="F2764" s="17" t="s">
        <v>162</v>
      </c>
      <c r="G2764" s="27"/>
      <c r="H2764" s="55">
        <f>SUM(H2765:H2767)</f>
        <v>0</v>
      </c>
    </row>
    <row r="2765" spans="1:8">
      <c r="A2765" s="28"/>
      <c r="B2765" s="28" t="s">
        <v>953</v>
      </c>
      <c r="C2765" s="81" t="s">
        <v>164</v>
      </c>
      <c r="D2765" s="14" t="s">
        <v>1165</v>
      </c>
      <c r="E2765" s="29" t="s">
        <v>455</v>
      </c>
      <c r="F2765" s="17">
        <v>259.33999999999997</v>
      </c>
      <c r="G2765" s="258">
        <v>0</v>
      </c>
      <c r="H2765" s="27">
        <f t="shared" si="90"/>
        <v>0</v>
      </c>
    </row>
    <row r="2766" spans="1:8">
      <c r="A2766" s="28"/>
      <c r="B2766" s="28" t="s">
        <v>954</v>
      </c>
      <c r="C2766" s="81" t="s">
        <v>165</v>
      </c>
      <c r="D2766" s="14" t="s">
        <v>970</v>
      </c>
      <c r="E2766" s="29" t="s">
        <v>14</v>
      </c>
      <c r="F2766" s="17">
        <v>104.24</v>
      </c>
      <c r="G2766" s="258">
        <v>0</v>
      </c>
      <c r="H2766" s="27">
        <f t="shared" si="90"/>
        <v>0</v>
      </c>
    </row>
    <row r="2767" spans="1:8">
      <c r="A2767" s="28"/>
      <c r="B2767" s="28" t="s">
        <v>456</v>
      </c>
      <c r="C2767" s="81" t="s">
        <v>166</v>
      </c>
      <c r="D2767" s="14" t="s">
        <v>610</v>
      </c>
      <c r="E2767" s="29" t="s">
        <v>455</v>
      </c>
      <c r="F2767" s="17">
        <v>40.43</v>
      </c>
      <c r="G2767" s="258">
        <v>0</v>
      </c>
      <c r="H2767" s="27">
        <f t="shared" si="90"/>
        <v>0</v>
      </c>
    </row>
    <row r="2768" spans="1:8">
      <c r="A2768" s="263">
        <v>4</v>
      </c>
      <c r="B2768" s="263"/>
      <c r="C2768" s="274"/>
      <c r="D2768" s="260" t="s">
        <v>44</v>
      </c>
      <c r="E2768" s="20"/>
      <c r="F2768" s="21" t="s">
        <v>162</v>
      </c>
      <c r="G2768" s="22"/>
      <c r="H2768" s="52">
        <f>H2769+H2773+H2775</f>
        <v>0</v>
      </c>
    </row>
    <row r="2769" spans="1:8">
      <c r="A2769" s="265">
        <v>5</v>
      </c>
      <c r="B2769" s="265"/>
      <c r="C2769" s="275"/>
      <c r="D2769" s="261" t="s">
        <v>526</v>
      </c>
      <c r="E2769" s="29"/>
      <c r="F2769" s="17" t="s">
        <v>162</v>
      </c>
      <c r="G2769" s="27"/>
      <c r="H2769" s="55">
        <f>SUM(H2770:H2772)</f>
        <v>0</v>
      </c>
    </row>
    <row r="2770" spans="1:8" ht="22.5">
      <c r="A2770" s="28"/>
      <c r="B2770" s="28" t="s">
        <v>955</v>
      </c>
      <c r="C2770" s="81" t="s">
        <v>164</v>
      </c>
      <c r="D2770" s="14" t="s">
        <v>1635</v>
      </c>
      <c r="E2770" s="29" t="s">
        <v>12</v>
      </c>
      <c r="F2770" s="17">
        <v>110</v>
      </c>
      <c r="G2770" s="258">
        <v>0</v>
      </c>
      <c r="H2770" s="27">
        <f t="shared" si="90"/>
        <v>0</v>
      </c>
    </row>
    <row r="2771" spans="1:8" ht="22.5">
      <c r="A2771" s="28"/>
      <c r="B2771" s="28" t="s">
        <v>1136</v>
      </c>
      <c r="C2771" s="81" t="s">
        <v>165</v>
      </c>
      <c r="D2771" s="14" t="s">
        <v>1170</v>
      </c>
      <c r="E2771" s="29" t="s">
        <v>12</v>
      </c>
      <c r="F2771" s="17">
        <v>10</v>
      </c>
      <c r="G2771" s="258">
        <v>0</v>
      </c>
      <c r="H2771" s="27">
        <f t="shared" si="90"/>
        <v>0</v>
      </c>
    </row>
    <row r="2772" spans="1:8" ht="22.5">
      <c r="A2772" s="28"/>
      <c r="B2772" s="28" t="s">
        <v>1687</v>
      </c>
      <c r="C2772" s="81" t="s">
        <v>166</v>
      </c>
      <c r="D2772" s="14" t="s">
        <v>1690</v>
      </c>
      <c r="E2772" s="29" t="s">
        <v>10</v>
      </c>
      <c r="F2772" s="17">
        <v>1</v>
      </c>
      <c r="G2772" s="258">
        <v>0</v>
      </c>
      <c r="H2772" s="27">
        <f t="shared" si="90"/>
        <v>0</v>
      </c>
    </row>
    <row r="2773" spans="1:8">
      <c r="A2773" s="265">
        <v>5</v>
      </c>
      <c r="B2773" s="265"/>
      <c r="C2773" s="275"/>
      <c r="D2773" s="261" t="s">
        <v>527</v>
      </c>
      <c r="E2773" s="29"/>
      <c r="F2773" s="17" t="s">
        <v>162</v>
      </c>
      <c r="G2773" s="27"/>
      <c r="H2773" s="55">
        <f>SUM(H2774)</f>
        <v>0</v>
      </c>
    </row>
    <row r="2774" spans="1:8" ht="22.5">
      <c r="A2774" s="28"/>
      <c r="B2774" s="28" t="s">
        <v>1134</v>
      </c>
      <c r="C2774" s="81" t="s">
        <v>164</v>
      </c>
      <c r="D2774" s="14" t="s">
        <v>1168</v>
      </c>
      <c r="E2774" s="29" t="s">
        <v>12</v>
      </c>
      <c r="F2774" s="17">
        <v>110</v>
      </c>
      <c r="G2774" s="258">
        <v>0</v>
      </c>
      <c r="H2774" s="27">
        <f t="shared" si="90"/>
        <v>0</v>
      </c>
    </row>
    <row r="2775" spans="1:8">
      <c r="A2775" s="265">
        <v>5</v>
      </c>
      <c r="B2775" s="265"/>
      <c r="C2775" s="275"/>
      <c r="D2775" s="261" t="s">
        <v>528</v>
      </c>
      <c r="E2775" s="29"/>
      <c r="F2775" s="17" t="s">
        <v>162</v>
      </c>
      <c r="G2775" s="27"/>
      <c r="H2775" s="55">
        <f>SUM(H2776)</f>
        <v>0</v>
      </c>
    </row>
    <row r="2776" spans="1:8" ht="33.75">
      <c r="A2776" s="28"/>
      <c r="B2776" s="28" t="s">
        <v>1137</v>
      </c>
      <c r="C2776" s="81" t="s">
        <v>164</v>
      </c>
      <c r="D2776" s="14" t="s">
        <v>1171</v>
      </c>
      <c r="E2776" s="29" t="s">
        <v>10</v>
      </c>
      <c r="F2776" s="17">
        <v>2</v>
      </c>
      <c r="G2776" s="258">
        <v>0</v>
      </c>
      <c r="H2776" s="27">
        <f t="shared" si="90"/>
        <v>0</v>
      </c>
    </row>
    <row r="2777" spans="1:8">
      <c r="A2777" s="263">
        <v>4</v>
      </c>
      <c r="B2777" s="263"/>
      <c r="C2777" s="274"/>
      <c r="D2777" s="260" t="s">
        <v>45</v>
      </c>
      <c r="E2777" s="20"/>
      <c r="F2777" s="21" t="s">
        <v>162</v>
      </c>
      <c r="G2777" s="22"/>
      <c r="H2777" s="52">
        <f>H2778+H2781+H2783+H2786+H2788</f>
        <v>0</v>
      </c>
    </row>
    <row r="2778" spans="1:8">
      <c r="A2778" s="265">
        <v>5</v>
      </c>
      <c r="B2778" s="265"/>
      <c r="C2778" s="275"/>
      <c r="D2778" s="261" t="s">
        <v>529</v>
      </c>
      <c r="E2778" s="29"/>
      <c r="F2778" s="17" t="s">
        <v>162</v>
      </c>
      <c r="G2778" s="27"/>
      <c r="H2778" s="55">
        <f>SUM(H2779:H2780)</f>
        <v>0</v>
      </c>
    </row>
    <row r="2779" spans="1:8" ht="22.5">
      <c r="A2779" s="28"/>
      <c r="B2779" s="28" t="s">
        <v>36</v>
      </c>
      <c r="C2779" s="81" t="s">
        <v>164</v>
      </c>
      <c r="D2779" s="14" t="s">
        <v>1175</v>
      </c>
      <c r="E2779" s="29" t="s">
        <v>13</v>
      </c>
      <c r="F2779" s="17">
        <v>33</v>
      </c>
      <c r="G2779" s="258">
        <v>0</v>
      </c>
      <c r="H2779" s="27">
        <f t="shared" si="90"/>
        <v>0</v>
      </c>
    </row>
    <row r="2780" spans="1:8" ht="22.5">
      <c r="A2780" s="28"/>
      <c r="B2780" s="28" t="s">
        <v>36</v>
      </c>
      <c r="C2780" s="81" t="s">
        <v>165</v>
      </c>
      <c r="D2780" s="14" t="s">
        <v>1176</v>
      </c>
      <c r="E2780" s="29" t="s">
        <v>13</v>
      </c>
      <c r="F2780" s="17">
        <v>33</v>
      </c>
      <c r="G2780" s="258">
        <v>0</v>
      </c>
      <c r="H2780" s="27">
        <f t="shared" ref="H2780:H2791" si="91">IF(ISNUMBER(F2780),ROUND(F2780*G2780,2),"")</f>
        <v>0</v>
      </c>
    </row>
    <row r="2781" spans="1:8">
      <c r="A2781" s="265">
        <v>5</v>
      </c>
      <c r="B2781" s="265"/>
      <c r="C2781" s="275"/>
      <c r="D2781" s="261" t="s">
        <v>530</v>
      </c>
      <c r="E2781" s="29"/>
      <c r="F2781" s="17" t="s">
        <v>162</v>
      </c>
      <c r="G2781" s="27"/>
      <c r="H2781" s="55">
        <f>SUM(H2782)</f>
        <v>0</v>
      </c>
    </row>
    <row r="2782" spans="1:8" ht="33.75">
      <c r="A2782" s="28"/>
      <c r="B2782" s="28" t="s">
        <v>1140</v>
      </c>
      <c r="C2782" s="81" t="s">
        <v>164</v>
      </c>
      <c r="D2782" s="14" t="s">
        <v>1637</v>
      </c>
      <c r="E2782" s="29" t="s">
        <v>15</v>
      </c>
      <c r="F2782" s="17">
        <v>2338.48</v>
      </c>
      <c r="G2782" s="258">
        <v>0</v>
      </c>
      <c r="H2782" s="27">
        <f t="shared" si="91"/>
        <v>0</v>
      </c>
    </row>
    <row r="2783" spans="1:8">
      <c r="A2783" s="265">
        <v>5</v>
      </c>
      <c r="B2783" s="265"/>
      <c r="C2783" s="275"/>
      <c r="D2783" s="261" t="s">
        <v>531</v>
      </c>
      <c r="E2783" s="29"/>
      <c r="F2783" s="17" t="s">
        <v>162</v>
      </c>
      <c r="G2783" s="27"/>
      <c r="H2783" s="55">
        <f>SUM(H2784:H2785)</f>
        <v>0</v>
      </c>
    </row>
    <row r="2784" spans="1:8" ht="22.5">
      <c r="A2784" s="28"/>
      <c r="B2784" s="28" t="s">
        <v>860</v>
      </c>
      <c r="C2784" s="81" t="s">
        <v>164</v>
      </c>
      <c r="D2784" s="14" t="s">
        <v>1182</v>
      </c>
      <c r="E2784" s="29" t="s">
        <v>14</v>
      </c>
      <c r="F2784" s="17">
        <v>28.6</v>
      </c>
      <c r="G2784" s="258">
        <v>0</v>
      </c>
      <c r="H2784" s="27">
        <f t="shared" si="91"/>
        <v>0</v>
      </c>
    </row>
    <row r="2785" spans="1:8" ht="22.5">
      <c r="A2785" s="28"/>
      <c r="B2785" s="28" t="s">
        <v>930</v>
      </c>
      <c r="C2785" s="81" t="s">
        <v>165</v>
      </c>
      <c r="D2785" s="14" t="s">
        <v>1183</v>
      </c>
      <c r="E2785" s="29" t="s">
        <v>14</v>
      </c>
      <c r="F2785" s="17">
        <v>28.6</v>
      </c>
      <c r="G2785" s="258">
        <v>0</v>
      </c>
      <c r="H2785" s="27">
        <f t="shared" si="91"/>
        <v>0</v>
      </c>
    </row>
    <row r="2786" spans="1:8">
      <c r="A2786" s="265">
        <v>5</v>
      </c>
      <c r="B2786" s="265"/>
      <c r="C2786" s="275"/>
      <c r="D2786" s="261" t="s">
        <v>534</v>
      </c>
      <c r="E2786" s="29"/>
      <c r="F2786" s="17" t="s">
        <v>162</v>
      </c>
      <c r="G2786" s="27"/>
      <c r="H2786" s="55">
        <f>SUM(H2787)</f>
        <v>0</v>
      </c>
    </row>
    <row r="2787" spans="1:8" ht="22.5">
      <c r="A2787" s="28"/>
      <c r="B2787" s="28" t="s">
        <v>39</v>
      </c>
      <c r="C2787" s="81" t="s">
        <v>164</v>
      </c>
      <c r="D2787" s="14" t="s">
        <v>47</v>
      </c>
      <c r="E2787" s="29" t="s">
        <v>10</v>
      </c>
      <c r="F2787" s="17">
        <v>4</v>
      </c>
      <c r="G2787" s="258">
        <v>0</v>
      </c>
      <c r="H2787" s="27">
        <f t="shared" si="91"/>
        <v>0</v>
      </c>
    </row>
    <row r="2788" spans="1:8">
      <c r="A2788" s="265">
        <v>5</v>
      </c>
      <c r="B2788" s="265"/>
      <c r="C2788" s="275"/>
      <c r="D2788" s="261" t="s">
        <v>1192</v>
      </c>
      <c r="E2788" s="29"/>
      <c r="F2788" s="17" t="s">
        <v>162</v>
      </c>
      <c r="G2788" s="27"/>
      <c r="H2788" s="55">
        <f>SUM(H2789:H2791)</f>
        <v>0</v>
      </c>
    </row>
    <row r="2789" spans="1:8" ht="45">
      <c r="A2789" s="28"/>
      <c r="B2789" s="28" t="s">
        <v>1144</v>
      </c>
      <c r="C2789" s="81" t="s">
        <v>164</v>
      </c>
      <c r="D2789" s="14" t="s">
        <v>1187</v>
      </c>
      <c r="E2789" s="29" t="s">
        <v>13</v>
      </c>
      <c r="F2789" s="17">
        <v>204.6</v>
      </c>
      <c r="G2789" s="258">
        <v>0</v>
      </c>
      <c r="H2789" s="27">
        <f t="shared" si="91"/>
        <v>0</v>
      </c>
    </row>
    <row r="2790" spans="1:8" ht="22.5">
      <c r="A2790" s="28"/>
      <c r="B2790" s="28" t="s">
        <v>1145</v>
      </c>
      <c r="C2790" s="81" t="s">
        <v>165</v>
      </c>
      <c r="D2790" s="14" t="s">
        <v>1188</v>
      </c>
      <c r="E2790" s="29" t="s">
        <v>13</v>
      </c>
      <c r="F2790" s="17">
        <v>34.1</v>
      </c>
      <c r="G2790" s="258">
        <v>0</v>
      </c>
      <c r="H2790" s="27">
        <f t="shared" si="91"/>
        <v>0</v>
      </c>
    </row>
    <row r="2791" spans="1:8" ht="22.5">
      <c r="A2791" s="28"/>
      <c r="B2791" s="28" t="s">
        <v>957</v>
      </c>
      <c r="C2791" s="81" t="s">
        <v>166</v>
      </c>
      <c r="D2791" s="14" t="s">
        <v>1189</v>
      </c>
      <c r="E2791" s="29" t="s">
        <v>12</v>
      </c>
      <c r="F2791" s="17">
        <v>141</v>
      </c>
      <c r="G2791" s="258">
        <v>0</v>
      </c>
      <c r="H2791" s="27">
        <f t="shared" si="91"/>
        <v>0</v>
      </c>
    </row>
    <row r="2792" spans="1:8">
      <c r="A2792" s="82">
        <v>2</v>
      </c>
      <c r="B2792" s="82"/>
      <c r="C2792" s="83"/>
      <c r="D2792" s="116" t="s">
        <v>1691</v>
      </c>
      <c r="E2792" s="84"/>
      <c r="F2792" s="85" t="s">
        <v>162</v>
      </c>
      <c r="G2792" s="86"/>
      <c r="H2792" s="87">
        <f>H2793+H2808+H2817</f>
        <v>0</v>
      </c>
    </row>
    <row r="2793" spans="1:8">
      <c r="A2793" s="263">
        <v>4</v>
      </c>
      <c r="B2793" s="263"/>
      <c r="C2793" s="274"/>
      <c r="D2793" s="260" t="s">
        <v>6</v>
      </c>
      <c r="E2793" s="20"/>
      <c r="F2793" s="21" t="s">
        <v>162</v>
      </c>
      <c r="G2793" s="22"/>
      <c r="H2793" s="52">
        <f>H2794+H2798+H2802+H2804</f>
        <v>0</v>
      </c>
    </row>
    <row r="2794" spans="1:8">
      <c r="A2794" s="265">
        <v>5</v>
      </c>
      <c r="B2794" s="265"/>
      <c r="C2794" s="275"/>
      <c r="D2794" s="261" t="s">
        <v>514</v>
      </c>
      <c r="E2794" s="29"/>
      <c r="F2794" s="17" t="s">
        <v>162</v>
      </c>
      <c r="G2794" s="27"/>
      <c r="H2794" s="55">
        <f>SUM(H2795:H2797)</f>
        <v>0</v>
      </c>
    </row>
    <row r="2795" spans="1:8" ht="22.5">
      <c r="A2795" s="28"/>
      <c r="B2795" s="28" t="s">
        <v>1124</v>
      </c>
      <c r="C2795" s="81" t="s">
        <v>164</v>
      </c>
      <c r="D2795" s="14" t="s">
        <v>1147</v>
      </c>
      <c r="E2795" s="29" t="s">
        <v>10</v>
      </c>
      <c r="F2795" s="17">
        <v>2</v>
      </c>
      <c r="G2795" s="258">
        <v>0</v>
      </c>
      <c r="H2795" s="27">
        <f t="shared" ref="H2795:H2832" si="92">IF(ISNUMBER(F2795),ROUND(F2795*G2795,2),"")</f>
        <v>0</v>
      </c>
    </row>
    <row r="2796" spans="1:8" ht="22.5">
      <c r="A2796" s="28"/>
      <c r="B2796" s="28" t="s">
        <v>1640</v>
      </c>
      <c r="C2796" s="81" t="s">
        <v>165</v>
      </c>
      <c r="D2796" s="14" t="s">
        <v>1692</v>
      </c>
      <c r="E2796" s="29" t="s">
        <v>10</v>
      </c>
      <c r="F2796" s="17">
        <v>1</v>
      </c>
      <c r="G2796" s="258">
        <v>0</v>
      </c>
      <c r="H2796" s="27">
        <f t="shared" si="92"/>
        <v>0</v>
      </c>
    </row>
    <row r="2797" spans="1:8" ht="22.5">
      <c r="A2797" s="28"/>
      <c r="B2797" s="28" t="s">
        <v>28</v>
      </c>
      <c r="C2797" s="81" t="s">
        <v>166</v>
      </c>
      <c r="D2797" s="14" t="s">
        <v>900</v>
      </c>
      <c r="E2797" s="29" t="s">
        <v>10</v>
      </c>
      <c r="F2797" s="17">
        <v>1</v>
      </c>
      <c r="G2797" s="258">
        <v>0</v>
      </c>
      <c r="H2797" s="27">
        <f t="shared" si="92"/>
        <v>0</v>
      </c>
    </row>
    <row r="2798" spans="1:8">
      <c r="A2798" s="265">
        <v>5</v>
      </c>
      <c r="B2798" s="265"/>
      <c r="C2798" s="275"/>
      <c r="D2798" s="261" t="s">
        <v>515</v>
      </c>
      <c r="E2798" s="29"/>
      <c r="F2798" s="17" t="s">
        <v>162</v>
      </c>
      <c r="G2798" s="27"/>
      <c r="H2798" s="55">
        <f>SUM(H2799:H2801)</f>
        <v>0</v>
      </c>
    </row>
    <row r="2799" spans="1:8">
      <c r="A2799" s="28"/>
      <c r="B2799" s="28" t="s">
        <v>1125</v>
      </c>
      <c r="C2799" s="81" t="s">
        <v>164</v>
      </c>
      <c r="D2799" s="14" t="s">
        <v>1149</v>
      </c>
      <c r="E2799" s="29" t="s">
        <v>13</v>
      </c>
      <c r="F2799" s="17">
        <v>41.81</v>
      </c>
      <c r="G2799" s="258">
        <v>0</v>
      </c>
      <c r="H2799" s="27">
        <f t="shared" si="92"/>
        <v>0</v>
      </c>
    </row>
    <row r="2800" spans="1:8" ht="45">
      <c r="A2800" s="28"/>
      <c r="B2800" s="28" t="s">
        <v>1005</v>
      </c>
      <c r="C2800" s="81" t="s">
        <v>165</v>
      </c>
      <c r="D2800" s="14" t="s">
        <v>1150</v>
      </c>
      <c r="E2800" s="29" t="s">
        <v>14</v>
      </c>
      <c r="F2800" s="17">
        <v>6.03</v>
      </c>
      <c r="G2800" s="258">
        <v>0</v>
      </c>
      <c r="H2800" s="27">
        <f t="shared" si="92"/>
        <v>0</v>
      </c>
    </row>
    <row r="2801" spans="1:8" ht="56.25">
      <c r="A2801" s="28"/>
      <c r="B2801" s="28" t="s">
        <v>1005</v>
      </c>
      <c r="C2801" s="81" t="s">
        <v>166</v>
      </c>
      <c r="D2801" s="14" t="s">
        <v>1151</v>
      </c>
      <c r="E2801" s="29" t="s">
        <v>14</v>
      </c>
      <c r="F2801" s="17">
        <v>6.27</v>
      </c>
      <c r="G2801" s="258">
        <v>0</v>
      </c>
      <c r="H2801" s="27">
        <f t="shared" si="92"/>
        <v>0</v>
      </c>
    </row>
    <row r="2802" spans="1:8">
      <c r="A2802" s="265">
        <v>5</v>
      </c>
      <c r="B2802" s="265"/>
      <c r="C2802" s="275"/>
      <c r="D2802" s="261" t="s">
        <v>518</v>
      </c>
      <c r="E2802" s="29"/>
      <c r="F2802" s="17" t="s">
        <v>162</v>
      </c>
      <c r="G2802" s="27"/>
      <c r="H2802" s="55">
        <f>SUM(H2803:H2803)</f>
        <v>0</v>
      </c>
    </row>
    <row r="2803" spans="1:8" ht="33.75">
      <c r="A2803" s="28"/>
      <c r="B2803" s="28" t="s">
        <v>30</v>
      </c>
      <c r="C2803" s="81" t="s">
        <v>164</v>
      </c>
      <c r="D2803" s="14" t="s">
        <v>964</v>
      </c>
      <c r="E2803" s="29" t="s">
        <v>12</v>
      </c>
      <c r="F2803" s="17">
        <v>20.100000000000001</v>
      </c>
      <c r="G2803" s="258">
        <v>0</v>
      </c>
      <c r="H2803" s="27">
        <f t="shared" si="92"/>
        <v>0</v>
      </c>
    </row>
    <row r="2804" spans="1:8">
      <c r="A2804" s="265">
        <v>5</v>
      </c>
      <c r="B2804" s="265"/>
      <c r="C2804" s="275"/>
      <c r="D2804" s="261" t="s">
        <v>519</v>
      </c>
      <c r="E2804" s="29"/>
      <c r="F2804" s="17" t="s">
        <v>162</v>
      </c>
      <c r="G2804" s="27"/>
      <c r="H2804" s="55">
        <f>SUM(H2805:H2807)</f>
        <v>0</v>
      </c>
    </row>
    <row r="2805" spans="1:8" ht="33.75">
      <c r="A2805" s="28"/>
      <c r="B2805" s="28" t="s">
        <v>434</v>
      </c>
      <c r="C2805" s="81" t="s">
        <v>164</v>
      </c>
      <c r="D2805" s="14" t="s">
        <v>1155</v>
      </c>
      <c r="E2805" s="29" t="s">
        <v>13</v>
      </c>
      <c r="F2805" s="17">
        <v>52.26</v>
      </c>
      <c r="G2805" s="258">
        <v>0</v>
      </c>
      <c r="H2805" s="27">
        <f t="shared" si="92"/>
        <v>0</v>
      </c>
    </row>
    <row r="2806" spans="1:8" ht="33.75">
      <c r="A2806" s="28"/>
      <c r="B2806" s="28" t="s">
        <v>961</v>
      </c>
      <c r="C2806" s="81" t="s">
        <v>165</v>
      </c>
      <c r="D2806" s="14" t="s">
        <v>1156</v>
      </c>
      <c r="E2806" s="29" t="s">
        <v>12</v>
      </c>
      <c r="F2806" s="17">
        <v>32.659999999999997</v>
      </c>
      <c r="G2806" s="258">
        <v>0</v>
      </c>
      <c r="H2806" s="27">
        <f t="shared" si="92"/>
        <v>0</v>
      </c>
    </row>
    <row r="2807" spans="1:8" ht="22.5">
      <c r="A2807" s="28"/>
      <c r="B2807" s="28" t="s">
        <v>41</v>
      </c>
      <c r="C2807" s="81" t="s">
        <v>166</v>
      </c>
      <c r="D2807" s="14" t="s">
        <v>1024</v>
      </c>
      <c r="E2807" s="29" t="s">
        <v>10</v>
      </c>
      <c r="F2807" s="17">
        <v>14</v>
      </c>
      <c r="G2807" s="258">
        <v>0</v>
      </c>
      <c r="H2807" s="27">
        <f t="shared" si="92"/>
        <v>0</v>
      </c>
    </row>
    <row r="2808" spans="1:8">
      <c r="A2808" s="263">
        <v>4</v>
      </c>
      <c r="B2808" s="263"/>
      <c r="C2808" s="274"/>
      <c r="D2808" s="260" t="s">
        <v>19</v>
      </c>
      <c r="E2808" s="20"/>
      <c r="F2808" s="21" t="s">
        <v>162</v>
      </c>
      <c r="G2808" s="22"/>
      <c r="H2808" s="52">
        <f>H2809+H2811+H2814</f>
        <v>0</v>
      </c>
    </row>
    <row r="2809" spans="1:8">
      <c r="A2809" s="265">
        <v>5</v>
      </c>
      <c r="B2809" s="265"/>
      <c r="C2809" s="275"/>
      <c r="D2809" s="261" t="s">
        <v>520</v>
      </c>
      <c r="E2809" s="29"/>
      <c r="F2809" s="17" t="s">
        <v>162</v>
      </c>
      <c r="G2809" s="27"/>
      <c r="H2809" s="55">
        <f>SUM(H2810)</f>
        <v>0</v>
      </c>
    </row>
    <row r="2810" spans="1:8" ht="33.75">
      <c r="A2810" s="28"/>
      <c r="B2810" s="28" t="s">
        <v>440</v>
      </c>
      <c r="C2810" s="81" t="s">
        <v>164</v>
      </c>
      <c r="D2810" s="14" t="s">
        <v>1158</v>
      </c>
      <c r="E2810" s="29" t="s">
        <v>14</v>
      </c>
      <c r="F2810" s="17">
        <v>3.02</v>
      </c>
      <c r="G2810" s="258">
        <v>0</v>
      </c>
      <c r="H2810" s="27">
        <f t="shared" si="92"/>
        <v>0</v>
      </c>
    </row>
    <row r="2811" spans="1:8">
      <c r="A2811" s="265">
        <v>5</v>
      </c>
      <c r="B2811" s="265"/>
      <c r="C2811" s="275"/>
      <c r="D2811" s="261" t="s">
        <v>524</v>
      </c>
      <c r="E2811" s="29"/>
      <c r="F2811" s="17" t="s">
        <v>162</v>
      </c>
      <c r="G2811" s="27"/>
      <c r="H2811" s="55">
        <f>SUM(H2812:H2813)</f>
        <v>0</v>
      </c>
    </row>
    <row r="2812" spans="1:8">
      <c r="A2812" s="28"/>
      <c r="B2812" s="28" t="s">
        <v>451</v>
      </c>
      <c r="C2812" s="81" t="s">
        <v>164</v>
      </c>
      <c r="D2812" s="14" t="s">
        <v>21</v>
      </c>
      <c r="E2812" s="29" t="s">
        <v>13</v>
      </c>
      <c r="F2812" s="17">
        <v>20.100000000000001</v>
      </c>
      <c r="G2812" s="258">
        <v>0</v>
      </c>
      <c r="H2812" s="27">
        <f t="shared" si="92"/>
        <v>0</v>
      </c>
    </row>
    <row r="2813" spans="1:8">
      <c r="A2813" s="28"/>
      <c r="B2813" s="28" t="s">
        <v>452</v>
      </c>
      <c r="C2813" s="81" t="s">
        <v>165</v>
      </c>
      <c r="D2813" s="14" t="s">
        <v>22</v>
      </c>
      <c r="E2813" s="29" t="s">
        <v>13</v>
      </c>
      <c r="F2813" s="17">
        <v>20.100000000000001</v>
      </c>
      <c r="G2813" s="258">
        <v>0</v>
      </c>
      <c r="H2813" s="27">
        <f t="shared" si="92"/>
        <v>0</v>
      </c>
    </row>
    <row r="2814" spans="1:8">
      <c r="A2814" s="265">
        <v>5</v>
      </c>
      <c r="B2814" s="265"/>
      <c r="C2814" s="275"/>
      <c r="D2814" s="261" t="s">
        <v>525</v>
      </c>
      <c r="E2814" s="29"/>
      <c r="F2814" s="17" t="s">
        <v>162</v>
      </c>
      <c r="G2814" s="27"/>
      <c r="H2814" s="55">
        <f>SUM(H2815:H2816)</f>
        <v>0</v>
      </c>
    </row>
    <row r="2815" spans="1:8">
      <c r="A2815" s="28"/>
      <c r="B2815" s="28" t="s">
        <v>953</v>
      </c>
      <c r="C2815" s="81" t="s">
        <v>164</v>
      </c>
      <c r="D2815" s="14" t="s">
        <v>1165</v>
      </c>
      <c r="E2815" s="29" t="s">
        <v>455</v>
      </c>
      <c r="F2815" s="17">
        <v>12.66</v>
      </c>
      <c r="G2815" s="258">
        <v>0</v>
      </c>
      <c r="H2815" s="27">
        <f t="shared" si="92"/>
        <v>0</v>
      </c>
    </row>
    <row r="2816" spans="1:8">
      <c r="A2816" s="28"/>
      <c r="B2816" s="28" t="s">
        <v>954</v>
      </c>
      <c r="C2816" s="81" t="s">
        <v>165</v>
      </c>
      <c r="D2816" s="14" t="s">
        <v>970</v>
      </c>
      <c r="E2816" s="29" t="s">
        <v>14</v>
      </c>
      <c r="F2816" s="17">
        <v>6.03</v>
      </c>
      <c r="G2816" s="258">
        <v>0</v>
      </c>
      <c r="H2816" s="27">
        <f t="shared" si="92"/>
        <v>0</v>
      </c>
    </row>
    <row r="2817" spans="1:8">
      <c r="A2817" s="263">
        <v>4</v>
      </c>
      <c r="B2817" s="263"/>
      <c r="C2817" s="274"/>
      <c r="D2817" s="260" t="s">
        <v>45</v>
      </c>
      <c r="E2817" s="20"/>
      <c r="F2817" s="21" t="s">
        <v>162</v>
      </c>
      <c r="G2817" s="22"/>
      <c r="H2817" s="52">
        <f>H2818+H2820+H2823+H2826+H2828+H2830</f>
        <v>0</v>
      </c>
    </row>
    <row r="2818" spans="1:8">
      <c r="A2818" s="265">
        <v>5</v>
      </c>
      <c r="B2818" s="265"/>
      <c r="C2818" s="275"/>
      <c r="D2818" s="261" t="s">
        <v>529</v>
      </c>
      <c r="E2818" s="29"/>
      <c r="F2818" s="17" t="s">
        <v>162</v>
      </c>
      <c r="G2818" s="27"/>
      <c r="H2818" s="55">
        <f>SUM(H2819)</f>
        <v>0</v>
      </c>
    </row>
    <row r="2819" spans="1:8" ht="22.5">
      <c r="A2819" s="28"/>
      <c r="B2819" s="28" t="s">
        <v>36</v>
      </c>
      <c r="C2819" s="81" t="s">
        <v>164</v>
      </c>
      <c r="D2819" s="14" t="s">
        <v>1175</v>
      </c>
      <c r="E2819" s="29" t="s">
        <v>13</v>
      </c>
      <c r="F2819" s="17">
        <v>7.04</v>
      </c>
      <c r="G2819" s="258">
        <v>0</v>
      </c>
      <c r="H2819" s="27">
        <f t="shared" si="92"/>
        <v>0</v>
      </c>
    </row>
    <row r="2820" spans="1:8">
      <c r="A2820" s="265">
        <v>5</v>
      </c>
      <c r="B2820" s="265"/>
      <c r="C2820" s="275"/>
      <c r="D2820" s="261" t="s">
        <v>530</v>
      </c>
      <c r="E2820" s="29"/>
      <c r="F2820" s="17" t="s">
        <v>162</v>
      </c>
      <c r="G2820" s="27"/>
      <c r="H2820" s="55">
        <f>SUM(H2821:H2822)</f>
        <v>0</v>
      </c>
    </row>
    <row r="2821" spans="1:8" ht="33.75">
      <c r="A2821" s="28"/>
      <c r="B2821" s="28" t="s">
        <v>1140</v>
      </c>
      <c r="C2821" s="81" t="s">
        <v>164</v>
      </c>
      <c r="D2821" s="14" t="s">
        <v>1668</v>
      </c>
      <c r="E2821" s="29" t="s">
        <v>15</v>
      </c>
      <c r="F2821" s="17">
        <v>613.01</v>
      </c>
      <c r="G2821" s="258">
        <v>0</v>
      </c>
      <c r="H2821" s="27">
        <f t="shared" si="92"/>
        <v>0</v>
      </c>
    </row>
    <row r="2822" spans="1:8" ht="33.75">
      <c r="A2822" s="28"/>
      <c r="B2822" s="28" t="s">
        <v>1141</v>
      </c>
      <c r="C2822" s="81" t="s">
        <v>165</v>
      </c>
      <c r="D2822" s="14" t="s">
        <v>1179</v>
      </c>
      <c r="E2822" s="29" t="s">
        <v>15</v>
      </c>
      <c r="F2822" s="17">
        <v>42</v>
      </c>
      <c r="G2822" s="258">
        <v>0</v>
      </c>
      <c r="H2822" s="27">
        <f t="shared" si="92"/>
        <v>0</v>
      </c>
    </row>
    <row r="2823" spans="1:8">
      <c r="A2823" s="265">
        <v>5</v>
      </c>
      <c r="B2823" s="265"/>
      <c r="C2823" s="275"/>
      <c r="D2823" s="261" t="s">
        <v>531</v>
      </c>
      <c r="E2823" s="29"/>
      <c r="F2823" s="17" t="s">
        <v>162</v>
      </c>
      <c r="G2823" s="27"/>
      <c r="H2823" s="55">
        <f>SUM(H2824:H2825)</f>
        <v>0</v>
      </c>
    </row>
    <row r="2824" spans="1:8" ht="22.5">
      <c r="A2824" s="28"/>
      <c r="B2824" s="28" t="s">
        <v>860</v>
      </c>
      <c r="C2824" s="81" t="s">
        <v>164</v>
      </c>
      <c r="D2824" s="14" t="s">
        <v>1182</v>
      </c>
      <c r="E2824" s="29" t="s">
        <v>14</v>
      </c>
      <c r="F2824" s="17">
        <v>6.83</v>
      </c>
      <c r="G2824" s="258">
        <v>0</v>
      </c>
      <c r="H2824" s="27">
        <f t="shared" si="92"/>
        <v>0</v>
      </c>
    </row>
    <row r="2825" spans="1:8" ht="22.5">
      <c r="A2825" s="28"/>
      <c r="B2825" s="28" t="s">
        <v>930</v>
      </c>
      <c r="C2825" s="81" t="s">
        <v>165</v>
      </c>
      <c r="D2825" s="14" t="s">
        <v>1183</v>
      </c>
      <c r="E2825" s="29" t="s">
        <v>14</v>
      </c>
      <c r="F2825" s="17">
        <v>6.83</v>
      </c>
      <c r="G2825" s="258">
        <v>0</v>
      </c>
      <c r="H2825" s="27">
        <f t="shared" si="92"/>
        <v>0</v>
      </c>
    </row>
    <row r="2826" spans="1:8">
      <c r="A2826" s="265">
        <v>5</v>
      </c>
      <c r="B2826" s="265"/>
      <c r="C2826" s="275"/>
      <c r="D2826" s="261" t="s">
        <v>532</v>
      </c>
      <c r="E2826" s="29"/>
      <c r="F2826" s="17" t="s">
        <v>162</v>
      </c>
      <c r="G2826" s="27"/>
      <c r="H2826" s="55">
        <f>SUM(H2827)</f>
        <v>0</v>
      </c>
    </row>
    <row r="2827" spans="1:8" ht="33.75">
      <c r="A2827" s="28"/>
      <c r="B2827" s="28" t="s">
        <v>960</v>
      </c>
      <c r="C2827" s="81" t="s">
        <v>164</v>
      </c>
      <c r="D2827" s="14" t="s">
        <v>1185</v>
      </c>
      <c r="E2827" s="29" t="s">
        <v>14</v>
      </c>
      <c r="F2827" s="17">
        <v>10.45</v>
      </c>
      <c r="G2827" s="258">
        <v>0</v>
      </c>
      <c r="H2827" s="27">
        <f t="shared" si="92"/>
        <v>0</v>
      </c>
    </row>
    <row r="2828" spans="1:8">
      <c r="A2828" s="265">
        <v>5</v>
      </c>
      <c r="B2828" s="265"/>
      <c r="C2828" s="275"/>
      <c r="D2828" s="261" t="s">
        <v>534</v>
      </c>
      <c r="E2828" s="29"/>
      <c r="F2828" s="17" t="s">
        <v>162</v>
      </c>
      <c r="G2828" s="27"/>
      <c r="H2828" s="55">
        <f>SUM(H2829)</f>
        <v>0</v>
      </c>
    </row>
    <row r="2829" spans="1:8" ht="22.5">
      <c r="A2829" s="28"/>
      <c r="B2829" s="28" t="s">
        <v>39</v>
      </c>
      <c r="C2829" s="81" t="s">
        <v>164</v>
      </c>
      <c r="D2829" s="14" t="s">
        <v>47</v>
      </c>
      <c r="E2829" s="29" t="s">
        <v>10</v>
      </c>
      <c r="F2829" s="17">
        <v>1</v>
      </c>
      <c r="G2829" s="258">
        <v>0</v>
      </c>
      <c r="H2829" s="27">
        <f t="shared" si="92"/>
        <v>0</v>
      </c>
    </row>
    <row r="2830" spans="1:8">
      <c r="A2830" s="265">
        <v>5</v>
      </c>
      <c r="B2830" s="265"/>
      <c r="C2830" s="275"/>
      <c r="D2830" s="261" t="s">
        <v>1192</v>
      </c>
      <c r="E2830" s="29"/>
      <c r="F2830" s="17" t="s">
        <v>162</v>
      </c>
      <c r="G2830" s="27"/>
      <c r="H2830" s="55">
        <f>SUM(H2831:H2832)</f>
        <v>0</v>
      </c>
    </row>
    <row r="2831" spans="1:8" ht="45">
      <c r="A2831" s="28"/>
      <c r="B2831" s="28" t="s">
        <v>1144</v>
      </c>
      <c r="C2831" s="81" t="s">
        <v>164</v>
      </c>
      <c r="D2831" s="14" t="s">
        <v>1187</v>
      </c>
      <c r="E2831" s="29" t="s">
        <v>13</v>
      </c>
      <c r="F2831" s="17">
        <v>13.07</v>
      </c>
      <c r="G2831" s="258">
        <v>0</v>
      </c>
      <c r="H2831" s="27">
        <f t="shared" si="92"/>
        <v>0</v>
      </c>
    </row>
    <row r="2832" spans="1:8" ht="22.5">
      <c r="A2832" s="28"/>
      <c r="B2832" s="28" t="s">
        <v>1145</v>
      </c>
      <c r="C2832" s="81" t="s">
        <v>165</v>
      </c>
      <c r="D2832" s="14" t="s">
        <v>1188</v>
      </c>
      <c r="E2832" s="29" t="s">
        <v>13</v>
      </c>
      <c r="F2832" s="17">
        <v>10.45</v>
      </c>
      <c r="G2832" s="258">
        <v>0</v>
      </c>
      <c r="H2832" s="27">
        <f t="shared" si="92"/>
        <v>0</v>
      </c>
    </row>
    <row r="2833" spans="1:8">
      <c r="A2833" s="82">
        <v>2</v>
      </c>
      <c r="B2833" s="82"/>
      <c r="C2833" s="83"/>
      <c r="D2833" s="116" t="s">
        <v>1693</v>
      </c>
      <c r="E2833" s="84"/>
      <c r="F2833" s="85" t="s">
        <v>162</v>
      </c>
      <c r="G2833" s="86"/>
      <c r="H2833" s="87">
        <f>H2834+H2850+H2863</f>
        <v>0</v>
      </c>
    </row>
    <row r="2834" spans="1:8">
      <c r="A2834" s="263">
        <v>4</v>
      </c>
      <c r="B2834" s="263"/>
      <c r="C2834" s="274"/>
      <c r="D2834" s="260" t="s">
        <v>6</v>
      </c>
      <c r="E2834" s="20"/>
      <c r="F2834" s="21" t="s">
        <v>162</v>
      </c>
      <c r="G2834" s="22"/>
      <c r="H2834" s="52">
        <f>H2835+H2839+H2843+H2846</f>
        <v>0</v>
      </c>
    </row>
    <row r="2835" spans="1:8">
      <c r="A2835" s="265">
        <v>5</v>
      </c>
      <c r="B2835" s="265"/>
      <c r="C2835" s="275"/>
      <c r="D2835" s="261" t="s">
        <v>514</v>
      </c>
      <c r="E2835" s="29"/>
      <c r="F2835" s="17" t="s">
        <v>162</v>
      </c>
      <c r="G2835" s="27"/>
      <c r="H2835" s="55">
        <f>SUM(H2836:H2838)</f>
        <v>0</v>
      </c>
    </row>
    <row r="2836" spans="1:8" ht="22.5">
      <c r="A2836" s="28"/>
      <c r="B2836" s="28" t="s">
        <v>1124</v>
      </c>
      <c r="C2836" s="81" t="s">
        <v>164</v>
      </c>
      <c r="D2836" s="14" t="s">
        <v>1147</v>
      </c>
      <c r="E2836" s="29" t="s">
        <v>10</v>
      </c>
      <c r="F2836" s="17">
        <v>6</v>
      </c>
      <c r="G2836" s="258">
        <v>0</v>
      </c>
      <c r="H2836" s="27">
        <f t="shared" ref="H2836:H2884" si="93">IF(ISNUMBER(F2836),ROUND(F2836*G2836,2),"")</f>
        <v>0</v>
      </c>
    </row>
    <row r="2837" spans="1:8" ht="22.5">
      <c r="A2837" s="28"/>
      <c r="B2837" s="28" t="s">
        <v>1003</v>
      </c>
      <c r="C2837" s="81" t="s">
        <v>165</v>
      </c>
      <c r="D2837" s="14" t="s">
        <v>1697</v>
      </c>
      <c r="E2837" s="29" t="s">
        <v>10</v>
      </c>
      <c r="F2837" s="17">
        <v>1</v>
      </c>
      <c r="G2837" s="258">
        <v>0</v>
      </c>
      <c r="H2837" s="27">
        <f t="shared" si="93"/>
        <v>0</v>
      </c>
    </row>
    <row r="2838" spans="1:8" ht="22.5">
      <c r="A2838" s="28"/>
      <c r="B2838" s="28" t="s">
        <v>28</v>
      </c>
      <c r="C2838" s="81" t="s">
        <v>166</v>
      </c>
      <c r="D2838" s="14" t="s">
        <v>900</v>
      </c>
      <c r="E2838" s="29" t="s">
        <v>10</v>
      </c>
      <c r="F2838" s="17">
        <v>1</v>
      </c>
      <c r="G2838" s="258">
        <v>0</v>
      </c>
      <c r="H2838" s="27">
        <f t="shared" si="93"/>
        <v>0</v>
      </c>
    </row>
    <row r="2839" spans="1:8">
      <c r="A2839" s="265">
        <v>5</v>
      </c>
      <c r="B2839" s="265"/>
      <c r="C2839" s="275"/>
      <c r="D2839" s="261" t="s">
        <v>515</v>
      </c>
      <c r="E2839" s="29"/>
      <c r="F2839" s="17" t="s">
        <v>162</v>
      </c>
      <c r="G2839" s="27"/>
      <c r="H2839" s="55">
        <f>SUM(H2840:H2842)</f>
        <v>0</v>
      </c>
    </row>
    <row r="2840" spans="1:8">
      <c r="A2840" s="28"/>
      <c r="B2840" s="28" t="s">
        <v>1125</v>
      </c>
      <c r="C2840" s="81" t="s">
        <v>164</v>
      </c>
      <c r="D2840" s="14" t="s">
        <v>1149</v>
      </c>
      <c r="E2840" s="29" t="s">
        <v>13</v>
      </c>
      <c r="F2840" s="17">
        <v>145.5</v>
      </c>
      <c r="G2840" s="258">
        <v>0</v>
      </c>
      <c r="H2840" s="27">
        <f t="shared" si="93"/>
        <v>0</v>
      </c>
    </row>
    <row r="2841" spans="1:8" ht="33.75">
      <c r="A2841" s="28"/>
      <c r="B2841" s="28" t="s">
        <v>1005</v>
      </c>
      <c r="C2841" s="81" t="s">
        <v>165</v>
      </c>
      <c r="D2841" s="14" t="s">
        <v>1698</v>
      </c>
      <c r="E2841" s="29" t="s">
        <v>14</v>
      </c>
      <c r="F2841" s="17">
        <v>24.25</v>
      </c>
      <c r="G2841" s="258">
        <v>0</v>
      </c>
      <c r="H2841" s="27">
        <f t="shared" si="93"/>
        <v>0</v>
      </c>
    </row>
    <row r="2842" spans="1:8" ht="22.5">
      <c r="A2842" s="28"/>
      <c r="B2842" s="28" t="s">
        <v>1126</v>
      </c>
      <c r="C2842" s="81" t="s">
        <v>166</v>
      </c>
      <c r="D2842" s="14" t="s">
        <v>1699</v>
      </c>
      <c r="E2842" s="29" t="s">
        <v>14</v>
      </c>
      <c r="F2842" s="17">
        <v>14.55</v>
      </c>
      <c r="G2842" s="258">
        <v>0</v>
      </c>
      <c r="H2842" s="27">
        <f t="shared" si="93"/>
        <v>0</v>
      </c>
    </row>
    <row r="2843" spans="1:8">
      <c r="A2843" s="265">
        <v>5</v>
      </c>
      <c r="B2843" s="265"/>
      <c r="C2843" s="275"/>
      <c r="D2843" s="261" t="s">
        <v>518</v>
      </c>
      <c r="E2843" s="29"/>
      <c r="F2843" s="17" t="s">
        <v>162</v>
      </c>
      <c r="G2843" s="27"/>
      <c r="H2843" s="55">
        <f>SUM(H2844:H2845)</f>
        <v>0</v>
      </c>
    </row>
    <row r="2844" spans="1:8" ht="33.75">
      <c r="A2844" s="28"/>
      <c r="B2844" s="28" t="s">
        <v>30</v>
      </c>
      <c r="C2844" s="81" t="s">
        <v>164</v>
      </c>
      <c r="D2844" s="14" t="s">
        <v>964</v>
      </c>
      <c r="E2844" s="29" t="s">
        <v>12</v>
      </c>
      <c r="F2844" s="17">
        <v>97</v>
      </c>
      <c r="G2844" s="258">
        <v>0</v>
      </c>
      <c r="H2844" s="27">
        <f t="shared" si="93"/>
        <v>0</v>
      </c>
    </row>
    <row r="2845" spans="1:8" ht="22.5">
      <c r="A2845" s="28"/>
      <c r="B2845" s="28" t="s">
        <v>31</v>
      </c>
      <c r="C2845" s="81" t="s">
        <v>165</v>
      </c>
      <c r="D2845" s="14" t="s">
        <v>23</v>
      </c>
      <c r="E2845" s="29" t="s">
        <v>12</v>
      </c>
      <c r="F2845" s="17">
        <v>97</v>
      </c>
      <c r="G2845" s="258">
        <v>0</v>
      </c>
      <c r="H2845" s="27">
        <f t="shared" si="93"/>
        <v>0</v>
      </c>
    </row>
    <row r="2846" spans="1:8">
      <c r="A2846" s="265">
        <v>5</v>
      </c>
      <c r="B2846" s="265"/>
      <c r="C2846" s="275"/>
      <c r="D2846" s="261" t="s">
        <v>519</v>
      </c>
      <c r="E2846" s="29"/>
      <c r="F2846" s="17" t="s">
        <v>162</v>
      </c>
      <c r="G2846" s="27"/>
      <c r="H2846" s="55">
        <f>SUM(H2847:H2849)</f>
        <v>0</v>
      </c>
    </row>
    <row r="2847" spans="1:8" ht="33.75">
      <c r="A2847" s="28"/>
      <c r="B2847" s="28" t="s">
        <v>434</v>
      </c>
      <c r="C2847" s="81" t="s">
        <v>164</v>
      </c>
      <c r="D2847" s="14" t="s">
        <v>1155</v>
      </c>
      <c r="E2847" s="29" t="s">
        <v>13</v>
      </c>
      <c r="F2847" s="17">
        <v>242.5</v>
      </c>
      <c r="G2847" s="258">
        <v>0</v>
      </c>
      <c r="H2847" s="27">
        <f t="shared" si="93"/>
        <v>0</v>
      </c>
    </row>
    <row r="2848" spans="1:8" ht="33.75">
      <c r="A2848" s="28"/>
      <c r="B2848" s="28" t="s">
        <v>961</v>
      </c>
      <c r="C2848" s="81" t="s">
        <v>165</v>
      </c>
      <c r="D2848" s="14" t="s">
        <v>1156</v>
      </c>
      <c r="E2848" s="29" t="s">
        <v>12</v>
      </c>
      <c r="F2848" s="17">
        <v>151.56</v>
      </c>
      <c r="G2848" s="258">
        <v>0</v>
      </c>
      <c r="H2848" s="27">
        <f t="shared" si="93"/>
        <v>0</v>
      </c>
    </row>
    <row r="2849" spans="1:8" ht="22.5">
      <c r="A2849" s="28"/>
      <c r="B2849" s="28" t="s">
        <v>41</v>
      </c>
      <c r="C2849" s="81" t="s">
        <v>166</v>
      </c>
      <c r="D2849" s="14" t="s">
        <v>1024</v>
      </c>
      <c r="E2849" s="29" t="s">
        <v>10</v>
      </c>
      <c r="F2849" s="17">
        <v>65</v>
      </c>
      <c r="G2849" s="258">
        <v>0</v>
      </c>
      <c r="H2849" s="27">
        <f t="shared" si="93"/>
        <v>0</v>
      </c>
    </row>
    <row r="2850" spans="1:8">
      <c r="A2850" s="263">
        <v>4</v>
      </c>
      <c r="B2850" s="263"/>
      <c r="C2850" s="274"/>
      <c r="D2850" s="260" t="s">
        <v>19</v>
      </c>
      <c r="E2850" s="20"/>
      <c r="F2850" s="21" t="s">
        <v>162</v>
      </c>
      <c r="G2850" s="22"/>
      <c r="H2850" s="52">
        <f>H2851+H2854+H2856+H2859</f>
        <v>0</v>
      </c>
    </row>
    <row r="2851" spans="1:8">
      <c r="A2851" s="265">
        <v>5</v>
      </c>
      <c r="B2851" s="265"/>
      <c r="C2851" s="275"/>
      <c r="D2851" s="261" t="s">
        <v>520</v>
      </c>
      <c r="E2851" s="29"/>
      <c r="F2851" s="17" t="s">
        <v>162</v>
      </c>
      <c r="G2851" s="27"/>
      <c r="H2851" s="55">
        <f>SUM(H2852:H2853)</f>
        <v>0</v>
      </c>
    </row>
    <row r="2852" spans="1:8" ht="33.75">
      <c r="A2852" s="28"/>
      <c r="B2852" s="28" t="s">
        <v>440</v>
      </c>
      <c r="C2852" s="81" t="s">
        <v>164</v>
      </c>
      <c r="D2852" s="14" t="s">
        <v>1158</v>
      </c>
      <c r="E2852" s="29" t="s">
        <v>14</v>
      </c>
      <c r="F2852" s="17">
        <v>29.1</v>
      </c>
      <c r="G2852" s="258">
        <v>0</v>
      </c>
      <c r="H2852" s="27">
        <f t="shared" si="93"/>
        <v>0</v>
      </c>
    </row>
    <row r="2853" spans="1:8" ht="45">
      <c r="A2853" s="28"/>
      <c r="B2853" s="28" t="s">
        <v>442</v>
      </c>
      <c r="C2853" s="81" t="s">
        <v>165</v>
      </c>
      <c r="D2853" s="14" t="s">
        <v>1700</v>
      </c>
      <c r="E2853" s="29" t="s">
        <v>14</v>
      </c>
      <c r="F2853" s="17">
        <v>106.7</v>
      </c>
      <c r="G2853" s="258">
        <v>0</v>
      </c>
      <c r="H2853" s="27">
        <f t="shared" si="93"/>
        <v>0</v>
      </c>
    </row>
    <row r="2854" spans="1:8">
      <c r="A2854" s="265">
        <v>5</v>
      </c>
      <c r="B2854" s="265"/>
      <c r="C2854" s="275"/>
      <c r="D2854" s="261" t="s">
        <v>523</v>
      </c>
      <c r="E2854" s="29"/>
      <c r="F2854" s="17" t="s">
        <v>162</v>
      </c>
      <c r="G2854" s="27"/>
      <c r="H2854" s="55">
        <f>SUM(H2855)</f>
        <v>0</v>
      </c>
    </row>
    <row r="2855" spans="1:8" ht="33.75">
      <c r="A2855" s="28"/>
      <c r="B2855" s="28" t="s">
        <v>449</v>
      </c>
      <c r="C2855" s="81" t="s">
        <v>164</v>
      </c>
      <c r="D2855" s="14" t="s">
        <v>1633</v>
      </c>
      <c r="E2855" s="29" t="s">
        <v>14</v>
      </c>
      <c r="F2855" s="17">
        <v>24.25</v>
      </c>
      <c r="G2855" s="258">
        <v>0</v>
      </c>
      <c r="H2855" s="27">
        <f t="shared" si="93"/>
        <v>0</v>
      </c>
    </row>
    <row r="2856" spans="1:8">
      <c r="A2856" s="265">
        <v>5</v>
      </c>
      <c r="B2856" s="265"/>
      <c r="C2856" s="275"/>
      <c r="D2856" s="261" t="s">
        <v>524</v>
      </c>
      <c r="E2856" s="29"/>
      <c r="F2856" s="17" t="s">
        <v>162</v>
      </c>
      <c r="G2856" s="27"/>
      <c r="H2856" s="55">
        <f>SUM(H2857:H2858)</f>
        <v>0</v>
      </c>
    </row>
    <row r="2857" spans="1:8">
      <c r="A2857" s="28"/>
      <c r="B2857" s="28" t="s">
        <v>451</v>
      </c>
      <c r="C2857" s="81" t="s">
        <v>164</v>
      </c>
      <c r="D2857" s="14" t="s">
        <v>21</v>
      </c>
      <c r="E2857" s="29" t="s">
        <v>13</v>
      </c>
      <c r="F2857" s="17">
        <v>194</v>
      </c>
      <c r="G2857" s="258">
        <v>0</v>
      </c>
      <c r="H2857" s="27">
        <f t="shared" si="93"/>
        <v>0</v>
      </c>
    </row>
    <row r="2858" spans="1:8">
      <c r="A2858" s="28"/>
      <c r="B2858" s="28" t="s">
        <v>452</v>
      </c>
      <c r="C2858" s="81" t="s">
        <v>165</v>
      </c>
      <c r="D2858" s="14" t="s">
        <v>22</v>
      </c>
      <c r="E2858" s="29" t="s">
        <v>13</v>
      </c>
      <c r="F2858" s="17">
        <v>194</v>
      </c>
      <c r="G2858" s="258">
        <v>0</v>
      </c>
      <c r="H2858" s="27">
        <f t="shared" si="93"/>
        <v>0</v>
      </c>
    </row>
    <row r="2859" spans="1:8">
      <c r="A2859" s="265">
        <v>5</v>
      </c>
      <c r="B2859" s="265"/>
      <c r="C2859" s="275"/>
      <c r="D2859" s="261" t="s">
        <v>525</v>
      </c>
      <c r="E2859" s="29"/>
      <c r="F2859" s="17" t="s">
        <v>162</v>
      </c>
      <c r="G2859" s="27"/>
      <c r="H2859" s="55">
        <f>SUM(H2860:H2862)</f>
        <v>0</v>
      </c>
    </row>
    <row r="2860" spans="1:8">
      <c r="A2860" s="28"/>
      <c r="B2860" s="28" t="s">
        <v>953</v>
      </c>
      <c r="C2860" s="81" t="s">
        <v>164</v>
      </c>
      <c r="D2860" s="14" t="s">
        <v>1165</v>
      </c>
      <c r="E2860" s="29" t="s">
        <v>455</v>
      </c>
      <c r="F2860" s="17">
        <v>254.63</v>
      </c>
      <c r="G2860" s="258">
        <v>0</v>
      </c>
      <c r="H2860" s="27">
        <f t="shared" si="93"/>
        <v>0</v>
      </c>
    </row>
    <row r="2861" spans="1:8">
      <c r="A2861" s="28"/>
      <c r="B2861" s="28" t="s">
        <v>954</v>
      </c>
      <c r="C2861" s="81" t="s">
        <v>165</v>
      </c>
      <c r="D2861" s="14" t="s">
        <v>970</v>
      </c>
      <c r="E2861" s="29" t="s">
        <v>14</v>
      </c>
      <c r="F2861" s="17">
        <v>106.7</v>
      </c>
      <c r="G2861" s="258">
        <v>0</v>
      </c>
      <c r="H2861" s="27">
        <f t="shared" si="93"/>
        <v>0</v>
      </c>
    </row>
    <row r="2862" spans="1:8">
      <c r="A2862" s="28"/>
      <c r="B2862" s="28" t="s">
        <v>456</v>
      </c>
      <c r="C2862" s="81" t="s">
        <v>166</v>
      </c>
      <c r="D2862" s="14" t="s">
        <v>610</v>
      </c>
      <c r="E2862" s="29" t="s">
        <v>455</v>
      </c>
      <c r="F2862" s="17">
        <v>30.56</v>
      </c>
      <c r="G2862" s="258">
        <v>0</v>
      </c>
      <c r="H2862" s="27">
        <f t="shared" si="93"/>
        <v>0</v>
      </c>
    </row>
    <row r="2863" spans="1:8">
      <c r="A2863" s="263">
        <v>4</v>
      </c>
      <c r="B2863" s="263"/>
      <c r="C2863" s="274"/>
      <c r="D2863" s="260" t="s">
        <v>45</v>
      </c>
      <c r="E2863" s="20"/>
      <c r="F2863" s="21" t="s">
        <v>162</v>
      </c>
      <c r="G2863" s="22"/>
      <c r="H2863" s="52">
        <f>H2864+H2869+H2873+H2882+H2885+H2887</f>
        <v>0</v>
      </c>
    </row>
    <row r="2864" spans="1:8">
      <c r="A2864" s="265">
        <v>5</v>
      </c>
      <c r="B2864" s="265"/>
      <c r="C2864" s="275"/>
      <c r="D2864" s="261" t="s">
        <v>529</v>
      </c>
      <c r="E2864" s="29"/>
      <c r="F2864" s="17" t="s">
        <v>162</v>
      </c>
      <c r="G2864" s="27"/>
      <c r="H2864" s="55">
        <f>SUM(H2865:H2868)</f>
        <v>0</v>
      </c>
    </row>
    <row r="2865" spans="1:8" ht="22.5">
      <c r="A2865" s="28"/>
      <c r="B2865" s="28" t="s">
        <v>470</v>
      </c>
      <c r="C2865" s="81" t="s">
        <v>164</v>
      </c>
      <c r="D2865" s="14" t="s">
        <v>1667</v>
      </c>
      <c r="E2865" s="29" t="s">
        <v>13</v>
      </c>
      <c r="F2865" s="17">
        <v>48.5</v>
      </c>
      <c r="G2865" s="258">
        <v>0</v>
      </c>
      <c r="H2865" s="27">
        <f t="shared" si="93"/>
        <v>0</v>
      </c>
    </row>
    <row r="2866" spans="1:8">
      <c r="A2866" s="28"/>
      <c r="B2866" s="28" t="s">
        <v>1694</v>
      </c>
      <c r="C2866" s="81" t="s">
        <v>165</v>
      </c>
      <c r="D2866" s="14" t="s">
        <v>1701</v>
      </c>
      <c r="E2866" s="29" t="s">
        <v>13</v>
      </c>
      <c r="F2866" s="17">
        <v>162.44999999999999</v>
      </c>
      <c r="G2866" s="258">
        <v>0</v>
      </c>
      <c r="H2866" s="27">
        <f t="shared" si="93"/>
        <v>0</v>
      </c>
    </row>
    <row r="2867" spans="1:8" ht="22.5">
      <c r="A2867" s="28"/>
      <c r="B2867" s="28" t="s">
        <v>474</v>
      </c>
      <c r="C2867" s="81" t="s">
        <v>166</v>
      </c>
      <c r="D2867" s="14" t="s">
        <v>1702</v>
      </c>
      <c r="E2867" s="29" t="s">
        <v>13</v>
      </c>
      <c r="F2867" s="17">
        <v>17.100000000000001</v>
      </c>
      <c r="G2867" s="258">
        <v>0</v>
      </c>
      <c r="H2867" s="27">
        <f t="shared" si="93"/>
        <v>0</v>
      </c>
    </row>
    <row r="2868" spans="1:8" ht="22.5">
      <c r="A2868" s="28"/>
      <c r="B2868" s="28" t="s">
        <v>36</v>
      </c>
      <c r="C2868" s="81" t="s">
        <v>167</v>
      </c>
      <c r="D2868" s="14" t="s">
        <v>1175</v>
      </c>
      <c r="E2868" s="29" t="s">
        <v>13</v>
      </c>
      <c r="F2868" s="17">
        <v>33.950000000000003</v>
      </c>
      <c r="G2868" s="258">
        <v>0</v>
      </c>
      <c r="H2868" s="27">
        <f t="shared" si="93"/>
        <v>0</v>
      </c>
    </row>
    <row r="2869" spans="1:8">
      <c r="A2869" s="265">
        <v>5</v>
      </c>
      <c r="B2869" s="265"/>
      <c r="C2869" s="275"/>
      <c r="D2869" s="261" t="s">
        <v>530</v>
      </c>
      <c r="E2869" s="29"/>
      <c r="F2869" s="17" t="s">
        <v>162</v>
      </c>
      <c r="G2869" s="27"/>
      <c r="H2869" s="55">
        <f>SUM(H2870:H2872)</f>
        <v>0</v>
      </c>
    </row>
    <row r="2870" spans="1:8" ht="33.75">
      <c r="A2870" s="28"/>
      <c r="B2870" s="28" t="s">
        <v>1140</v>
      </c>
      <c r="C2870" s="81" t="s">
        <v>164</v>
      </c>
      <c r="D2870" s="14" t="s">
        <v>1668</v>
      </c>
      <c r="E2870" s="29" t="s">
        <v>15</v>
      </c>
      <c r="F2870" s="17">
        <v>4601.6099999999997</v>
      </c>
      <c r="G2870" s="258">
        <v>0</v>
      </c>
      <c r="H2870" s="27">
        <f t="shared" si="93"/>
        <v>0</v>
      </c>
    </row>
    <row r="2871" spans="1:8" ht="22.5">
      <c r="A2871" s="28"/>
      <c r="B2871" s="28" t="s">
        <v>1695</v>
      </c>
      <c r="C2871" s="81" t="s">
        <v>165</v>
      </c>
      <c r="D2871" s="14" t="s">
        <v>1703</v>
      </c>
      <c r="E2871" s="29" t="s">
        <v>15</v>
      </c>
      <c r="F2871" s="17">
        <v>2202.48</v>
      </c>
      <c r="G2871" s="258">
        <v>0</v>
      </c>
      <c r="H2871" s="27">
        <f t="shared" si="93"/>
        <v>0</v>
      </c>
    </row>
    <row r="2872" spans="1:8" ht="33.75">
      <c r="A2872" s="28"/>
      <c r="B2872" s="28" t="s">
        <v>1141</v>
      </c>
      <c r="C2872" s="81" t="s">
        <v>166</v>
      </c>
      <c r="D2872" s="14" t="s">
        <v>1179</v>
      </c>
      <c r="E2872" s="29" t="s">
        <v>10</v>
      </c>
      <c r="F2872" s="17">
        <v>388</v>
      </c>
      <c r="G2872" s="258">
        <v>0</v>
      </c>
      <c r="H2872" s="27">
        <f t="shared" si="93"/>
        <v>0</v>
      </c>
    </row>
    <row r="2873" spans="1:8">
      <c r="A2873" s="265">
        <v>5</v>
      </c>
      <c r="B2873" s="265"/>
      <c r="C2873" s="275"/>
      <c r="D2873" s="261" t="s">
        <v>531</v>
      </c>
      <c r="E2873" s="29"/>
      <c r="F2873" s="17" t="s">
        <v>162</v>
      </c>
      <c r="G2873" s="27"/>
      <c r="H2873" s="55">
        <f>SUM(H2874:H2881)</f>
        <v>0</v>
      </c>
    </row>
    <row r="2874" spans="1:8" ht="22.5">
      <c r="A2874" s="28"/>
      <c r="B2874" s="28" t="s">
        <v>1142</v>
      </c>
      <c r="C2874" s="81" t="s">
        <v>164</v>
      </c>
      <c r="D2874" s="14" t="s">
        <v>1180</v>
      </c>
      <c r="E2874" s="29" t="s">
        <v>14</v>
      </c>
      <c r="F2874" s="17">
        <v>8.5500000000000007</v>
      </c>
      <c r="G2874" s="258">
        <v>0</v>
      </c>
      <c r="H2874" s="27">
        <f t="shared" si="93"/>
        <v>0</v>
      </c>
    </row>
    <row r="2875" spans="1:8" ht="22.5">
      <c r="A2875" s="28"/>
      <c r="B2875" s="28" t="s">
        <v>1143</v>
      </c>
      <c r="C2875" s="81" t="s">
        <v>165</v>
      </c>
      <c r="D2875" s="14" t="s">
        <v>1704</v>
      </c>
      <c r="E2875" s="29" t="s">
        <v>14</v>
      </c>
      <c r="F2875" s="17">
        <v>38.479999999999997</v>
      </c>
      <c r="G2875" s="258">
        <v>0</v>
      </c>
      <c r="H2875" s="27">
        <f t="shared" si="93"/>
        <v>0</v>
      </c>
    </row>
    <row r="2876" spans="1:8" ht="22.5">
      <c r="A2876" s="28"/>
      <c r="B2876" s="28" t="s">
        <v>1143</v>
      </c>
      <c r="C2876" s="81" t="s">
        <v>166</v>
      </c>
      <c r="D2876" s="14" t="s">
        <v>1705</v>
      </c>
      <c r="E2876" s="29" t="s">
        <v>14</v>
      </c>
      <c r="F2876" s="17">
        <v>8.5500000000000007</v>
      </c>
      <c r="G2876" s="258">
        <v>0</v>
      </c>
      <c r="H2876" s="27">
        <f t="shared" si="93"/>
        <v>0</v>
      </c>
    </row>
    <row r="2877" spans="1:8" ht="22.5">
      <c r="A2877" s="28"/>
      <c r="B2877" s="28" t="s">
        <v>860</v>
      </c>
      <c r="C2877" s="81" t="s">
        <v>167</v>
      </c>
      <c r="D2877" s="14" t="s">
        <v>1182</v>
      </c>
      <c r="E2877" s="29" t="s">
        <v>14</v>
      </c>
      <c r="F2877" s="17">
        <v>59.85</v>
      </c>
      <c r="G2877" s="258">
        <v>0</v>
      </c>
      <c r="H2877" s="27">
        <f t="shared" si="93"/>
        <v>0</v>
      </c>
    </row>
    <row r="2878" spans="1:8" ht="22.5">
      <c r="A2878" s="28"/>
      <c r="B2878" s="28" t="s">
        <v>1696</v>
      </c>
      <c r="C2878" s="81" t="s">
        <v>168</v>
      </c>
      <c r="D2878" s="14" t="s">
        <v>1706</v>
      </c>
      <c r="E2878" s="29" t="s">
        <v>14</v>
      </c>
      <c r="F2878" s="17">
        <v>59.85</v>
      </c>
      <c r="G2878" s="258">
        <v>0</v>
      </c>
      <c r="H2878" s="27">
        <f t="shared" si="93"/>
        <v>0</v>
      </c>
    </row>
    <row r="2879" spans="1:8" ht="22.5">
      <c r="A2879" s="28"/>
      <c r="B2879" s="28" t="s">
        <v>1074</v>
      </c>
      <c r="C2879" s="81" t="s">
        <v>169</v>
      </c>
      <c r="D2879" s="14" t="s">
        <v>1707</v>
      </c>
      <c r="E2879" s="29" t="s">
        <v>14</v>
      </c>
      <c r="F2879" s="17">
        <v>59.85</v>
      </c>
      <c r="G2879" s="258">
        <v>0</v>
      </c>
      <c r="H2879" s="27">
        <f t="shared" si="93"/>
        <v>0</v>
      </c>
    </row>
    <row r="2880" spans="1:8" ht="22.5">
      <c r="A2880" s="28"/>
      <c r="B2880" s="28" t="s">
        <v>860</v>
      </c>
      <c r="C2880" s="81" t="s">
        <v>170</v>
      </c>
      <c r="D2880" s="14" t="s">
        <v>1182</v>
      </c>
      <c r="E2880" s="29" t="s">
        <v>14</v>
      </c>
      <c r="F2880" s="17">
        <v>12.83</v>
      </c>
      <c r="G2880" s="258">
        <v>0</v>
      </c>
      <c r="H2880" s="27">
        <f t="shared" si="93"/>
        <v>0</v>
      </c>
    </row>
    <row r="2881" spans="1:8" ht="22.5">
      <c r="A2881" s="28"/>
      <c r="B2881" s="28" t="s">
        <v>930</v>
      </c>
      <c r="C2881" s="81" t="s">
        <v>283</v>
      </c>
      <c r="D2881" s="14" t="s">
        <v>1183</v>
      </c>
      <c r="E2881" s="29" t="s">
        <v>14</v>
      </c>
      <c r="F2881" s="17">
        <v>12.83</v>
      </c>
      <c r="G2881" s="258">
        <v>0</v>
      </c>
      <c r="H2881" s="27">
        <f t="shared" si="93"/>
        <v>0</v>
      </c>
    </row>
    <row r="2882" spans="1:8">
      <c r="A2882" s="265">
        <v>5</v>
      </c>
      <c r="B2882" s="265"/>
      <c r="C2882" s="275"/>
      <c r="D2882" s="261" t="s">
        <v>532</v>
      </c>
      <c r="E2882" s="29"/>
      <c r="F2882" s="17" t="s">
        <v>162</v>
      </c>
      <c r="G2882" s="27"/>
      <c r="H2882" s="55">
        <f>SUM(H2883:H2884)</f>
        <v>0</v>
      </c>
    </row>
    <row r="2883" spans="1:8" ht="33.75">
      <c r="A2883" s="28"/>
      <c r="B2883" s="28" t="s">
        <v>960</v>
      </c>
      <c r="C2883" s="81" t="s">
        <v>164</v>
      </c>
      <c r="D2883" s="14" t="s">
        <v>1184</v>
      </c>
      <c r="E2883" s="29" t="s">
        <v>14</v>
      </c>
      <c r="F2883" s="17">
        <v>18.190000000000001</v>
      </c>
      <c r="G2883" s="258">
        <v>0</v>
      </c>
      <c r="H2883" s="27">
        <f t="shared" si="93"/>
        <v>0</v>
      </c>
    </row>
    <row r="2884" spans="1:8" ht="33.75">
      <c r="A2884" s="28"/>
      <c r="B2884" s="28" t="s">
        <v>960</v>
      </c>
      <c r="C2884" s="81" t="s">
        <v>165</v>
      </c>
      <c r="D2884" s="14" t="s">
        <v>1185</v>
      </c>
      <c r="E2884" s="29" t="s">
        <v>14</v>
      </c>
      <c r="F2884" s="17">
        <v>18.190000000000001</v>
      </c>
      <c r="G2884" s="258">
        <v>0</v>
      </c>
      <c r="H2884" s="27">
        <f t="shared" si="93"/>
        <v>0</v>
      </c>
    </row>
    <row r="2885" spans="1:8">
      <c r="A2885" s="265">
        <v>5</v>
      </c>
      <c r="B2885" s="265"/>
      <c r="C2885" s="275"/>
      <c r="D2885" s="261" t="s">
        <v>534</v>
      </c>
      <c r="E2885" s="29"/>
      <c r="F2885" s="17" t="s">
        <v>162</v>
      </c>
      <c r="G2885" s="27"/>
      <c r="H2885" s="55">
        <f>SUM(H2886)</f>
        <v>0</v>
      </c>
    </row>
    <row r="2886" spans="1:8" ht="22.5">
      <c r="A2886" s="28"/>
      <c r="B2886" s="28" t="s">
        <v>39</v>
      </c>
      <c r="C2886" s="81" t="s">
        <v>164</v>
      </c>
      <c r="D2886" s="14" t="s">
        <v>47</v>
      </c>
      <c r="E2886" s="29" t="s">
        <v>10</v>
      </c>
      <c r="F2886" s="17">
        <v>6</v>
      </c>
      <c r="G2886" s="258">
        <v>0</v>
      </c>
      <c r="H2886" s="27">
        <f t="shared" ref="H2886:H2889" si="94">IF(ISNUMBER(F2886),ROUND(F2886*G2886,2),"")</f>
        <v>0</v>
      </c>
    </row>
    <row r="2887" spans="1:8">
      <c r="A2887" s="265">
        <v>5</v>
      </c>
      <c r="B2887" s="265"/>
      <c r="C2887" s="275"/>
      <c r="D2887" s="261" t="s">
        <v>1192</v>
      </c>
      <c r="E2887" s="29"/>
      <c r="F2887" s="17" t="s">
        <v>162</v>
      </c>
      <c r="G2887" s="27"/>
      <c r="H2887" s="55">
        <f>SUM(H2888:H2889)</f>
        <v>0</v>
      </c>
    </row>
    <row r="2888" spans="1:8" ht="45">
      <c r="A2888" s="28"/>
      <c r="B2888" s="28" t="s">
        <v>1144</v>
      </c>
      <c r="C2888" s="81" t="s">
        <v>164</v>
      </c>
      <c r="D2888" s="14" t="s">
        <v>1187</v>
      </c>
      <c r="E2888" s="29" t="s">
        <v>13</v>
      </c>
      <c r="F2888" s="17">
        <v>60.63</v>
      </c>
      <c r="G2888" s="258">
        <v>0</v>
      </c>
      <c r="H2888" s="27">
        <f t="shared" si="94"/>
        <v>0</v>
      </c>
    </row>
    <row r="2889" spans="1:8" ht="22.5">
      <c r="A2889" s="28"/>
      <c r="B2889" s="28" t="s">
        <v>1145</v>
      </c>
      <c r="C2889" s="81" t="s">
        <v>165</v>
      </c>
      <c r="D2889" s="14" t="s">
        <v>1188</v>
      </c>
      <c r="E2889" s="29" t="s">
        <v>13</v>
      </c>
      <c r="F2889" s="17">
        <v>36.380000000000003</v>
      </c>
      <c r="G2889" s="258">
        <v>0</v>
      </c>
      <c r="H2889" s="27">
        <f t="shared" si="94"/>
        <v>0</v>
      </c>
    </row>
    <row r="2890" spans="1:8">
      <c r="A2890" s="82">
        <v>2</v>
      </c>
      <c r="B2890" s="82"/>
      <c r="C2890" s="83"/>
      <c r="D2890" s="116" t="s">
        <v>1708</v>
      </c>
      <c r="E2890" s="84"/>
      <c r="F2890" s="85" t="s">
        <v>162</v>
      </c>
      <c r="G2890" s="86"/>
      <c r="H2890" s="87">
        <f>H2891+H2907+H2914</f>
        <v>0</v>
      </c>
    </row>
    <row r="2891" spans="1:8">
      <c r="A2891" s="263">
        <v>4</v>
      </c>
      <c r="B2891" s="263"/>
      <c r="C2891" s="274"/>
      <c r="D2891" s="260" t="s">
        <v>6</v>
      </c>
      <c r="E2891" s="20"/>
      <c r="F2891" s="21" t="s">
        <v>162</v>
      </c>
      <c r="G2891" s="22"/>
      <c r="H2891" s="52">
        <f>H2892+H2896+H2900+H2903</f>
        <v>0</v>
      </c>
    </row>
    <row r="2892" spans="1:8">
      <c r="A2892" s="265">
        <v>5</v>
      </c>
      <c r="B2892" s="265"/>
      <c r="C2892" s="275"/>
      <c r="D2892" s="261" t="s">
        <v>514</v>
      </c>
      <c r="E2892" s="29"/>
      <c r="F2892" s="17" t="s">
        <v>162</v>
      </c>
      <c r="G2892" s="27"/>
      <c r="H2892" s="55">
        <f>SUM(H2893:H2895)</f>
        <v>0</v>
      </c>
    </row>
    <row r="2893" spans="1:8" ht="22.5">
      <c r="A2893" s="28"/>
      <c r="B2893" s="28" t="s">
        <v>1124</v>
      </c>
      <c r="C2893" s="81" t="s">
        <v>164</v>
      </c>
      <c r="D2893" s="14" t="s">
        <v>1147</v>
      </c>
      <c r="E2893" s="29" t="s">
        <v>10</v>
      </c>
      <c r="F2893" s="17">
        <v>10</v>
      </c>
      <c r="G2893" s="258">
        <v>0</v>
      </c>
      <c r="H2893" s="27">
        <f t="shared" ref="H2893:H2927" si="95">IF(ISNUMBER(F2893),ROUND(F2893*G2893,2),"")</f>
        <v>0</v>
      </c>
    </row>
    <row r="2894" spans="1:8" ht="22.5">
      <c r="A2894" s="28"/>
      <c r="B2894" s="28" t="s">
        <v>1031</v>
      </c>
      <c r="C2894" s="81" t="s">
        <v>165</v>
      </c>
      <c r="D2894" s="14" t="s">
        <v>1148</v>
      </c>
      <c r="E2894" s="29" t="s">
        <v>10</v>
      </c>
      <c r="F2894" s="17">
        <v>1</v>
      </c>
      <c r="G2894" s="258">
        <v>0</v>
      </c>
      <c r="H2894" s="27">
        <f t="shared" si="95"/>
        <v>0</v>
      </c>
    </row>
    <row r="2895" spans="1:8" ht="22.5">
      <c r="A2895" s="28"/>
      <c r="B2895" s="28" t="s">
        <v>28</v>
      </c>
      <c r="C2895" s="81" t="s">
        <v>166</v>
      </c>
      <c r="D2895" s="14" t="s">
        <v>900</v>
      </c>
      <c r="E2895" s="29" t="s">
        <v>10</v>
      </c>
      <c r="F2895" s="17">
        <v>1</v>
      </c>
      <c r="G2895" s="258">
        <v>0</v>
      </c>
      <c r="H2895" s="27">
        <f t="shared" si="95"/>
        <v>0</v>
      </c>
    </row>
    <row r="2896" spans="1:8">
      <c r="A2896" s="265">
        <v>5</v>
      </c>
      <c r="B2896" s="265"/>
      <c r="C2896" s="275"/>
      <c r="D2896" s="261" t="s">
        <v>515</v>
      </c>
      <c r="E2896" s="29"/>
      <c r="F2896" s="17" t="s">
        <v>162</v>
      </c>
      <c r="G2896" s="27"/>
      <c r="H2896" s="55">
        <f>SUM(H2897:H2899)</f>
        <v>0</v>
      </c>
    </row>
    <row r="2897" spans="1:8">
      <c r="A2897" s="28"/>
      <c r="B2897" s="28" t="s">
        <v>416</v>
      </c>
      <c r="C2897" s="81" t="s">
        <v>164</v>
      </c>
      <c r="D2897" s="14" t="s">
        <v>645</v>
      </c>
      <c r="E2897" s="29" t="s">
        <v>13</v>
      </c>
      <c r="F2897" s="17">
        <v>522.5</v>
      </c>
      <c r="G2897" s="258">
        <v>0</v>
      </c>
      <c r="H2897" s="27">
        <f t="shared" si="95"/>
        <v>0</v>
      </c>
    </row>
    <row r="2898" spans="1:8">
      <c r="A2898" s="28"/>
      <c r="B2898" s="28" t="s">
        <v>1125</v>
      </c>
      <c r="C2898" s="81" t="s">
        <v>165</v>
      </c>
      <c r="D2898" s="14" t="s">
        <v>1149</v>
      </c>
      <c r="E2898" s="29" t="s">
        <v>13</v>
      </c>
      <c r="F2898" s="17">
        <v>526.67999999999995</v>
      </c>
      <c r="G2898" s="258">
        <v>0</v>
      </c>
      <c r="H2898" s="27">
        <f t="shared" si="95"/>
        <v>0</v>
      </c>
    </row>
    <row r="2899" spans="1:8" ht="22.5">
      <c r="A2899" s="28"/>
      <c r="B2899" s="28" t="s">
        <v>1126</v>
      </c>
      <c r="C2899" s="81" t="s">
        <v>166</v>
      </c>
      <c r="D2899" s="14" t="s">
        <v>1699</v>
      </c>
      <c r="E2899" s="29" t="s">
        <v>14</v>
      </c>
      <c r="F2899" s="17">
        <v>41.8</v>
      </c>
      <c r="G2899" s="258">
        <v>0</v>
      </c>
      <c r="H2899" s="27">
        <f t="shared" si="95"/>
        <v>0</v>
      </c>
    </row>
    <row r="2900" spans="1:8">
      <c r="A2900" s="265">
        <v>5</v>
      </c>
      <c r="B2900" s="265"/>
      <c r="C2900" s="275"/>
      <c r="D2900" s="261" t="s">
        <v>518</v>
      </c>
      <c r="E2900" s="29"/>
      <c r="F2900" s="17" t="s">
        <v>162</v>
      </c>
      <c r="G2900" s="27"/>
      <c r="H2900" s="55">
        <f>SUM(H2901:H2902)</f>
        <v>0</v>
      </c>
    </row>
    <row r="2901" spans="1:8" ht="33.75">
      <c r="A2901" s="28"/>
      <c r="B2901" s="28" t="s">
        <v>30</v>
      </c>
      <c r="C2901" s="81" t="s">
        <v>164</v>
      </c>
      <c r="D2901" s="14" t="s">
        <v>964</v>
      </c>
      <c r="E2901" s="29" t="s">
        <v>12</v>
      </c>
      <c r="F2901" s="17">
        <v>209</v>
      </c>
      <c r="G2901" s="258">
        <v>0</v>
      </c>
      <c r="H2901" s="27">
        <f t="shared" si="95"/>
        <v>0</v>
      </c>
    </row>
    <row r="2902" spans="1:8" ht="22.5">
      <c r="A2902" s="28"/>
      <c r="B2902" s="28" t="s">
        <v>1127</v>
      </c>
      <c r="C2902" s="81" t="s">
        <v>165</v>
      </c>
      <c r="D2902" s="14" t="s">
        <v>1153</v>
      </c>
      <c r="E2902" s="29" t="s">
        <v>13</v>
      </c>
      <c r="F2902" s="17">
        <v>522.5</v>
      </c>
      <c r="G2902" s="258">
        <v>0</v>
      </c>
      <c r="H2902" s="27">
        <f t="shared" si="95"/>
        <v>0</v>
      </c>
    </row>
    <row r="2903" spans="1:8">
      <c r="A2903" s="265">
        <v>5</v>
      </c>
      <c r="B2903" s="265"/>
      <c r="C2903" s="275"/>
      <c r="D2903" s="261" t="s">
        <v>519</v>
      </c>
      <c r="E2903" s="29"/>
      <c r="F2903" s="17" t="s">
        <v>162</v>
      </c>
      <c r="G2903" s="27"/>
      <c r="H2903" s="55">
        <f>SUM(H2904:H2906)</f>
        <v>0</v>
      </c>
    </row>
    <row r="2904" spans="1:8" ht="56.25">
      <c r="A2904" s="28"/>
      <c r="B2904" s="28" t="s">
        <v>434</v>
      </c>
      <c r="C2904" s="81" t="s">
        <v>164</v>
      </c>
      <c r="D2904" s="14" t="s">
        <v>1651</v>
      </c>
      <c r="E2904" s="29" t="s">
        <v>13</v>
      </c>
      <c r="F2904" s="17">
        <v>658.35</v>
      </c>
      <c r="G2904" s="258">
        <v>0</v>
      </c>
      <c r="H2904" s="27">
        <f t="shared" si="95"/>
        <v>0</v>
      </c>
    </row>
    <row r="2905" spans="1:8" ht="45">
      <c r="A2905" s="28"/>
      <c r="B2905" s="28" t="s">
        <v>432</v>
      </c>
      <c r="C2905" s="81" t="s">
        <v>165</v>
      </c>
      <c r="D2905" s="14" t="s">
        <v>1709</v>
      </c>
      <c r="E2905" s="29" t="s">
        <v>13</v>
      </c>
      <c r="F2905" s="17">
        <v>98.75</v>
      </c>
      <c r="G2905" s="258">
        <v>0</v>
      </c>
      <c r="H2905" s="27">
        <f t="shared" si="95"/>
        <v>0</v>
      </c>
    </row>
    <row r="2906" spans="1:8" ht="22.5">
      <c r="A2906" s="28"/>
      <c r="B2906" s="28" t="s">
        <v>41</v>
      </c>
      <c r="C2906" s="81" t="s">
        <v>166</v>
      </c>
      <c r="D2906" s="14" t="s">
        <v>1710</v>
      </c>
      <c r="E2906" s="29" t="s">
        <v>10</v>
      </c>
      <c r="F2906" s="17">
        <v>140</v>
      </c>
      <c r="G2906" s="258">
        <v>0</v>
      </c>
      <c r="H2906" s="27">
        <f t="shared" si="95"/>
        <v>0</v>
      </c>
    </row>
    <row r="2907" spans="1:8">
      <c r="A2907" s="263">
        <v>4</v>
      </c>
      <c r="B2907" s="263"/>
      <c r="C2907" s="274"/>
      <c r="D2907" s="260" t="s">
        <v>19</v>
      </c>
      <c r="E2907" s="20"/>
      <c r="F2907" s="21" t="s">
        <v>162</v>
      </c>
      <c r="G2907" s="22"/>
      <c r="H2907" s="52">
        <f>H2908+H2911</f>
        <v>0</v>
      </c>
    </row>
    <row r="2908" spans="1:8">
      <c r="A2908" s="265">
        <v>5</v>
      </c>
      <c r="B2908" s="265"/>
      <c r="C2908" s="275"/>
      <c r="D2908" s="261" t="s">
        <v>524</v>
      </c>
      <c r="E2908" s="29"/>
      <c r="F2908" s="17" t="s">
        <v>162</v>
      </c>
      <c r="G2908" s="27"/>
      <c r="H2908" s="55">
        <f>SUM(H2909:H2910)</f>
        <v>0</v>
      </c>
    </row>
    <row r="2909" spans="1:8">
      <c r="A2909" s="28"/>
      <c r="B2909" s="28" t="s">
        <v>451</v>
      </c>
      <c r="C2909" s="81" t="s">
        <v>164</v>
      </c>
      <c r="D2909" s="14" t="s">
        <v>21</v>
      </c>
      <c r="E2909" s="29" t="s">
        <v>13</v>
      </c>
      <c r="F2909" s="17">
        <v>209</v>
      </c>
      <c r="G2909" s="258">
        <v>0</v>
      </c>
      <c r="H2909" s="27">
        <f t="shared" si="95"/>
        <v>0</v>
      </c>
    </row>
    <row r="2910" spans="1:8">
      <c r="A2910" s="28"/>
      <c r="B2910" s="28" t="s">
        <v>452</v>
      </c>
      <c r="C2910" s="81" t="s">
        <v>165</v>
      </c>
      <c r="D2910" s="14" t="s">
        <v>22</v>
      </c>
      <c r="E2910" s="29" t="s">
        <v>13</v>
      </c>
      <c r="F2910" s="17">
        <v>209</v>
      </c>
      <c r="G2910" s="258">
        <v>0</v>
      </c>
      <c r="H2910" s="27">
        <f t="shared" si="95"/>
        <v>0</v>
      </c>
    </row>
    <row r="2911" spans="1:8">
      <c r="A2911" s="265">
        <v>5</v>
      </c>
      <c r="B2911" s="265"/>
      <c r="C2911" s="275"/>
      <c r="D2911" s="261" t="s">
        <v>525</v>
      </c>
      <c r="E2911" s="29"/>
      <c r="F2911" s="17" t="s">
        <v>162</v>
      </c>
      <c r="G2911" s="27"/>
      <c r="H2911" s="55">
        <f>SUM(H2912:H2913)</f>
        <v>0</v>
      </c>
    </row>
    <row r="2912" spans="1:8">
      <c r="A2912" s="28"/>
      <c r="B2912" s="28" t="s">
        <v>953</v>
      </c>
      <c r="C2912" s="81" t="s">
        <v>164</v>
      </c>
      <c r="D2912" s="14" t="s">
        <v>1165</v>
      </c>
      <c r="E2912" s="29" t="s">
        <v>455</v>
      </c>
      <c r="F2912" s="17">
        <v>87.78</v>
      </c>
      <c r="G2912" s="258">
        <v>0</v>
      </c>
      <c r="H2912" s="27">
        <f t="shared" si="95"/>
        <v>0</v>
      </c>
    </row>
    <row r="2913" spans="1:8">
      <c r="A2913" s="28"/>
      <c r="B2913" s="28" t="s">
        <v>456</v>
      </c>
      <c r="C2913" s="81" t="s">
        <v>165</v>
      </c>
      <c r="D2913" s="14" t="s">
        <v>610</v>
      </c>
      <c r="E2913" s="29" t="s">
        <v>455</v>
      </c>
      <c r="F2913" s="17">
        <v>87.78</v>
      </c>
      <c r="G2913" s="258">
        <v>0</v>
      </c>
      <c r="H2913" s="27">
        <f t="shared" si="95"/>
        <v>0</v>
      </c>
    </row>
    <row r="2914" spans="1:8">
      <c r="A2914" s="263">
        <v>4</v>
      </c>
      <c r="B2914" s="263"/>
      <c r="C2914" s="274"/>
      <c r="D2914" s="260" t="s">
        <v>45</v>
      </c>
      <c r="E2914" s="20"/>
      <c r="F2914" s="21" t="s">
        <v>162</v>
      </c>
      <c r="G2914" s="22"/>
      <c r="H2914" s="52">
        <f>H2915+H2917+H2920+H2923+H2925</f>
        <v>0</v>
      </c>
    </row>
    <row r="2915" spans="1:8">
      <c r="A2915" s="265">
        <v>5</v>
      </c>
      <c r="B2915" s="265"/>
      <c r="C2915" s="275"/>
      <c r="D2915" s="261" t="s">
        <v>529</v>
      </c>
      <c r="E2915" s="29"/>
      <c r="F2915" s="17" t="s">
        <v>162</v>
      </c>
      <c r="G2915" s="27"/>
      <c r="H2915" s="55">
        <f>SUM(H2916)</f>
        <v>0</v>
      </c>
    </row>
    <row r="2916" spans="1:8" ht="22.5">
      <c r="A2916" s="28"/>
      <c r="B2916" s="28" t="s">
        <v>36</v>
      </c>
      <c r="C2916" s="81" t="s">
        <v>164</v>
      </c>
      <c r="D2916" s="14" t="s">
        <v>1711</v>
      </c>
      <c r="E2916" s="29" t="s">
        <v>13</v>
      </c>
      <c r="F2916" s="17">
        <v>156.75</v>
      </c>
      <c r="G2916" s="258">
        <v>0</v>
      </c>
      <c r="H2916" s="27">
        <f t="shared" si="95"/>
        <v>0</v>
      </c>
    </row>
    <row r="2917" spans="1:8">
      <c r="A2917" s="265">
        <v>5</v>
      </c>
      <c r="B2917" s="265"/>
      <c r="C2917" s="275"/>
      <c r="D2917" s="261" t="s">
        <v>530</v>
      </c>
      <c r="E2917" s="29"/>
      <c r="F2917" s="17" t="s">
        <v>162</v>
      </c>
      <c r="G2917" s="27"/>
      <c r="H2917" s="55">
        <f>SUM(H2918:H2919)</f>
        <v>0</v>
      </c>
    </row>
    <row r="2918" spans="1:8" ht="33.75">
      <c r="A2918" s="28"/>
      <c r="B2918" s="28" t="s">
        <v>1140</v>
      </c>
      <c r="C2918" s="81" t="s">
        <v>164</v>
      </c>
      <c r="D2918" s="14" t="s">
        <v>1668</v>
      </c>
      <c r="E2918" s="29" t="s">
        <v>15</v>
      </c>
      <c r="F2918" s="17">
        <v>5624.19</v>
      </c>
      <c r="G2918" s="258">
        <v>0</v>
      </c>
      <c r="H2918" s="27">
        <f t="shared" si="95"/>
        <v>0</v>
      </c>
    </row>
    <row r="2919" spans="1:8" ht="33.75">
      <c r="A2919" s="28"/>
      <c r="B2919" s="28" t="s">
        <v>1141</v>
      </c>
      <c r="C2919" s="81" t="s">
        <v>165</v>
      </c>
      <c r="D2919" s="14" t="s">
        <v>1179</v>
      </c>
      <c r="E2919" s="29" t="s">
        <v>10</v>
      </c>
      <c r="F2919" s="17">
        <v>418</v>
      </c>
      <c r="G2919" s="258">
        <v>0</v>
      </c>
      <c r="H2919" s="27">
        <f t="shared" si="95"/>
        <v>0</v>
      </c>
    </row>
    <row r="2920" spans="1:8">
      <c r="A2920" s="265">
        <v>5</v>
      </c>
      <c r="B2920" s="265"/>
      <c r="C2920" s="275"/>
      <c r="D2920" s="261" t="s">
        <v>531</v>
      </c>
      <c r="E2920" s="29"/>
      <c r="F2920" s="17" t="s">
        <v>162</v>
      </c>
      <c r="G2920" s="27"/>
      <c r="H2920" s="55">
        <f>SUM(H2921:H2922)</f>
        <v>0</v>
      </c>
    </row>
    <row r="2921" spans="1:8" ht="22.5">
      <c r="A2921" s="28"/>
      <c r="B2921" s="28" t="s">
        <v>860</v>
      </c>
      <c r="C2921" s="81" t="s">
        <v>164</v>
      </c>
      <c r="D2921" s="14" t="s">
        <v>1182</v>
      </c>
      <c r="E2921" s="29" t="s">
        <v>14</v>
      </c>
      <c r="F2921" s="17">
        <v>62.7</v>
      </c>
      <c r="G2921" s="258">
        <v>0</v>
      </c>
      <c r="H2921" s="27">
        <f t="shared" si="95"/>
        <v>0</v>
      </c>
    </row>
    <row r="2922" spans="1:8" ht="22.5">
      <c r="A2922" s="28"/>
      <c r="B2922" s="28" t="s">
        <v>930</v>
      </c>
      <c r="C2922" s="81" t="s">
        <v>165</v>
      </c>
      <c r="D2922" s="14" t="s">
        <v>1183</v>
      </c>
      <c r="E2922" s="29" t="s">
        <v>14</v>
      </c>
      <c r="F2922" s="17">
        <v>62.7</v>
      </c>
      <c r="G2922" s="258">
        <v>0</v>
      </c>
      <c r="H2922" s="27">
        <f t="shared" si="95"/>
        <v>0</v>
      </c>
    </row>
    <row r="2923" spans="1:8">
      <c r="A2923" s="265">
        <v>5</v>
      </c>
      <c r="B2923" s="265"/>
      <c r="C2923" s="275"/>
      <c r="D2923" s="261" t="s">
        <v>534</v>
      </c>
      <c r="E2923" s="29"/>
      <c r="F2923" s="17" t="s">
        <v>162</v>
      </c>
      <c r="G2923" s="27"/>
      <c r="H2923" s="55">
        <f>SUM(H2924)</f>
        <v>0</v>
      </c>
    </row>
    <row r="2924" spans="1:8" ht="22.5">
      <c r="A2924" s="28"/>
      <c r="B2924" s="28" t="s">
        <v>39</v>
      </c>
      <c r="C2924" s="81" t="s">
        <v>164</v>
      </c>
      <c r="D2924" s="14" t="s">
        <v>47</v>
      </c>
      <c r="E2924" s="29" t="s">
        <v>10</v>
      </c>
      <c r="F2924" s="17">
        <v>6</v>
      </c>
      <c r="G2924" s="258">
        <v>0</v>
      </c>
      <c r="H2924" s="27">
        <f t="shared" si="95"/>
        <v>0</v>
      </c>
    </row>
    <row r="2925" spans="1:8">
      <c r="A2925" s="265">
        <v>5</v>
      </c>
      <c r="B2925" s="265"/>
      <c r="C2925" s="275"/>
      <c r="D2925" s="261" t="s">
        <v>1192</v>
      </c>
      <c r="E2925" s="29"/>
      <c r="F2925" s="17" t="s">
        <v>162</v>
      </c>
      <c r="G2925" s="27"/>
      <c r="H2925" s="55">
        <f>SUM(H2926:H2927)</f>
        <v>0</v>
      </c>
    </row>
    <row r="2926" spans="1:8" ht="45">
      <c r="A2926" s="28"/>
      <c r="B2926" s="28" t="s">
        <v>897</v>
      </c>
      <c r="C2926" s="81" t="s">
        <v>164</v>
      </c>
      <c r="D2926" s="14" t="s">
        <v>1657</v>
      </c>
      <c r="E2926" s="29" t="s">
        <v>13</v>
      </c>
      <c r="F2926" s="17">
        <v>98.75</v>
      </c>
      <c r="G2926" s="258">
        <v>0</v>
      </c>
      <c r="H2926" s="27">
        <f t="shared" si="95"/>
        <v>0</v>
      </c>
    </row>
    <row r="2927" spans="1:8" ht="33.75">
      <c r="A2927" s="28"/>
      <c r="B2927" s="28" t="s">
        <v>715</v>
      </c>
      <c r="C2927" s="81" t="s">
        <v>165</v>
      </c>
      <c r="D2927" s="14" t="s">
        <v>1712</v>
      </c>
      <c r="E2927" s="29" t="s">
        <v>13</v>
      </c>
      <c r="F2927" s="17">
        <v>877.8</v>
      </c>
      <c r="G2927" s="258">
        <v>0</v>
      </c>
      <c r="H2927" s="27">
        <f t="shared" si="95"/>
        <v>0</v>
      </c>
    </row>
    <row r="2928" spans="1:8">
      <c r="A2928" s="82">
        <v>2</v>
      </c>
      <c r="B2928" s="82"/>
      <c r="C2928" s="83"/>
      <c r="D2928" s="116" t="s">
        <v>1713</v>
      </c>
      <c r="E2928" s="84"/>
      <c r="F2928" s="85" t="s">
        <v>162</v>
      </c>
      <c r="G2928" s="86"/>
      <c r="H2928" s="87">
        <f>H2929+H2945+H2958</f>
        <v>0</v>
      </c>
    </row>
    <row r="2929" spans="1:8">
      <c r="A2929" s="263">
        <v>4</v>
      </c>
      <c r="B2929" s="263"/>
      <c r="C2929" s="274"/>
      <c r="D2929" s="260" t="s">
        <v>6</v>
      </c>
      <c r="E2929" s="20"/>
      <c r="F2929" s="21" t="s">
        <v>162</v>
      </c>
      <c r="G2929" s="22"/>
      <c r="H2929" s="52">
        <f>H2930+H2934+H2939+H2941</f>
        <v>0</v>
      </c>
    </row>
    <row r="2930" spans="1:8">
      <c r="A2930" s="265">
        <v>5</v>
      </c>
      <c r="B2930" s="265"/>
      <c r="C2930" s="275"/>
      <c r="D2930" s="261" t="s">
        <v>514</v>
      </c>
      <c r="E2930" s="29"/>
      <c r="F2930" s="17" t="s">
        <v>162</v>
      </c>
      <c r="G2930" s="27"/>
      <c r="H2930" s="55">
        <f>SUM(H2931:H2933)</f>
        <v>0</v>
      </c>
    </row>
    <row r="2931" spans="1:8" ht="22.5">
      <c r="A2931" s="28"/>
      <c r="B2931" s="28" t="s">
        <v>1124</v>
      </c>
      <c r="C2931" s="81" t="s">
        <v>164</v>
      </c>
      <c r="D2931" s="14" t="s">
        <v>1147</v>
      </c>
      <c r="E2931" s="29" t="s">
        <v>10</v>
      </c>
      <c r="F2931" s="17">
        <v>6</v>
      </c>
      <c r="G2931" s="258">
        <v>0</v>
      </c>
      <c r="H2931" s="27">
        <f t="shared" ref="H2931:H2977" si="96">IF(ISNUMBER(F2931),ROUND(F2931*G2931,2),"")</f>
        <v>0</v>
      </c>
    </row>
    <row r="2932" spans="1:8" ht="22.5">
      <c r="A2932" s="28"/>
      <c r="B2932" s="28" t="s">
        <v>1640</v>
      </c>
      <c r="C2932" s="81" t="s">
        <v>165</v>
      </c>
      <c r="D2932" s="14" t="s">
        <v>1692</v>
      </c>
      <c r="E2932" s="29" t="s">
        <v>10</v>
      </c>
      <c r="F2932" s="17">
        <v>1</v>
      </c>
      <c r="G2932" s="258">
        <v>0</v>
      </c>
      <c r="H2932" s="27">
        <f t="shared" si="96"/>
        <v>0</v>
      </c>
    </row>
    <row r="2933" spans="1:8" ht="22.5">
      <c r="A2933" s="28"/>
      <c r="B2933" s="28" t="s">
        <v>28</v>
      </c>
      <c r="C2933" s="81" t="s">
        <v>166</v>
      </c>
      <c r="D2933" s="14" t="s">
        <v>900</v>
      </c>
      <c r="E2933" s="29" t="s">
        <v>10</v>
      </c>
      <c r="F2933" s="17">
        <v>1</v>
      </c>
      <c r="G2933" s="258">
        <v>0</v>
      </c>
      <c r="H2933" s="27">
        <f t="shared" si="96"/>
        <v>0</v>
      </c>
    </row>
    <row r="2934" spans="1:8">
      <c r="A2934" s="265">
        <v>5</v>
      </c>
      <c r="B2934" s="265"/>
      <c r="C2934" s="275"/>
      <c r="D2934" s="261" t="s">
        <v>515</v>
      </c>
      <c r="E2934" s="29"/>
      <c r="F2934" s="17" t="s">
        <v>162</v>
      </c>
      <c r="G2934" s="27"/>
      <c r="H2934" s="55">
        <f>SUM(H2935:H2938)</f>
        <v>0</v>
      </c>
    </row>
    <row r="2935" spans="1:8">
      <c r="A2935" s="28"/>
      <c r="B2935" s="28" t="s">
        <v>416</v>
      </c>
      <c r="C2935" s="81" t="s">
        <v>164</v>
      </c>
      <c r="D2935" s="14" t="s">
        <v>645</v>
      </c>
      <c r="E2935" s="29" t="s">
        <v>13</v>
      </c>
      <c r="F2935" s="17">
        <v>99</v>
      </c>
      <c r="G2935" s="258">
        <v>0</v>
      </c>
      <c r="H2935" s="27">
        <f t="shared" si="96"/>
        <v>0</v>
      </c>
    </row>
    <row r="2936" spans="1:8">
      <c r="A2936" s="28"/>
      <c r="B2936" s="28" t="s">
        <v>1125</v>
      </c>
      <c r="C2936" s="81" t="s">
        <v>165</v>
      </c>
      <c r="D2936" s="14" t="s">
        <v>1149</v>
      </c>
      <c r="E2936" s="29" t="s">
        <v>13</v>
      </c>
      <c r="F2936" s="17">
        <v>76.56</v>
      </c>
      <c r="G2936" s="258">
        <v>0</v>
      </c>
      <c r="H2936" s="27">
        <f t="shared" si="96"/>
        <v>0</v>
      </c>
    </row>
    <row r="2937" spans="1:8" ht="33.75">
      <c r="A2937" s="28"/>
      <c r="B2937" s="28" t="s">
        <v>1005</v>
      </c>
      <c r="C2937" s="81" t="s">
        <v>166</v>
      </c>
      <c r="D2937" s="14" t="s">
        <v>1698</v>
      </c>
      <c r="E2937" s="29" t="s">
        <v>14</v>
      </c>
      <c r="F2937" s="17">
        <v>39.6</v>
      </c>
      <c r="G2937" s="258">
        <v>0</v>
      </c>
      <c r="H2937" s="27">
        <f t="shared" si="96"/>
        <v>0</v>
      </c>
    </row>
    <row r="2938" spans="1:8" ht="22.5">
      <c r="A2938" s="28"/>
      <c r="B2938" s="28" t="s">
        <v>1126</v>
      </c>
      <c r="C2938" s="81" t="s">
        <v>167</v>
      </c>
      <c r="D2938" s="14" t="s">
        <v>1699</v>
      </c>
      <c r="E2938" s="29" t="s">
        <v>14</v>
      </c>
      <c r="F2938" s="17">
        <v>1.5</v>
      </c>
      <c r="G2938" s="258">
        <v>0</v>
      </c>
      <c r="H2938" s="27">
        <f t="shared" si="96"/>
        <v>0</v>
      </c>
    </row>
    <row r="2939" spans="1:8">
      <c r="A2939" s="265">
        <v>5</v>
      </c>
      <c r="B2939" s="265"/>
      <c r="C2939" s="275"/>
      <c r="D2939" s="261" t="s">
        <v>518</v>
      </c>
      <c r="E2939" s="29"/>
      <c r="F2939" s="17" t="s">
        <v>162</v>
      </c>
      <c r="G2939" s="27"/>
      <c r="H2939" s="55">
        <f>SUM(H2940:H2940)</f>
        <v>0</v>
      </c>
    </row>
    <row r="2940" spans="1:8" ht="33.75">
      <c r="A2940" s="28"/>
      <c r="B2940" s="28" t="s">
        <v>30</v>
      </c>
      <c r="C2940" s="81" t="s">
        <v>164</v>
      </c>
      <c r="D2940" s="14" t="s">
        <v>964</v>
      </c>
      <c r="E2940" s="29" t="s">
        <v>12</v>
      </c>
      <c r="F2940" s="17">
        <v>66</v>
      </c>
      <c r="G2940" s="258">
        <v>0</v>
      </c>
      <c r="H2940" s="27">
        <f t="shared" si="96"/>
        <v>0</v>
      </c>
    </row>
    <row r="2941" spans="1:8">
      <c r="A2941" s="265">
        <v>5</v>
      </c>
      <c r="B2941" s="265"/>
      <c r="C2941" s="275"/>
      <c r="D2941" s="261" t="s">
        <v>519</v>
      </c>
      <c r="E2941" s="29"/>
      <c r="F2941" s="17" t="s">
        <v>162</v>
      </c>
      <c r="G2941" s="27"/>
      <c r="H2941" s="55">
        <f>SUM(H2942:H2944)</f>
        <v>0</v>
      </c>
    </row>
    <row r="2942" spans="1:8" ht="33.75">
      <c r="A2942" s="28"/>
      <c r="B2942" s="28" t="s">
        <v>1714</v>
      </c>
      <c r="C2942" s="81" t="s">
        <v>164</v>
      </c>
      <c r="D2942" s="14" t="s">
        <v>1715</v>
      </c>
      <c r="E2942" s="29" t="s">
        <v>13</v>
      </c>
      <c r="F2942" s="17">
        <v>95.7</v>
      </c>
      <c r="G2942" s="258">
        <v>0</v>
      </c>
      <c r="H2942" s="27">
        <f t="shared" si="96"/>
        <v>0</v>
      </c>
    </row>
    <row r="2943" spans="1:8" ht="33.75">
      <c r="A2943" s="28"/>
      <c r="B2943" s="28" t="s">
        <v>961</v>
      </c>
      <c r="C2943" s="81" t="s">
        <v>165</v>
      </c>
      <c r="D2943" s="14" t="s">
        <v>1156</v>
      </c>
      <c r="E2943" s="29" t="s">
        <v>12</v>
      </c>
      <c r="F2943" s="17">
        <v>71.78</v>
      </c>
      <c r="G2943" s="258">
        <v>0</v>
      </c>
      <c r="H2943" s="27">
        <f t="shared" si="96"/>
        <v>0</v>
      </c>
    </row>
    <row r="2944" spans="1:8" ht="22.5">
      <c r="A2944" s="28"/>
      <c r="B2944" s="28" t="s">
        <v>41</v>
      </c>
      <c r="C2944" s="81" t="s">
        <v>166</v>
      </c>
      <c r="D2944" s="14" t="s">
        <v>1710</v>
      </c>
      <c r="E2944" s="29" t="s">
        <v>10</v>
      </c>
      <c r="F2944" s="17">
        <v>44</v>
      </c>
      <c r="G2944" s="258">
        <v>0</v>
      </c>
      <c r="H2944" s="27">
        <f t="shared" si="96"/>
        <v>0</v>
      </c>
    </row>
    <row r="2945" spans="1:8">
      <c r="A2945" s="263">
        <v>4</v>
      </c>
      <c r="B2945" s="263"/>
      <c r="C2945" s="274"/>
      <c r="D2945" s="260" t="s">
        <v>19</v>
      </c>
      <c r="E2945" s="20"/>
      <c r="F2945" s="21" t="s">
        <v>162</v>
      </c>
      <c r="G2945" s="22"/>
      <c r="H2945" s="52">
        <f>H2946+H2949+H2951+H2954</f>
        <v>0</v>
      </c>
    </row>
    <row r="2946" spans="1:8">
      <c r="A2946" s="265">
        <v>5</v>
      </c>
      <c r="B2946" s="265"/>
      <c r="C2946" s="275"/>
      <c r="D2946" s="261" t="s">
        <v>520</v>
      </c>
      <c r="E2946" s="29"/>
      <c r="F2946" s="17" t="s">
        <v>162</v>
      </c>
      <c r="G2946" s="27"/>
      <c r="H2946" s="55">
        <f>SUM(H2947:H2948)</f>
        <v>0</v>
      </c>
    </row>
    <row r="2947" spans="1:8" ht="33.75">
      <c r="A2947" s="28"/>
      <c r="B2947" s="28" t="s">
        <v>440</v>
      </c>
      <c r="C2947" s="81" t="s">
        <v>164</v>
      </c>
      <c r="D2947" s="14" t="s">
        <v>1716</v>
      </c>
      <c r="E2947" s="29" t="s">
        <v>14</v>
      </c>
      <c r="F2947" s="17">
        <v>14.85</v>
      </c>
      <c r="G2947" s="258">
        <v>0</v>
      </c>
      <c r="H2947" s="27">
        <f t="shared" si="96"/>
        <v>0</v>
      </c>
    </row>
    <row r="2948" spans="1:8" ht="45">
      <c r="A2948" s="28"/>
      <c r="B2948" s="28" t="s">
        <v>442</v>
      </c>
      <c r="C2948" s="81" t="s">
        <v>165</v>
      </c>
      <c r="D2948" s="14" t="s">
        <v>1700</v>
      </c>
      <c r="E2948" s="29" t="s">
        <v>14</v>
      </c>
      <c r="F2948" s="17">
        <v>66</v>
      </c>
      <c r="G2948" s="258">
        <v>0</v>
      </c>
      <c r="H2948" s="27">
        <f t="shared" si="96"/>
        <v>0</v>
      </c>
    </row>
    <row r="2949" spans="1:8">
      <c r="A2949" s="265">
        <v>5</v>
      </c>
      <c r="B2949" s="265"/>
      <c r="C2949" s="275"/>
      <c r="D2949" s="261" t="s">
        <v>523</v>
      </c>
      <c r="E2949" s="29"/>
      <c r="F2949" s="17" t="s">
        <v>162</v>
      </c>
      <c r="G2949" s="27"/>
      <c r="H2949" s="55">
        <f>SUM(H2950)</f>
        <v>0</v>
      </c>
    </row>
    <row r="2950" spans="1:8" ht="33.75">
      <c r="A2950" s="28"/>
      <c r="B2950" s="28" t="s">
        <v>449</v>
      </c>
      <c r="C2950" s="81" t="s">
        <v>164</v>
      </c>
      <c r="D2950" s="14" t="s">
        <v>1633</v>
      </c>
      <c r="E2950" s="29" t="s">
        <v>14</v>
      </c>
      <c r="F2950" s="17">
        <v>19.8</v>
      </c>
      <c r="G2950" s="258">
        <v>0</v>
      </c>
      <c r="H2950" s="27">
        <f t="shared" si="96"/>
        <v>0</v>
      </c>
    </row>
    <row r="2951" spans="1:8">
      <c r="A2951" s="265">
        <v>5</v>
      </c>
      <c r="B2951" s="265"/>
      <c r="C2951" s="275"/>
      <c r="D2951" s="261" t="s">
        <v>524</v>
      </c>
      <c r="E2951" s="29"/>
      <c r="F2951" s="17" t="s">
        <v>162</v>
      </c>
      <c r="G2951" s="27"/>
      <c r="H2951" s="55">
        <f>SUM(H2952:H2953)</f>
        <v>0</v>
      </c>
    </row>
    <row r="2952" spans="1:8">
      <c r="A2952" s="28"/>
      <c r="B2952" s="28" t="s">
        <v>451</v>
      </c>
      <c r="C2952" s="81" t="s">
        <v>164</v>
      </c>
      <c r="D2952" s="14" t="s">
        <v>21</v>
      </c>
      <c r="E2952" s="29" t="s">
        <v>13</v>
      </c>
      <c r="F2952" s="17">
        <v>99</v>
      </c>
      <c r="G2952" s="258">
        <v>0</v>
      </c>
      <c r="H2952" s="27">
        <f t="shared" si="96"/>
        <v>0</v>
      </c>
    </row>
    <row r="2953" spans="1:8">
      <c r="A2953" s="28"/>
      <c r="B2953" s="28" t="s">
        <v>452</v>
      </c>
      <c r="C2953" s="81" t="s">
        <v>165</v>
      </c>
      <c r="D2953" s="14" t="s">
        <v>22</v>
      </c>
      <c r="E2953" s="29" t="s">
        <v>13</v>
      </c>
      <c r="F2953" s="17">
        <v>99</v>
      </c>
      <c r="G2953" s="258">
        <v>0</v>
      </c>
      <c r="H2953" s="27">
        <f t="shared" si="96"/>
        <v>0</v>
      </c>
    </row>
    <row r="2954" spans="1:8">
      <c r="A2954" s="265">
        <v>5</v>
      </c>
      <c r="B2954" s="265"/>
      <c r="C2954" s="275"/>
      <c r="D2954" s="261" t="s">
        <v>525</v>
      </c>
      <c r="E2954" s="29"/>
      <c r="F2954" s="17" t="s">
        <v>162</v>
      </c>
      <c r="G2954" s="27"/>
      <c r="H2954" s="55">
        <f>SUM(H2955:H2957)</f>
        <v>0</v>
      </c>
    </row>
    <row r="2955" spans="1:8">
      <c r="A2955" s="28"/>
      <c r="B2955" s="28" t="s">
        <v>953</v>
      </c>
      <c r="C2955" s="81" t="s">
        <v>164</v>
      </c>
      <c r="D2955" s="14" t="s">
        <v>1165</v>
      </c>
      <c r="E2955" s="29" t="s">
        <v>455</v>
      </c>
      <c r="F2955" s="17">
        <v>183.33</v>
      </c>
      <c r="G2955" s="258">
        <v>0</v>
      </c>
      <c r="H2955" s="27">
        <f t="shared" si="96"/>
        <v>0</v>
      </c>
    </row>
    <row r="2956" spans="1:8">
      <c r="A2956" s="28"/>
      <c r="B2956" s="28" t="s">
        <v>954</v>
      </c>
      <c r="C2956" s="81" t="s">
        <v>165</v>
      </c>
      <c r="D2956" s="14" t="s">
        <v>970</v>
      </c>
      <c r="E2956" s="29" t="s">
        <v>14</v>
      </c>
      <c r="F2956" s="17">
        <v>85.8</v>
      </c>
      <c r="G2956" s="258">
        <v>0</v>
      </c>
      <c r="H2956" s="27">
        <f t="shared" si="96"/>
        <v>0</v>
      </c>
    </row>
    <row r="2957" spans="1:8">
      <c r="A2957" s="28"/>
      <c r="B2957" s="28" t="s">
        <v>456</v>
      </c>
      <c r="C2957" s="81" t="s">
        <v>166</v>
      </c>
      <c r="D2957" s="14" t="s">
        <v>610</v>
      </c>
      <c r="E2957" s="29" t="s">
        <v>455</v>
      </c>
      <c r="F2957" s="17">
        <v>3.15</v>
      </c>
      <c r="G2957" s="258">
        <v>0</v>
      </c>
      <c r="H2957" s="27">
        <f t="shared" si="96"/>
        <v>0</v>
      </c>
    </row>
    <row r="2958" spans="1:8">
      <c r="A2958" s="263">
        <v>4</v>
      </c>
      <c r="B2958" s="263"/>
      <c r="C2958" s="274"/>
      <c r="D2958" s="260" t="s">
        <v>45</v>
      </c>
      <c r="E2958" s="20"/>
      <c r="F2958" s="21" t="s">
        <v>162</v>
      </c>
      <c r="G2958" s="22"/>
      <c r="H2958" s="52">
        <f>H2959+H2963+H2967+H2975+H2978+H2980</f>
        <v>0</v>
      </c>
    </row>
    <row r="2959" spans="1:8">
      <c r="A2959" s="265">
        <v>5</v>
      </c>
      <c r="B2959" s="265"/>
      <c r="C2959" s="275"/>
      <c r="D2959" s="261" t="s">
        <v>529</v>
      </c>
      <c r="E2959" s="29"/>
      <c r="F2959" s="17" t="s">
        <v>162</v>
      </c>
      <c r="G2959" s="27"/>
      <c r="H2959" s="55">
        <f>SUM(H2960:H2962)</f>
        <v>0</v>
      </c>
    </row>
    <row r="2960" spans="1:8">
      <c r="A2960" s="28"/>
      <c r="B2960" s="28" t="s">
        <v>470</v>
      </c>
      <c r="C2960" s="81" t="s">
        <v>164</v>
      </c>
      <c r="D2960" s="14" t="s">
        <v>1025</v>
      </c>
      <c r="E2960" s="29" t="s">
        <v>13</v>
      </c>
      <c r="F2960" s="17">
        <v>33</v>
      </c>
      <c r="G2960" s="258">
        <v>0</v>
      </c>
      <c r="H2960" s="27">
        <f t="shared" si="96"/>
        <v>0</v>
      </c>
    </row>
    <row r="2961" spans="1:8">
      <c r="A2961" s="28"/>
      <c r="B2961" s="28" t="s">
        <v>1694</v>
      </c>
      <c r="C2961" s="81" t="s">
        <v>165</v>
      </c>
      <c r="D2961" s="14" t="s">
        <v>1701</v>
      </c>
      <c r="E2961" s="29" t="s">
        <v>13</v>
      </c>
      <c r="F2961" s="17">
        <v>158.4</v>
      </c>
      <c r="G2961" s="258">
        <v>0</v>
      </c>
      <c r="H2961" s="27">
        <f t="shared" si="96"/>
        <v>0</v>
      </c>
    </row>
    <row r="2962" spans="1:8" ht="22.5">
      <c r="A2962" s="28"/>
      <c r="B2962" s="28" t="s">
        <v>36</v>
      </c>
      <c r="C2962" s="81" t="s">
        <v>166</v>
      </c>
      <c r="D2962" s="14" t="s">
        <v>1711</v>
      </c>
      <c r="E2962" s="29" t="s">
        <v>13</v>
      </c>
      <c r="F2962" s="17">
        <v>25.08</v>
      </c>
      <c r="G2962" s="258">
        <v>0</v>
      </c>
      <c r="H2962" s="27">
        <f t="shared" si="96"/>
        <v>0</v>
      </c>
    </row>
    <row r="2963" spans="1:8">
      <c r="A2963" s="265">
        <v>5</v>
      </c>
      <c r="B2963" s="265"/>
      <c r="C2963" s="275"/>
      <c r="D2963" s="261" t="s">
        <v>530</v>
      </c>
      <c r="E2963" s="29"/>
      <c r="F2963" s="17" t="s">
        <v>162</v>
      </c>
      <c r="G2963" s="27"/>
      <c r="H2963" s="55">
        <f>SUM(H2964:H2966)</f>
        <v>0</v>
      </c>
    </row>
    <row r="2964" spans="1:8" ht="33.75">
      <c r="A2964" s="28"/>
      <c r="B2964" s="28" t="s">
        <v>1140</v>
      </c>
      <c r="C2964" s="81" t="s">
        <v>164</v>
      </c>
      <c r="D2964" s="14" t="s">
        <v>1668</v>
      </c>
      <c r="E2964" s="29" t="s">
        <v>15</v>
      </c>
      <c r="F2964" s="17">
        <v>3848.13</v>
      </c>
      <c r="G2964" s="258">
        <v>0</v>
      </c>
      <c r="H2964" s="27">
        <f t="shared" si="96"/>
        <v>0</v>
      </c>
    </row>
    <row r="2965" spans="1:8" ht="22.5">
      <c r="A2965" s="28"/>
      <c r="B2965" s="28" t="s">
        <v>1695</v>
      </c>
      <c r="C2965" s="81" t="s">
        <v>165</v>
      </c>
      <c r="D2965" s="14" t="s">
        <v>1703</v>
      </c>
      <c r="E2965" s="29" t="s">
        <v>15</v>
      </c>
      <c r="F2965" s="17">
        <v>1972.19</v>
      </c>
      <c r="G2965" s="258">
        <v>0</v>
      </c>
      <c r="H2965" s="27">
        <f t="shared" si="96"/>
        <v>0</v>
      </c>
    </row>
    <row r="2966" spans="1:8" ht="33.75">
      <c r="A2966" s="28"/>
      <c r="B2966" s="28" t="s">
        <v>1141</v>
      </c>
      <c r="C2966" s="81" t="s">
        <v>166</v>
      </c>
      <c r="D2966" s="14" t="s">
        <v>1179</v>
      </c>
      <c r="E2966" s="29" t="s">
        <v>10</v>
      </c>
      <c r="F2966" s="17">
        <v>264</v>
      </c>
      <c r="G2966" s="258">
        <v>0</v>
      </c>
      <c r="H2966" s="27">
        <f t="shared" si="96"/>
        <v>0</v>
      </c>
    </row>
    <row r="2967" spans="1:8">
      <c r="A2967" s="265">
        <v>5</v>
      </c>
      <c r="B2967" s="265"/>
      <c r="C2967" s="275"/>
      <c r="D2967" s="261" t="s">
        <v>531</v>
      </c>
      <c r="E2967" s="29"/>
      <c r="F2967" s="17" t="s">
        <v>162</v>
      </c>
      <c r="G2967" s="27"/>
      <c r="H2967" s="55">
        <f>SUM(H2968:H2974)</f>
        <v>0</v>
      </c>
    </row>
    <row r="2968" spans="1:8" ht="22.5">
      <c r="A2968" s="28"/>
      <c r="B2968" s="28" t="s">
        <v>1142</v>
      </c>
      <c r="C2968" s="81" t="s">
        <v>164</v>
      </c>
      <c r="D2968" s="14" t="s">
        <v>1180</v>
      </c>
      <c r="E2968" s="29" t="s">
        <v>14</v>
      </c>
      <c r="F2968" s="17">
        <v>6.6</v>
      </c>
      <c r="G2968" s="258">
        <v>0</v>
      </c>
      <c r="H2968" s="27">
        <f t="shared" si="96"/>
        <v>0</v>
      </c>
    </row>
    <row r="2969" spans="1:8" ht="22.5">
      <c r="A2969" s="28"/>
      <c r="B2969" s="28" t="s">
        <v>1143</v>
      </c>
      <c r="C2969" s="81" t="s">
        <v>165</v>
      </c>
      <c r="D2969" s="14" t="s">
        <v>1704</v>
      </c>
      <c r="E2969" s="29" t="s">
        <v>14</v>
      </c>
      <c r="F2969" s="17">
        <v>23.1</v>
      </c>
      <c r="G2969" s="258">
        <v>0</v>
      </c>
      <c r="H2969" s="27">
        <f t="shared" si="96"/>
        <v>0</v>
      </c>
    </row>
    <row r="2970" spans="1:8" ht="22.5">
      <c r="A2970" s="28"/>
      <c r="B2970" s="28" t="s">
        <v>860</v>
      </c>
      <c r="C2970" s="81" t="s">
        <v>166</v>
      </c>
      <c r="D2970" s="14" t="s">
        <v>1182</v>
      </c>
      <c r="E2970" s="29" t="s">
        <v>14</v>
      </c>
      <c r="F2970" s="17">
        <v>49.5</v>
      </c>
      <c r="G2970" s="258">
        <v>0</v>
      </c>
      <c r="H2970" s="27">
        <f t="shared" si="96"/>
        <v>0</v>
      </c>
    </row>
    <row r="2971" spans="1:8" ht="22.5">
      <c r="A2971" s="28"/>
      <c r="B2971" s="28" t="s">
        <v>1696</v>
      </c>
      <c r="C2971" s="81" t="s">
        <v>167</v>
      </c>
      <c r="D2971" s="14" t="s">
        <v>1706</v>
      </c>
      <c r="E2971" s="29" t="s">
        <v>14</v>
      </c>
      <c r="F2971" s="17">
        <v>49.5</v>
      </c>
      <c r="G2971" s="258">
        <v>0</v>
      </c>
      <c r="H2971" s="27">
        <f t="shared" si="96"/>
        <v>0</v>
      </c>
    </row>
    <row r="2972" spans="1:8" ht="22.5">
      <c r="A2972" s="28"/>
      <c r="B2972" s="28" t="s">
        <v>1074</v>
      </c>
      <c r="C2972" s="81" t="s">
        <v>168</v>
      </c>
      <c r="D2972" s="14" t="s">
        <v>1707</v>
      </c>
      <c r="E2972" s="29" t="s">
        <v>14</v>
      </c>
      <c r="F2972" s="17">
        <v>49.5</v>
      </c>
      <c r="G2972" s="258">
        <v>0</v>
      </c>
      <c r="H2972" s="27">
        <f t="shared" si="96"/>
        <v>0</v>
      </c>
    </row>
    <row r="2973" spans="1:8" ht="22.5">
      <c r="A2973" s="28"/>
      <c r="B2973" s="28" t="s">
        <v>860</v>
      </c>
      <c r="C2973" s="81" t="s">
        <v>169</v>
      </c>
      <c r="D2973" s="14" t="s">
        <v>1182</v>
      </c>
      <c r="E2973" s="29" t="s">
        <v>14</v>
      </c>
      <c r="F2973" s="17">
        <v>19.8</v>
      </c>
      <c r="G2973" s="258">
        <v>0</v>
      </c>
      <c r="H2973" s="27">
        <f t="shared" si="96"/>
        <v>0</v>
      </c>
    </row>
    <row r="2974" spans="1:8" ht="22.5">
      <c r="A2974" s="28"/>
      <c r="B2974" s="28" t="s">
        <v>930</v>
      </c>
      <c r="C2974" s="81" t="s">
        <v>170</v>
      </c>
      <c r="D2974" s="14" t="s">
        <v>1183</v>
      </c>
      <c r="E2974" s="29" t="s">
        <v>14</v>
      </c>
      <c r="F2974" s="17">
        <v>19.8</v>
      </c>
      <c r="G2974" s="258">
        <v>0</v>
      </c>
      <c r="H2974" s="27">
        <f t="shared" si="96"/>
        <v>0</v>
      </c>
    </row>
    <row r="2975" spans="1:8">
      <c r="A2975" s="265">
        <v>5</v>
      </c>
      <c r="B2975" s="265"/>
      <c r="C2975" s="275"/>
      <c r="D2975" s="261" t="s">
        <v>532</v>
      </c>
      <c r="E2975" s="29"/>
      <c r="F2975" s="17" t="s">
        <v>162</v>
      </c>
      <c r="G2975" s="27"/>
      <c r="H2975" s="55">
        <f>SUM(H2976:H2977)</f>
        <v>0</v>
      </c>
    </row>
    <row r="2976" spans="1:8" ht="33.75">
      <c r="A2976" s="28"/>
      <c r="B2976" s="28" t="s">
        <v>960</v>
      </c>
      <c r="C2976" s="81" t="s">
        <v>164</v>
      </c>
      <c r="D2976" s="14" t="s">
        <v>1184</v>
      </c>
      <c r="E2976" s="29" t="s">
        <v>14</v>
      </c>
      <c r="F2976" s="17">
        <v>14.36</v>
      </c>
      <c r="G2976" s="258">
        <v>0</v>
      </c>
      <c r="H2976" s="27">
        <f t="shared" si="96"/>
        <v>0</v>
      </c>
    </row>
    <row r="2977" spans="1:8" ht="33.75">
      <c r="A2977" s="28"/>
      <c r="B2977" s="28" t="s">
        <v>960</v>
      </c>
      <c r="C2977" s="81" t="s">
        <v>165</v>
      </c>
      <c r="D2977" s="14" t="s">
        <v>1185</v>
      </c>
      <c r="E2977" s="29" t="s">
        <v>14</v>
      </c>
      <c r="F2977" s="17">
        <v>14.36</v>
      </c>
      <c r="G2977" s="258">
        <v>0</v>
      </c>
      <c r="H2977" s="27">
        <f t="shared" si="96"/>
        <v>0</v>
      </c>
    </row>
    <row r="2978" spans="1:8">
      <c r="A2978" s="265">
        <v>5</v>
      </c>
      <c r="B2978" s="265"/>
      <c r="C2978" s="275"/>
      <c r="D2978" s="261" t="s">
        <v>534</v>
      </c>
      <c r="E2978" s="29"/>
      <c r="F2978" s="17" t="s">
        <v>162</v>
      </c>
      <c r="G2978" s="27"/>
      <c r="H2978" s="55">
        <f>SUM(H2979)</f>
        <v>0</v>
      </c>
    </row>
    <row r="2979" spans="1:8" ht="22.5">
      <c r="A2979" s="28"/>
      <c r="B2979" s="28" t="s">
        <v>39</v>
      </c>
      <c r="C2979" s="81" t="s">
        <v>164</v>
      </c>
      <c r="D2979" s="14" t="s">
        <v>47</v>
      </c>
      <c r="E2979" s="29" t="s">
        <v>10</v>
      </c>
      <c r="F2979" s="17">
        <v>4</v>
      </c>
      <c r="G2979" s="258">
        <v>0</v>
      </c>
      <c r="H2979" s="27">
        <f t="shared" ref="H2979:H2982" si="97">IF(ISNUMBER(F2979),ROUND(F2979*G2979,2),"")</f>
        <v>0</v>
      </c>
    </row>
    <row r="2980" spans="1:8">
      <c r="A2980" s="265">
        <v>5</v>
      </c>
      <c r="B2980" s="265"/>
      <c r="C2980" s="275"/>
      <c r="D2980" s="261" t="s">
        <v>1192</v>
      </c>
      <c r="E2980" s="29"/>
      <c r="F2980" s="17" t="s">
        <v>162</v>
      </c>
      <c r="G2980" s="27"/>
      <c r="H2980" s="55">
        <f>SUM(H2981:H2982)</f>
        <v>0</v>
      </c>
    </row>
    <row r="2981" spans="1:8" ht="45">
      <c r="A2981" s="28"/>
      <c r="B2981" s="28" t="s">
        <v>1144</v>
      </c>
      <c r="C2981" s="81" t="s">
        <v>164</v>
      </c>
      <c r="D2981" s="14" t="s">
        <v>1187</v>
      </c>
      <c r="E2981" s="29" t="s">
        <v>13</v>
      </c>
      <c r="F2981" s="17">
        <v>47.85</v>
      </c>
      <c r="G2981" s="258">
        <v>0</v>
      </c>
      <c r="H2981" s="27">
        <f t="shared" si="97"/>
        <v>0</v>
      </c>
    </row>
    <row r="2982" spans="1:8" ht="22.5">
      <c r="A2982" s="28"/>
      <c r="B2982" s="28" t="s">
        <v>1145</v>
      </c>
      <c r="C2982" s="81" t="s">
        <v>165</v>
      </c>
      <c r="D2982" s="14" t="s">
        <v>1188</v>
      </c>
      <c r="E2982" s="29" t="s">
        <v>13</v>
      </c>
      <c r="F2982" s="17">
        <v>19.14</v>
      </c>
      <c r="G2982" s="258">
        <v>0</v>
      </c>
      <c r="H2982" s="27">
        <f t="shared" si="97"/>
        <v>0</v>
      </c>
    </row>
    <row r="2983" spans="1:8">
      <c r="A2983" s="82">
        <v>2</v>
      </c>
      <c r="B2983" s="82"/>
      <c r="C2983" s="83"/>
      <c r="D2983" s="116" t="s">
        <v>1717</v>
      </c>
      <c r="E2983" s="84"/>
      <c r="F2983" s="85" t="s">
        <v>162</v>
      </c>
      <c r="G2983" s="86"/>
      <c r="H2983" s="87">
        <f>H2984+H3003+H3017</f>
        <v>0</v>
      </c>
    </row>
    <row r="2984" spans="1:8">
      <c r="A2984" s="263">
        <v>4</v>
      </c>
      <c r="B2984" s="263"/>
      <c r="C2984" s="274"/>
      <c r="D2984" s="260" t="s">
        <v>6</v>
      </c>
      <c r="E2984" s="20"/>
      <c r="F2984" s="21" t="s">
        <v>162</v>
      </c>
      <c r="G2984" s="22"/>
      <c r="H2984" s="52">
        <f>H2985+H2989+H2995+H2998</f>
        <v>0</v>
      </c>
    </row>
    <row r="2985" spans="1:8">
      <c r="A2985" s="265">
        <v>5</v>
      </c>
      <c r="B2985" s="265"/>
      <c r="C2985" s="275"/>
      <c r="D2985" s="261" t="s">
        <v>514</v>
      </c>
      <c r="E2985" s="29"/>
      <c r="F2985" s="17" t="s">
        <v>162</v>
      </c>
      <c r="G2985" s="27"/>
      <c r="H2985" s="55">
        <f>SUM(H2986:H2988)</f>
        <v>0</v>
      </c>
    </row>
    <row r="2986" spans="1:8" ht="22.5">
      <c r="A2986" s="28"/>
      <c r="B2986" s="28" t="s">
        <v>1124</v>
      </c>
      <c r="C2986" s="81" t="s">
        <v>164</v>
      </c>
      <c r="D2986" s="14" t="s">
        <v>1147</v>
      </c>
      <c r="E2986" s="29" t="s">
        <v>10</v>
      </c>
      <c r="F2986" s="17">
        <v>8</v>
      </c>
      <c r="G2986" s="258">
        <v>0</v>
      </c>
      <c r="H2986" s="27">
        <f t="shared" ref="H2986:H3034" si="98">IF(ISNUMBER(F2986),ROUND(F2986*G2986,2),"")</f>
        <v>0</v>
      </c>
    </row>
    <row r="2987" spans="1:8" ht="22.5">
      <c r="A2987" s="28"/>
      <c r="B2987" s="28" t="s">
        <v>1003</v>
      </c>
      <c r="C2987" s="81" t="s">
        <v>165</v>
      </c>
      <c r="D2987" s="14" t="s">
        <v>1697</v>
      </c>
      <c r="E2987" s="29" t="s">
        <v>10</v>
      </c>
      <c r="F2987" s="17">
        <v>1</v>
      </c>
      <c r="G2987" s="258">
        <v>0</v>
      </c>
      <c r="H2987" s="27">
        <f t="shared" si="98"/>
        <v>0</v>
      </c>
    </row>
    <row r="2988" spans="1:8" ht="22.5">
      <c r="A2988" s="28"/>
      <c r="B2988" s="28" t="s">
        <v>28</v>
      </c>
      <c r="C2988" s="81" t="s">
        <v>166</v>
      </c>
      <c r="D2988" s="14" t="s">
        <v>900</v>
      </c>
      <c r="E2988" s="29" t="s">
        <v>10</v>
      </c>
      <c r="F2988" s="17">
        <v>1</v>
      </c>
      <c r="G2988" s="258">
        <v>0</v>
      </c>
      <c r="H2988" s="27">
        <f t="shared" si="98"/>
        <v>0</v>
      </c>
    </row>
    <row r="2989" spans="1:8">
      <c r="A2989" s="265">
        <v>5</v>
      </c>
      <c r="B2989" s="265"/>
      <c r="C2989" s="275"/>
      <c r="D2989" s="261" t="s">
        <v>515</v>
      </c>
      <c r="E2989" s="29"/>
      <c r="F2989" s="17" t="s">
        <v>162</v>
      </c>
      <c r="G2989" s="27"/>
      <c r="H2989" s="55">
        <f>SUM(H2990:H2994)</f>
        <v>0</v>
      </c>
    </row>
    <row r="2990" spans="1:8">
      <c r="A2990" s="28"/>
      <c r="B2990" s="28" t="s">
        <v>1125</v>
      </c>
      <c r="C2990" s="81" t="s">
        <v>164</v>
      </c>
      <c r="D2990" s="14" t="s">
        <v>1149</v>
      </c>
      <c r="E2990" s="29" t="s">
        <v>13</v>
      </c>
      <c r="F2990" s="17">
        <v>117.72</v>
      </c>
      <c r="G2990" s="258">
        <v>0</v>
      </c>
      <c r="H2990" s="27">
        <f t="shared" si="98"/>
        <v>0</v>
      </c>
    </row>
    <row r="2991" spans="1:8" ht="45">
      <c r="A2991" s="28"/>
      <c r="B2991" s="28" t="s">
        <v>1005</v>
      </c>
      <c r="C2991" s="81" t="s">
        <v>165</v>
      </c>
      <c r="D2991" s="14" t="s">
        <v>1150</v>
      </c>
      <c r="E2991" s="29" t="s">
        <v>14</v>
      </c>
      <c r="F2991" s="17">
        <v>57.23</v>
      </c>
      <c r="G2991" s="258">
        <v>0</v>
      </c>
      <c r="H2991" s="27">
        <f t="shared" si="98"/>
        <v>0</v>
      </c>
    </row>
    <row r="2992" spans="1:8" ht="56.25">
      <c r="A2992" s="28"/>
      <c r="B2992" s="28" t="s">
        <v>1005</v>
      </c>
      <c r="C2992" s="81" t="s">
        <v>166</v>
      </c>
      <c r="D2992" s="14" t="s">
        <v>1151</v>
      </c>
      <c r="E2992" s="29" t="s">
        <v>14</v>
      </c>
      <c r="F2992" s="17">
        <v>6.54</v>
      </c>
      <c r="G2992" s="258">
        <v>0</v>
      </c>
      <c r="H2992" s="27">
        <f t="shared" si="98"/>
        <v>0</v>
      </c>
    </row>
    <row r="2993" spans="1:8" ht="22.5">
      <c r="A2993" s="28"/>
      <c r="B2993" s="28" t="s">
        <v>1126</v>
      </c>
      <c r="C2993" s="81" t="s">
        <v>167</v>
      </c>
      <c r="D2993" s="14" t="s">
        <v>1699</v>
      </c>
      <c r="E2993" s="29" t="s">
        <v>14</v>
      </c>
      <c r="F2993" s="17">
        <v>2.25</v>
      </c>
      <c r="G2993" s="258">
        <v>0</v>
      </c>
      <c r="H2993" s="27">
        <f t="shared" si="98"/>
        <v>0</v>
      </c>
    </row>
    <row r="2994" spans="1:8">
      <c r="A2994" s="28"/>
      <c r="B2994" s="28" t="s">
        <v>1128</v>
      </c>
      <c r="C2994" s="81" t="s">
        <v>168</v>
      </c>
      <c r="D2994" s="14" t="s">
        <v>1154</v>
      </c>
      <c r="E2994" s="29" t="s">
        <v>10</v>
      </c>
      <c r="F2994" s="17">
        <v>5</v>
      </c>
      <c r="G2994" s="258">
        <v>0</v>
      </c>
      <c r="H2994" s="27">
        <f t="shared" si="98"/>
        <v>0</v>
      </c>
    </row>
    <row r="2995" spans="1:8">
      <c r="A2995" s="265">
        <v>5</v>
      </c>
      <c r="B2995" s="265"/>
      <c r="C2995" s="275"/>
      <c r="D2995" s="261" t="s">
        <v>518</v>
      </c>
      <c r="E2995" s="29"/>
      <c r="F2995" s="17" t="s">
        <v>162</v>
      </c>
      <c r="G2995" s="27"/>
      <c r="H2995" s="55">
        <f>SUM(H2996:H2997)</f>
        <v>0</v>
      </c>
    </row>
    <row r="2996" spans="1:8" ht="33.75">
      <c r="A2996" s="28"/>
      <c r="B2996" s="28" t="s">
        <v>30</v>
      </c>
      <c r="C2996" s="81" t="s">
        <v>164</v>
      </c>
      <c r="D2996" s="14" t="s">
        <v>964</v>
      </c>
      <c r="E2996" s="29" t="s">
        <v>12</v>
      </c>
      <c r="F2996" s="17">
        <v>109</v>
      </c>
      <c r="G2996" s="258">
        <v>0</v>
      </c>
      <c r="H2996" s="27">
        <f t="shared" si="98"/>
        <v>0</v>
      </c>
    </row>
    <row r="2997" spans="1:8" ht="22.5">
      <c r="A2997" s="28"/>
      <c r="B2997" s="28" t="s">
        <v>1127</v>
      </c>
      <c r="C2997" s="81" t="s">
        <v>165</v>
      </c>
      <c r="D2997" s="14" t="s">
        <v>1153</v>
      </c>
      <c r="E2997" s="29" t="s">
        <v>13</v>
      </c>
      <c r="F2997" s="17">
        <v>294.3</v>
      </c>
      <c r="G2997" s="258">
        <v>0</v>
      </c>
      <c r="H2997" s="27">
        <f t="shared" si="98"/>
        <v>0</v>
      </c>
    </row>
    <row r="2998" spans="1:8">
      <c r="A2998" s="265">
        <v>5</v>
      </c>
      <c r="B2998" s="265"/>
      <c r="C2998" s="275"/>
      <c r="D2998" s="261" t="s">
        <v>519</v>
      </c>
      <c r="E2998" s="29"/>
      <c r="F2998" s="17" t="s">
        <v>162</v>
      </c>
      <c r="G2998" s="27"/>
      <c r="H2998" s="55">
        <f>SUM(H2999:H3002)</f>
        <v>0</v>
      </c>
    </row>
    <row r="2999" spans="1:8" ht="33.75">
      <c r="A2999" s="28"/>
      <c r="B2999" s="28" t="s">
        <v>434</v>
      </c>
      <c r="C2999" s="81" t="s">
        <v>164</v>
      </c>
      <c r="D2999" s="14" t="s">
        <v>1155</v>
      </c>
      <c r="E2999" s="29" t="s">
        <v>13</v>
      </c>
      <c r="F2999" s="17">
        <v>294.3</v>
      </c>
      <c r="G2999" s="258">
        <v>0</v>
      </c>
      <c r="H2999" s="27">
        <f t="shared" si="98"/>
        <v>0</v>
      </c>
    </row>
    <row r="3000" spans="1:8" ht="33.75">
      <c r="A3000" s="28"/>
      <c r="B3000" s="28" t="s">
        <v>1714</v>
      </c>
      <c r="C3000" s="81" t="s">
        <v>165</v>
      </c>
      <c r="D3000" s="14" t="s">
        <v>1720</v>
      </c>
      <c r="E3000" s="29" t="s">
        <v>13</v>
      </c>
      <c r="F3000" s="17">
        <v>29.43</v>
      </c>
      <c r="G3000" s="258">
        <v>0</v>
      </c>
      <c r="H3000" s="27">
        <f t="shared" si="98"/>
        <v>0</v>
      </c>
    </row>
    <row r="3001" spans="1:8" ht="33.75">
      <c r="A3001" s="28"/>
      <c r="B3001" s="28" t="s">
        <v>961</v>
      </c>
      <c r="C3001" s="81" t="s">
        <v>166</v>
      </c>
      <c r="D3001" s="14" t="s">
        <v>1156</v>
      </c>
      <c r="E3001" s="29" t="s">
        <v>12</v>
      </c>
      <c r="F3001" s="17">
        <v>110.36</v>
      </c>
      <c r="G3001" s="258">
        <v>0</v>
      </c>
      <c r="H3001" s="27">
        <f t="shared" si="98"/>
        <v>0</v>
      </c>
    </row>
    <row r="3002" spans="1:8" ht="22.5">
      <c r="A3002" s="28"/>
      <c r="B3002" s="28" t="s">
        <v>41</v>
      </c>
      <c r="C3002" s="81" t="s">
        <v>167</v>
      </c>
      <c r="D3002" s="14" t="s">
        <v>1710</v>
      </c>
      <c r="E3002" s="29" t="s">
        <v>10</v>
      </c>
      <c r="F3002" s="17">
        <v>73</v>
      </c>
      <c r="G3002" s="258">
        <v>0</v>
      </c>
      <c r="H3002" s="27">
        <f t="shared" si="98"/>
        <v>0</v>
      </c>
    </row>
    <row r="3003" spans="1:8">
      <c r="A3003" s="263">
        <v>4</v>
      </c>
      <c r="B3003" s="263"/>
      <c r="C3003" s="274"/>
      <c r="D3003" s="260" t="s">
        <v>19</v>
      </c>
      <c r="E3003" s="20"/>
      <c r="F3003" s="21" t="s">
        <v>162</v>
      </c>
      <c r="G3003" s="22"/>
      <c r="H3003" s="52">
        <f>H3004+H3008+H3010+H3013</f>
        <v>0</v>
      </c>
    </row>
    <row r="3004" spans="1:8">
      <c r="A3004" s="265">
        <v>5</v>
      </c>
      <c r="B3004" s="265"/>
      <c r="C3004" s="275"/>
      <c r="D3004" s="261" t="s">
        <v>520</v>
      </c>
      <c r="E3004" s="29"/>
      <c r="F3004" s="17" t="s">
        <v>162</v>
      </c>
      <c r="G3004" s="27"/>
      <c r="H3004" s="55">
        <f>SUM(H3005:H3007)</f>
        <v>0</v>
      </c>
    </row>
    <row r="3005" spans="1:8" ht="33.75">
      <c r="A3005" s="28"/>
      <c r="B3005" s="28" t="s">
        <v>440</v>
      </c>
      <c r="C3005" s="81" t="s">
        <v>164</v>
      </c>
      <c r="D3005" s="14" t="s">
        <v>1716</v>
      </c>
      <c r="E3005" s="29" t="s">
        <v>14</v>
      </c>
      <c r="F3005" s="17">
        <v>8.18</v>
      </c>
      <c r="G3005" s="258">
        <v>0</v>
      </c>
      <c r="H3005" s="27">
        <f t="shared" si="98"/>
        <v>0</v>
      </c>
    </row>
    <row r="3006" spans="1:8" ht="45">
      <c r="A3006" s="28"/>
      <c r="B3006" s="28" t="s">
        <v>1130</v>
      </c>
      <c r="C3006" s="81" t="s">
        <v>165</v>
      </c>
      <c r="D3006" s="14" t="s">
        <v>1721</v>
      </c>
      <c r="E3006" s="29" t="s">
        <v>14</v>
      </c>
      <c r="F3006" s="17">
        <v>54.5</v>
      </c>
      <c r="G3006" s="258">
        <v>0</v>
      </c>
      <c r="H3006" s="27">
        <f t="shared" si="98"/>
        <v>0</v>
      </c>
    </row>
    <row r="3007" spans="1:8" ht="33.75">
      <c r="A3007" s="28"/>
      <c r="B3007" s="28" t="s">
        <v>1718</v>
      </c>
      <c r="C3007" s="81" t="s">
        <v>166</v>
      </c>
      <c r="D3007" s="14" t="s">
        <v>1722</v>
      </c>
      <c r="E3007" s="29" t="s">
        <v>14</v>
      </c>
      <c r="F3007" s="17">
        <v>212.55</v>
      </c>
      <c r="G3007" s="258">
        <v>0</v>
      </c>
      <c r="H3007" s="27">
        <f t="shared" si="98"/>
        <v>0</v>
      </c>
    </row>
    <row r="3008" spans="1:8">
      <c r="A3008" s="265">
        <v>5</v>
      </c>
      <c r="B3008" s="265"/>
      <c r="C3008" s="275"/>
      <c r="D3008" s="261" t="s">
        <v>523</v>
      </c>
      <c r="E3008" s="29"/>
      <c r="F3008" s="17" t="s">
        <v>162</v>
      </c>
      <c r="G3008" s="27"/>
      <c r="H3008" s="55">
        <f>SUM(H3009)</f>
        <v>0</v>
      </c>
    </row>
    <row r="3009" spans="1:8" ht="22.5">
      <c r="A3009" s="28"/>
      <c r="B3009" s="28" t="s">
        <v>449</v>
      </c>
      <c r="C3009" s="81" t="s">
        <v>164</v>
      </c>
      <c r="D3009" s="14" t="s">
        <v>1723</v>
      </c>
      <c r="E3009" s="29" t="s">
        <v>14</v>
      </c>
      <c r="F3009" s="17">
        <v>130.80000000000001</v>
      </c>
      <c r="G3009" s="258">
        <v>0</v>
      </c>
      <c r="H3009" s="27">
        <f t="shared" si="98"/>
        <v>0</v>
      </c>
    </row>
    <row r="3010" spans="1:8">
      <c r="A3010" s="265">
        <v>5</v>
      </c>
      <c r="B3010" s="265"/>
      <c r="C3010" s="275"/>
      <c r="D3010" s="261" t="s">
        <v>524</v>
      </c>
      <c r="E3010" s="29"/>
      <c r="F3010" s="17" t="s">
        <v>162</v>
      </c>
      <c r="G3010" s="27"/>
      <c r="H3010" s="55">
        <f>SUM(H3011:H3012)</f>
        <v>0</v>
      </c>
    </row>
    <row r="3011" spans="1:8">
      <c r="A3011" s="28"/>
      <c r="B3011" s="28" t="s">
        <v>451</v>
      </c>
      <c r="C3011" s="81" t="s">
        <v>164</v>
      </c>
      <c r="D3011" s="14" t="s">
        <v>21</v>
      </c>
      <c r="E3011" s="29" t="s">
        <v>13</v>
      </c>
      <c r="F3011" s="17">
        <v>54.5</v>
      </c>
      <c r="G3011" s="258">
        <v>0</v>
      </c>
      <c r="H3011" s="27">
        <f t="shared" si="98"/>
        <v>0</v>
      </c>
    </row>
    <row r="3012" spans="1:8">
      <c r="A3012" s="28"/>
      <c r="B3012" s="28" t="s">
        <v>452</v>
      </c>
      <c r="C3012" s="81" t="s">
        <v>165</v>
      </c>
      <c r="D3012" s="14" t="s">
        <v>22</v>
      </c>
      <c r="E3012" s="29" t="s">
        <v>13</v>
      </c>
      <c r="F3012" s="17">
        <v>54.5</v>
      </c>
      <c r="G3012" s="258">
        <v>0</v>
      </c>
      <c r="H3012" s="27">
        <f t="shared" si="98"/>
        <v>0</v>
      </c>
    </row>
    <row r="3013" spans="1:8">
      <c r="A3013" s="265">
        <v>5</v>
      </c>
      <c r="B3013" s="265"/>
      <c r="C3013" s="275"/>
      <c r="D3013" s="261" t="s">
        <v>525</v>
      </c>
      <c r="E3013" s="29"/>
      <c r="F3013" s="17" t="s">
        <v>162</v>
      </c>
      <c r="G3013" s="27"/>
      <c r="H3013" s="55">
        <f>SUM(H3014:H3016)</f>
        <v>0</v>
      </c>
    </row>
    <row r="3014" spans="1:8">
      <c r="A3014" s="28"/>
      <c r="B3014" s="28" t="s">
        <v>953</v>
      </c>
      <c r="C3014" s="81" t="s">
        <v>164</v>
      </c>
      <c r="D3014" s="14" t="s">
        <v>1165</v>
      </c>
      <c r="E3014" s="29" t="s">
        <v>455</v>
      </c>
      <c r="F3014" s="17">
        <v>411.02</v>
      </c>
      <c r="G3014" s="258">
        <v>0</v>
      </c>
      <c r="H3014" s="27">
        <f t="shared" si="98"/>
        <v>0</v>
      </c>
    </row>
    <row r="3015" spans="1:8">
      <c r="A3015" s="28"/>
      <c r="B3015" s="28" t="s">
        <v>954</v>
      </c>
      <c r="C3015" s="81" t="s">
        <v>165</v>
      </c>
      <c r="D3015" s="14" t="s">
        <v>970</v>
      </c>
      <c r="E3015" s="29" t="s">
        <v>14</v>
      </c>
      <c r="F3015" s="17">
        <v>193.48</v>
      </c>
      <c r="G3015" s="258">
        <v>0</v>
      </c>
      <c r="H3015" s="27">
        <f t="shared" si="98"/>
        <v>0</v>
      </c>
    </row>
    <row r="3016" spans="1:8">
      <c r="A3016" s="28"/>
      <c r="B3016" s="28" t="s">
        <v>456</v>
      </c>
      <c r="C3016" s="81" t="s">
        <v>166</v>
      </c>
      <c r="D3016" s="14" t="s">
        <v>610</v>
      </c>
      <c r="E3016" s="29" t="s">
        <v>455</v>
      </c>
      <c r="F3016" s="17">
        <v>4.7300000000000004</v>
      </c>
      <c r="G3016" s="258">
        <v>0</v>
      </c>
      <c r="H3016" s="27">
        <f t="shared" si="98"/>
        <v>0</v>
      </c>
    </row>
    <row r="3017" spans="1:8">
      <c r="A3017" s="263">
        <v>4</v>
      </c>
      <c r="B3017" s="263"/>
      <c r="C3017" s="274"/>
      <c r="D3017" s="260" t="s">
        <v>45</v>
      </c>
      <c r="E3017" s="20"/>
      <c r="F3017" s="21" t="s">
        <v>162</v>
      </c>
      <c r="G3017" s="22"/>
      <c r="H3017" s="52">
        <f>H3018+H3022+H3026+H3032+H3035+H3038</f>
        <v>0</v>
      </c>
    </row>
    <row r="3018" spans="1:8">
      <c r="A3018" s="265">
        <v>5</v>
      </c>
      <c r="B3018" s="265"/>
      <c r="C3018" s="275"/>
      <c r="D3018" s="261" t="s">
        <v>529</v>
      </c>
      <c r="E3018" s="29"/>
      <c r="F3018" s="17" t="s">
        <v>162</v>
      </c>
      <c r="G3018" s="27"/>
      <c r="H3018" s="55">
        <f>SUM(H3019:H3021)</f>
        <v>0</v>
      </c>
    </row>
    <row r="3019" spans="1:8">
      <c r="A3019" s="28"/>
      <c r="B3019" s="28" t="s">
        <v>470</v>
      </c>
      <c r="C3019" s="81" t="s">
        <v>164</v>
      </c>
      <c r="D3019" s="14" t="s">
        <v>1025</v>
      </c>
      <c r="E3019" s="29" t="s">
        <v>13</v>
      </c>
      <c r="F3019" s="17">
        <v>38.15</v>
      </c>
      <c r="G3019" s="258">
        <v>0</v>
      </c>
      <c r="H3019" s="27">
        <f t="shared" si="98"/>
        <v>0</v>
      </c>
    </row>
    <row r="3020" spans="1:8">
      <c r="A3020" s="28"/>
      <c r="B3020" s="28" t="s">
        <v>1694</v>
      </c>
      <c r="C3020" s="81" t="s">
        <v>165</v>
      </c>
      <c r="D3020" s="14" t="s">
        <v>1701</v>
      </c>
      <c r="E3020" s="29" t="s">
        <v>13</v>
      </c>
      <c r="F3020" s="17">
        <v>201.65</v>
      </c>
      <c r="G3020" s="258">
        <v>0</v>
      </c>
      <c r="H3020" s="27">
        <f t="shared" si="98"/>
        <v>0</v>
      </c>
    </row>
    <row r="3021" spans="1:8" ht="22.5">
      <c r="A3021" s="28"/>
      <c r="B3021" s="28" t="s">
        <v>36</v>
      </c>
      <c r="C3021" s="81" t="s">
        <v>166</v>
      </c>
      <c r="D3021" s="14" t="s">
        <v>1711</v>
      </c>
      <c r="E3021" s="29" t="s">
        <v>13</v>
      </c>
      <c r="F3021" s="17">
        <v>87.2</v>
      </c>
      <c r="G3021" s="258">
        <v>0</v>
      </c>
      <c r="H3021" s="27">
        <f t="shared" si="98"/>
        <v>0</v>
      </c>
    </row>
    <row r="3022" spans="1:8">
      <c r="A3022" s="265">
        <v>5</v>
      </c>
      <c r="B3022" s="265"/>
      <c r="C3022" s="275"/>
      <c r="D3022" s="261" t="s">
        <v>530</v>
      </c>
      <c r="E3022" s="29"/>
      <c r="F3022" s="17" t="s">
        <v>162</v>
      </c>
      <c r="G3022" s="27"/>
      <c r="H3022" s="55">
        <f>SUM(H3023:H3025)</f>
        <v>0</v>
      </c>
    </row>
    <row r="3023" spans="1:8" ht="33.75">
      <c r="A3023" s="28"/>
      <c r="B3023" s="28" t="s">
        <v>1140</v>
      </c>
      <c r="C3023" s="81" t="s">
        <v>164</v>
      </c>
      <c r="D3023" s="14" t="s">
        <v>1668</v>
      </c>
      <c r="E3023" s="29" t="s">
        <v>15</v>
      </c>
      <c r="F3023" s="17">
        <v>5475.29</v>
      </c>
      <c r="G3023" s="258">
        <v>0</v>
      </c>
      <c r="H3023" s="27">
        <f t="shared" si="98"/>
        <v>0</v>
      </c>
    </row>
    <row r="3024" spans="1:8" ht="22.5">
      <c r="A3024" s="28"/>
      <c r="B3024" s="28" t="s">
        <v>1695</v>
      </c>
      <c r="C3024" s="81" t="s">
        <v>165</v>
      </c>
      <c r="D3024" s="14" t="s">
        <v>1703</v>
      </c>
      <c r="E3024" s="29" t="s">
        <v>15</v>
      </c>
      <c r="F3024" s="17">
        <v>3032.47</v>
      </c>
      <c r="G3024" s="258">
        <v>0</v>
      </c>
      <c r="H3024" s="27">
        <f t="shared" si="98"/>
        <v>0</v>
      </c>
    </row>
    <row r="3025" spans="1:8" ht="33.75">
      <c r="A3025" s="28"/>
      <c r="B3025" s="28" t="s">
        <v>1141</v>
      </c>
      <c r="C3025" s="81" t="s">
        <v>166</v>
      </c>
      <c r="D3025" s="14" t="s">
        <v>1179</v>
      </c>
      <c r="E3025" s="29" t="s">
        <v>10</v>
      </c>
      <c r="F3025" s="17">
        <v>218</v>
      </c>
      <c r="G3025" s="258">
        <v>0</v>
      </c>
      <c r="H3025" s="27">
        <f t="shared" si="98"/>
        <v>0</v>
      </c>
    </row>
    <row r="3026" spans="1:8">
      <c r="A3026" s="265">
        <v>5</v>
      </c>
      <c r="B3026" s="265"/>
      <c r="C3026" s="275"/>
      <c r="D3026" s="261" t="s">
        <v>531</v>
      </c>
      <c r="E3026" s="29"/>
      <c r="F3026" s="17" t="s">
        <v>162</v>
      </c>
      <c r="G3026" s="27"/>
      <c r="H3026" s="55">
        <f>SUM(H3027:H3031)</f>
        <v>0</v>
      </c>
    </row>
    <row r="3027" spans="1:8" ht="22.5">
      <c r="A3027" s="28"/>
      <c r="B3027" s="28" t="s">
        <v>1142</v>
      </c>
      <c r="C3027" s="81" t="s">
        <v>164</v>
      </c>
      <c r="D3027" s="14" t="s">
        <v>1180</v>
      </c>
      <c r="E3027" s="29" t="s">
        <v>14</v>
      </c>
      <c r="F3027" s="17">
        <v>14.17</v>
      </c>
      <c r="G3027" s="258">
        <v>0</v>
      </c>
      <c r="H3027" s="27">
        <f t="shared" si="98"/>
        <v>0</v>
      </c>
    </row>
    <row r="3028" spans="1:8" ht="22.5">
      <c r="A3028" s="28"/>
      <c r="B3028" s="28" t="s">
        <v>1143</v>
      </c>
      <c r="C3028" s="81" t="s">
        <v>165</v>
      </c>
      <c r="D3028" s="14" t="s">
        <v>1704</v>
      </c>
      <c r="E3028" s="29" t="s">
        <v>14</v>
      </c>
      <c r="F3028" s="17">
        <v>21.8</v>
      </c>
      <c r="G3028" s="258">
        <v>0</v>
      </c>
      <c r="H3028" s="27">
        <f t="shared" si="98"/>
        <v>0</v>
      </c>
    </row>
    <row r="3029" spans="1:8" ht="22.5">
      <c r="A3029" s="28"/>
      <c r="B3029" s="28" t="s">
        <v>1143</v>
      </c>
      <c r="C3029" s="81" t="s">
        <v>166</v>
      </c>
      <c r="D3029" s="14" t="s">
        <v>1724</v>
      </c>
      <c r="E3029" s="29" t="s">
        <v>14</v>
      </c>
      <c r="F3029" s="17">
        <v>54.5</v>
      </c>
      <c r="G3029" s="258">
        <v>0</v>
      </c>
      <c r="H3029" s="27">
        <f t="shared" si="98"/>
        <v>0</v>
      </c>
    </row>
    <row r="3030" spans="1:8" ht="22.5">
      <c r="A3030" s="28"/>
      <c r="B3030" s="28" t="s">
        <v>860</v>
      </c>
      <c r="C3030" s="81" t="s">
        <v>167</v>
      </c>
      <c r="D3030" s="14" t="s">
        <v>1182</v>
      </c>
      <c r="E3030" s="29" t="s">
        <v>14</v>
      </c>
      <c r="F3030" s="17">
        <v>39.24</v>
      </c>
      <c r="G3030" s="258">
        <v>0</v>
      </c>
      <c r="H3030" s="27">
        <f t="shared" si="98"/>
        <v>0</v>
      </c>
    </row>
    <row r="3031" spans="1:8" ht="22.5">
      <c r="A3031" s="28"/>
      <c r="B3031" s="28" t="s">
        <v>930</v>
      </c>
      <c r="C3031" s="81" t="s">
        <v>168</v>
      </c>
      <c r="D3031" s="14" t="s">
        <v>1183</v>
      </c>
      <c r="E3031" s="29" t="s">
        <v>14</v>
      </c>
      <c r="F3031" s="17">
        <v>39.24</v>
      </c>
      <c r="G3031" s="258">
        <v>0</v>
      </c>
      <c r="H3031" s="27">
        <f t="shared" si="98"/>
        <v>0</v>
      </c>
    </row>
    <row r="3032" spans="1:8">
      <c r="A3032" s="265">
        <v>5</v>
      </c>
      <c r="B3032" s="265"/>
      <c r="C3032" s="275"/>
      <c r="D3032" s="261" t="s">
        <v>532</v>
      </c>
      <c r="E3032" s="29"/>
      <c r="F3032" s="17" t="s">
        <v>162</v>
      </c>
      <c r="G3032" s="27"/>
      <c r="H3032" s="55">
        <f>SUM(H3033:H3034)</f>
        <v>0</v>
      </c>
    </row>
    <row r="3033" spans="1:8" ht="33.75">
      <c r="A3033" s="28"/>
      <c r="B3033" s="28" t="s">
        <v>960</v>
      </c>
      <c r="C3033" s="81" t="s">
        <v>164</v>
      </c>
      <c r="D3033" s="14" t="s">
        <v>1184</v>
      </c>
      <c r="E3033" s="29" t="s">
        <v>14</v>
      </c>
      <c r="F3033" s="17">
        <v>22.07</v>
      </c>
      <c r="G3033" s="258">
        <v>0</v>
      </c>
      <c r="H3033" s="27">
        <f t="shared" si="98"/>
        <v>0</v>
      </c>
    </row>
    <row r="3034" spans="1:8" ht="33.75">
      <c r="A3034" s="28"/>
      <c r="B3034" s="28" t="s">
        <v>960</v>
      </c>
      <c r="C3034" s="81" t="s">
        <v>165</v>
      </c>
      <c r="D3034" s="14" t="s">
        <v>1185</v>
      </c>
      <c r="E3034" s="29" t="s">
        <v>14</v>
      </c>
      <c r="F3034" s="17">
        <v>22.07</v>
      </c>
      <c r="G3034" s="258">
        <v>0</v>
      </c>
      <c r="H3034" s="27">
        <f t="shared" si="98"/>
        <v>0</v>
      </c>
    </row>
    <row r="3035" spans="1:8">
      <c r="A3035" s="265">
        <v>5</v>
      </c>
      <c r="B3035" s="265"/>
      <c r="C3035" s="275"/>
      <c r="D3035" s="261" t="s">
        <v>534</v>
      </c>
      <c r="E3035" s="29"/>
      <c r="F3035" s="17" t="s">
        <v>162</v>
      </c>
      <c r="G3035" s="27"/>
      <c r="H3035" s="55">
        <f>SUM(H3036:H3037)</f>
        <v>0</v>
      </c>
    </row>
    <row r="3036" spans="1:8" ht="22.5">
      <c r="A3036" s="28"/>
      <c r="B3036" s="28" t="s">
        <v>1719</v>
      </c>
      <c r="C3036" s="81" t="s">
        <v>164</v>
      </c>
      <c r="D3036" s="14" t="s">
        <v>1725</v>
      </c>
      <c r="E3036" s="29" t="s">
        <v>12</v>
      </c>
      <c r="F3036" s="17">
        <v>109</v>
      </c>
      <c r="G3036" s="258">
        <v>0</v>
      </c>
      <c r="H3036" s="27">
        <f t="shared" ref="H3036:H3042" si="99">IF(ISNUMBER(F3036),ROUND(F3036*G3036,2),"")</f>
        <v>0</v>
      </c>
    </row>
    <row r="3037" spans="1:8" ht="22.5">
      <c r="A3037" s="28"/>
      <c r="B3037" s="28" t="s">
        <v>39</v>
      </c>
      <c r="C3037" s="81" t="s">
        <v>165</v>
      </c>
      <c r="D3037" s="14" t="s">
        <v>47</v>
      </c>
      <c r="E3037" s="29" t="s">
        <v>10</v>
      </c>
      <c r="F3037" s="17">
        <v>6</v>
      </c>
      <c r="G3037" s="258">
        <v>0</v>
      </c>
      <c r="H3037" s="27">
        <f t="shared" si="99"/>
        <v>0</v>
      </c>
    </row>
    <row r="3038" spans="1:8">
      <c r="A3038" s="265">
        <v>5</v>
      </c>
      <c r="B3038" s="265"/>
      <c r="C3038" s="275"/>
      <c r="D3038" s="261" t="s">
        <v>1192</v>
      </c>
      <c r="E3038" s="29"/>
      <c r="F3038" s="17" t="s">
        <v>162</v>
      </c>
      <c r="G3038" s="27"/>
      <c r="H3038" s="55">
        <f>SUM(H3039:H3042)</f>
        <v>0</v>
      </c>
    </row>
    <row r="3039" spans="1:8" ht="45">
      <c r="A3039" s="28"/>
      <c r="B3039" s="28" t="s">
        <v>1144</v>
      </c>
      <c r="C3039" s="81" t="s">
        <v>164</v>
      </c>
      <c r="D3039" s="14" t="s">
        <v>1187</v>
      </c>
      <c r="E3039" s="29" t="s">
        <v>13</v>
      </c>
      <c r="F3039" s="17">
        <v>73.58</v>
      </c>
      <c r="G3039" s="258">
        <v>0</v>
      </c>
      <c r="H3039" s="27">
        <f t="shared" si="99"/>
        <v>0</v>
      </c>
    </row>
    <row r="3040" spans="1:8" ht="22.5">
      <c r="A3040" s="28"/>
      <c r="B3040" s="28" t="s">
        <v>1145</v>
      </c>
      <c r="C3040" s="81" t="s">
        <v>165</v>
      </c>
      <c r="D3040" s="14" t="s">
        <v>1188</v>
      </c>
      <c r="E3040" s="29" t="s">
        <v>13</v>
      </c>
      <c r="F3040" s="17">
        <v>29.43</v>
      </c>
      <c r="G3040" s="258">
        <v>0</v>
      </c>
      <c r="H3040" s="27">
        <f t="shared" si="99"/>
        <v>0</v>
      </c>
    </row>
    <row r="3041" spans="1:8" ht="22.5">
      <c r="A3041" s="28"/>
      <c r="B3041" s="28" t="s">
        <v>1146</v>
      </c>
      <c r="C3041" s="81" t="s">
        <v>166</v>
      </c>
      <c r="D3041" s="14" t="s">
        <v>1726</v>
      </c>
      <c r="E3041" s="29" t="s">
        <v>12</v>
      </c>
      <c r="F3041" s="17">
        <v>109</v>
      </c>
      <c r="G3041" s="258">
        <v>0</v>
      </c>
      <c r="H3041" s="27">
        <f t="shared" si="99"/>
        <v>0</v>
      </c>
    </row>
    <row r="3042" spans="1:8" ht="22.5">
      <c r="A3042" s="28"/>
      <c r="B3042" s="28" t="s">
        <v>1146</v>
      </c>
      <c r="C3042" s="81" t="s">
        <v>167</v>
      </c>
      <c r="D3042" s="14" t="s">
        <v>1727</v>
      </c>
      <c r="E3042" s="29" t="s">
        <v>12</v>
      </c>
      <c r="F3042" s="17">
        <v>109</v>
      </c>
      <c r="G3042" s="258">
        <v>0</v>
      </c>
      <c r="H3042" s="27">
        <f t="shared" si="99"/>
        <v>0</v>
      </c>
    </row>
    <row r="3043" spans="1:8">
      <c r="A3043" s="28"/>
      <c r="B3043" s="28"/>
      <c r="C3043" s="81"/>
      <c r="D3043" s="14"/>
      <c r="E3043" s="29"/>
      <c r="F3043" s="17" t="s">
        <v>162</v>
      </c>
      <c r="G3043" s="27"/>
      <c r="H3043" s="27"/>
    </row>
    <row r="3044" spans="1:8">
      <c r="A3044" s="73">
        <v>1</v>
      </c>
      <c r="B3044" s="73"/>
      <c r="C3044" s="74"/>
      <c r="D3044" s="13" t="s">
        <v>1193</v>
      </c>
      <c r="E3044" s="75"/>
      <c r="F3044" s="76" t="s">
        <v>162</v>
      </c>
      <c r="G3044" s="77"/>
      <c r="H3044" s="30">
        <f>H3045+H3163+H3271</f>
        <v>0</v>
      </c>
    </row>
    <row r="3045" spans="1:8">
      <c r="A3045" s="82">
        <v>2</v>
      </c>
      <c r="B3045" s="82"/>
      <c r="C3045" s="83"/>
      <c r="D3045" s="116" t="s">
        <v>1194</v>
      </c>
      <c r="E3045" s="84"/>
      <c r="F3045" s="85" t="s">
        <v>162</v>
      </c>
      <c r="G3045" s="86"/>
      <c r="H3045" s="87">
        <f>H3046+H3080+H3132+H3157</f>
        <v>0</v>
      </c>
    </row>
    <row r="3046" spans="1:8">
      <c r="A3046" s="54">
        <v>3</v>
      </c>
      <c r="B3046" s="54"/>
      <c r="C3046" s="79"/>
      <c r="D3046" s="97" t="s">
        <v>171</v>
      </c>
      <c r="E3046" s="20"/>
      <c r="F3046" s="21" t="s">
        <v>162</v>
      </c>
      <c r="G3046" s="22"/>
      <c r="H3046" s="52">
        <f>H3048+H3060+H3066+H3068+H3070+H3076</f>
        <v>0</v>
      </c>
    </row>
    <row r="3047" spans="1:8" ht="90">
      <c r="A3047" s="28"/>
      <c r="B3047" s="28"/>
      <c r="C3047" s="81"/>
      <c r="D3047" s="14" t="s">
        <v>1740</v>
      </c>
      <c r="E3047" s="29"/>
      <c r="F3047" s="17" t="s">
        <v>162</v>
      </c>
      <c r="G3047" s="27"/>
      <c r="H3047" s="27"/>
    </row>
    <row r="3048" spans="1:8">
      <c r="A3048" s="28">
        <v>5</v>
      </c>
      <c r="B3048" s="28"/>
      <c r="C3048" s="81"/>
      <c r="D3048" s="191" t="s">
        <v>1195</v>
      </c>
      <c r="E3048" s="29"/>
      <c r="F3048" s="17" t="s">
        <v>162</v>
      </c>
      <c r="G3048" s="27"/>
      <c r="H3048" s="55">
        <f>SUM(H3049:H3059)</f>
        <v>0</v>
      </c>
    </row>
    <row r="3049" spans="1:8" ht="146.25">
      <c r="A3049" s="28"/>
      <c r="B3049" s="28"/>
      <c r="C3049" s="81" t="s">
        <v>50</v>
      </c>
      <c r="D3049" s="14" t="s">
        <v>1741</v>
      </c>
      <c r="E3049" s="29" t="s">
        <v>51</v>
      </c>
      <c r="F3049" s="17">
        <v>6</v>
      </c>
      <c r="G3049" s="258">
        <v>0</v>
      </c>
      <c r="H3049" s="27">
        <f t="shared" ref="H3049:H3077" si="100">IF(ISNUMBER(F3049),ROUND(F3049*G3049,2),"")</f>
        <v>0</v>
      </c>
    </row>
    <row r="3050" spans="1:8" ht="33.75">
      <c r="A3050" s="28"/>
      <c r="B3050" s="28"/>
      <c r="C3050" s="81" t="s">
        <v>330</v>
      </c>
      <c r="D3050" s="14" t="s">
        <v>1742</v>
      </c>
      <c r="E3050" s="29" t="s">
        <v>51</v>
      </c>
      <c r="F3050" s="17">
        <v>17</v>
      </c>
      <c r="G3050" s="258">
        <v>0</v>
      </c>
      <c r="H3050" s="27">
        <f t="shared" si="100"/>
        <v>0</v>
      </c>
    </row>
    <row r="3051" spans="1:8" ht="22.5">
      <c r="A3051" s="28"/>
      <c r="B3051" s="28"/>
      <c r="C3051" s="81" t="s">
        <v>331</v>
      </c>
      <c r="D3051" s="14" t="s">
        <v>1743</v>
      </c>
      <c r="E3051" s="29" t="s">
        <v>51</v>
      </c>
      <c r="F3051" s="17">
        <v>4</v>
      </c>
      <c r="G3051" s="258">
        <v>0</v>
      </c>
      <c r="H3051" s="27">
        <f t="shared" si="100"/>
        <v>0</v>
      </c>
    </row>
    <row r="3052" spans="1:8" ht="22.5">
      <c r="A3052" s="28"/>
      <c r="B3052" s="28"/>
      <c r="C3052" s="81" t="s">
        <v>332</v>
      </c>
      <c r="D3052" s="14" t="s">
        <v>1744</v>
      </c>
      <c r="E3052" s="29" t="s">
        <v>51</v>
      </c>
      <c r="F3052" s="17">
        <v>1</v>
      </c>
      <c r="G3052" s="258">
        <v>0</v>
      </c>
      <c r="H3052" s="27">
        <f t="shared" si="100"/>
        <v>0</v>
      </c>
    </row>
    <row r="3053" spans="1:8" ht="33.75">
      <c r="A3053" s="28"/>
      <c r="B3053" s="28"/>
      <c r="C3053" s="81" t="s">
        <v>333</v>
      </c>
      <c r="D3053" s="14" t="s">
        <v>1745</v>
      </c>
      <c r="E3053" s="29" t="s">
        <v>51</v>
      </c>
      <c r="F3053" s="17">
        <v>4</v>
      </c>
      <c r="G3053" s="258">
        <v>0</v>
      </c>
      <c r="H3053" s="27">
        <f t="shared" si="100"/>
        <v>0</v>
      </c>
    </row>
    <row r="3054" spans="1:8" ht="22.5">
      <c r="A3054" s="28"/>
      <c r="B3054" s="28"/>
      <c r="C3054" s="81" t="s">
        <v>1728</v>
      </c>
      <c r="D3054" s="14" t="s">
        <v>1746</v>
      </c>
      <c r="E3054" s="29" t="s">
        <v>51</v>
      </c>
      <c r="F3054" s="17">
        <v>1</v>
      </c>
      <c r="G3054" s="258">
        <v>0</v>
      </c>
      <c r="H3054" s="27">
        <f t="shared" si="100"/>
        <v>0</v>
      </c>
    </row>
    <row r="3055" spans="1:8" ht="22.5">
      <c r="A3055" s="28"/>
      <c r="B3055" s="28"/>
      <c r="C3055" s="81" t="s">
        <v>1729</v>
      </c>
      <c r="D3055" s="14" t="s">
        <v>1747</v>
      </c>
      <c r="E3055" s="29" t="s">
        <v>51</v>
      </c>
      <c r="F3055" s="17">
        <v>2</v>
      </c>
      <c r="G3055" s="258">
        <v>0</v>
      </c>
      <c r="H3055" s="27">
        <f t="shared" si="100"/>
        <v>0</v>
      </c>
    </row>
    <row r="3056" spans="1:8" ht="22.5">
      <c r="A3056" s="28"/>
      <c r="B3056" s="28"/>
      <c r="C3056" s="81" t="s">
        <v>1730</v>
      </c>
      <c r="D3056" s="14" t="s">
        <v>1748</v>
      </c>
      <c r="E3056" s="29" t="s">
        <v>51</v>
      </c>
      <c r="F3056" s="17">
        <v>3</v>
      </c>
      <c r="G3056" s="258">
        <v>0</v>
      </c>
      <c r="H3056" s="27">
        <f t="shared" si="100"/>
        <v>0</v>
      </c>
    </row>
    <row r="3057" spans="1:8" ht="22.5">
      <c r="A3057" s="28"/>
      <c r="B3057" s="28"/>
      <c r="C3057" s="81" t="s">
        <v>1731</v>
      </c>
      <c r="D3057" s="14" t="s">
        <v>1749</v>
      </c>
      <c r="E3057" s="29" t="s">
        <v>51</v>
      </c>
      <c r="F3057" s="17">
        <v>1</v>
      </c>
      <c r="G3057" s="258">
        <v>0</v>
      </c>
      <c r="H3057" s="27">
        <f t="shared" si="100"/>
        <v>0</v>
      </c>
    </row>
    <row r="3058" spans="1:8" ht="22.5">
      <c r="A3058" s="28"/>
      <c r="B3058" s="28"/>
      <c r="C3058" s="81" t="s">
        <v>1732</v>
      </c>
      <c r="D3058" s="14" t="s">
        <v>1750</v>
      </c>
      <c r="E3058" s="29" t="s">
        <v>51</v>
      </c>
      <c r="F3058" s="17">
        <v>3</v>
      </c>
      <c r="G3058" s="258">
        <v>0</v>
      </c>
      <c r="H3058" s="27">
        <f t="shared" si="100"/>
        <v>0</v>
      </c>
    </row>
    <row r="3059" spans="1:8" ht="22.5">
      <c r="A3059" s="28"/>
      <c r="B3059" s="28"/>
      <c r="C3059" s="81" t="s">
        <v>1733</v>
      </c>
      <c r="D3059" s="14" t="s">
        <v>1751</v>
      </c>
      <c r="E3059" s="29" t="s">
        <v>51</v>
      </c>
      <c r="F3059" s="17">
        <v>1</v>
      </c>
      <c r="G3059" s="258">
        <v>0</v>
      </c>
      <c r="H3059" s="27">
        <f t="shared" si="100"/>
        <v>0</v>
      </c>
    </row>
    <row r="3060" spans="1:8">
      <c r="A3060" s="28">
        <v>5</v>
      </c>
      <c r="B3060" s="28"/>
      <c r="C3060" s="81"/>
      <c r="D3060" s="191" t="s">
        <v>1201</v>
      </c>
      <c r="E3060" s="29"/>
      <c r="F3060" s="17" t="s">
        <v>162</v>
      </c>
      <c r="G3060" s="27"/>
      <c r="H3060" s="55">
        <f>SUM(H3061:H3065)</f>
        <v>0</v>
      </c>
    </row>
    <row r="3061" spans="1:8" ht="146.25">
      <c r="A3061" s="28"/>
      <c r="B3061" s="28"/>
      <c r="C3061" s="81" t="s">
        <v>52</v>
      </c>
      <c r="D3061" s="14" t="s">
        <v>1752</v>
      </c>
      <c r="E3061" s="29" t="s">
        <v>51</v>
      </c>
      <c r="F3061" s="17">
        <v>1</v>
      </c>
      <c r="G3061" s="258">
        <v>0</v>
      </c>
      <c r="H3061" s="27">
        <f t="shared" si="100"/>
        <v>0</v>
      </c>
    </row>
    <row r="3062" spans="1:8" ht="22.5">
      <c r="A3062" s="28"/>
      <c r="B3062" s="28"/>
      <c r="C3062" s="81" t="s">
        <v>53</v>
      </c>
      <c r="D3062" s="14" t="s">
        <v>1753</v>
      </c>
      <c r="E3062" s="29" t="s">
        <v>51</v>
      </c>
      <c r="F3062" s="17">
        <v>1</v>
      </c>
      <c r="G3062" s="258">
        <v>0</v>
      </c>
      <c r="H3062" s="27">
        <f t="shared" si="100"/>
        <v>0</v>
      </c>
    </row>
    <row r="3063" spans="1:8" ht="33.75">
      <c r="A3063" s="28"/>
      <c r="B3063" s="28"/>
      <c r="C3063" s="81" t="s">
        <v>54</v>
      </c>
      <c r="D3063" s="14" t="s">
        <v>1754</v>
      </c>
      <c r="E3063" s="29" t="s">
        <v>51</v>
      </c>
      <c r="F3063" s="17">
        <v>2</v>
      </c>
      <c r="G3063" s="258">
        <v>0</v>
      </c>
      <c r="H3063" s="27">
        <f t="shared" si="100"/>
        <v>0</v>
      </c>
    </row>
    <row r="3064" spans="1:8" ht="22.5">
      <c r="A3064" s="28"/>
      <c r="B3064" s="28"/>
      <c r="C3064" s="81" t="s">
        <v>1734</v>
      </c>
      <c r="D3064" s="14" t="s">
        <v>1755</v>
      </c>
      <c r="E3064" s="29" t="s">
        <v>51</v>
      </c>
      <c r="F3064" s="17">
        <v>2</v>
      </c>
      <c r="G3064" s="258">
        <v>0</v>
      </c>
      <c r="H3064" s="27">
        <f t="shared" si="100"/>
        <v>0</v>
      </c>
    </row>
    <row r="3065" spans="1:8" ht="22.5">
      <c r="A3065" s="28"/>
      <c r="B3065" s="28"/>
      <c r="C3065" s="81" t="s">
        <v>1735</v>
      </c>
      <c r="D3065" s="14" t="s">
        <v>1756</v>
      </c>
      <c r="E3065" s="29" t="s">
        <v>51</v>
      </c>
      <c r="F3065" s="17">
        <v>1</v>
      </c>
      <c r="G3065" s="258">
        <v>0</v>
      </c>
      <c r="H3065" s="27">
        <f t="shared" si="100"/>
        <v>0</v>
      </c>
    </row>
    <row r="3066" spans="1:8">
      <c r="A3066" s="28">
        <v>5</v>
      </c>
      <c r="B3066" s="28"/>
      <c r="C3066" s="81"/>
      <c r="D3066" s="191" t="s">
        <v>1205</v>
      </c>
      <c r="E3066" s="29"/>
      <c r="F3066" s="17" t="s">
        <v>162</v>
      </c>
      <c r="G3066" s="27"/>
      <c r="H3066" s="55">
        <f>SUM(H3067)</f>
        <v>0</v>
      </c>
    </row>
    <row r="3067" spans="1:8" ht="78.75">
      <c r="A3067" s="28"/>
      <c r="B3067" s="28"/>
      <c r="C3067" s="81" t="s">
        <v>55</v>
      </c>
      <c r="D3067" s="14" t="s">
        <v>1207</v>
      </c>
      <c r="E3067" s="29" t="s">
        <v>51</v>
      </c>
      <c r="F3067" s="17">
        <v>4</v>
      </c>
      <c r="G3067" s="258">
        <v>0</v>
      </c>
      <c r="H3067" s="27">
        <f t="shared" si="100"/>
        <v>0</v>
      </c>
    </row>
    <row r="3068" spans="1:8">
      <c r="A3068" s="28">
        <v>5</v>
      </c>
      <c r="B3068" s="28"/>
      <c r="C3068" s="81"/>
      <c r="D3068" s="191" t="s">
        <v>1209</v>
      </c>
      <c r="E3068" s="29"/>
      <c r="F3068" s="17" t="s">
        <v>162</v>
      </c>
      <c r="G3068" s="27"/>
      <c r="H3068" s="55">
        <f>SUM(H3069)</f>
        <v>0</v>
      </c>
    </row>
    <row r="3069" spans="1:8" ht="78.75">
      <c r="A3069" s="28"/>
      <c r="B3069" s="28"/>
      <c r="C3069" s="81" t="s">
        <v>56</v>
      </c>
      <c r="D3069" s="14" t="s">
        <v>1210</v>
      </c>
      <c r="E3069" s="29" t="s">
        <v>10</v>
      </c>
      <c r="F3069" s="17">
        <v>4</v>
      </c>
      <c r="G3069" s="258">
        <v>0</v>
      </c>
      <c r="H3069" s="27">
        <f t="shared" si="100"/>
        <v>0</v>
      </c>
    </row>
    <row r="3070" spans="1:8">
      <c r="A3070" s="28">
        <v>5</v>
      </c>
      <c r="B3070" s="28"/>
      <c r="C3070" s="81"/>
      <c r="D3070" s="191" t="s">
        <v>1211</v>
      </c>
      <c r="E3070" s="29"/>
      <c r="F3070" s="17" t="s">
        <v>162</v>
      </c>
      <c r="G3070" s="27"/>
      <c r="H3070" s="55">
        <f>SUM(H3071:H3075)</f>
        <v>0</v>
      </c>
    </row>
    <row r="3071" spans="1:8" ht="78.75">
      <c r="A3071" s="163"/>
      <c r="B3071" s="163"/>
      <c r="C3071" s="176" t="s">
        <v>57</v>
      </c>
      <c r="D3071" s="177" t="s">
        <v>1757</v>
      </c>
      <c r="E3071" s="178"/>
      <c r="F3071" s="179" t="s">
        <v>162</v>
      </c>
      <c r="G3071" s="169"/>
      <c r="H3071" s="169" t="str">
        <f t="shared" si="100"/>
        <v/>
      </c>
    </row>
    <row r="3072" spans="1:8">
      <c r="A3072" s="180"/>
      <c r="B3072" s="180"/>
      <c r="C3072" s="181"/>
      <c r="D3072" s="182" t="s">
        <v>1758</v>
      </c>
      <c r="E3072" s="183" t="s">
        <v>10</v>
      </c>
      <c r="F3072" s="184">
        <v>81</v>
      </c>
      <c r="G3072" s="273">
        <v>0</v>
      </c>
      <c r="H3072" s="185">
        <f t="shared" si="100"/>
        <v>0</v>
      </c>
    </row>
    <row r="3073" spans="1:8">
      <c r="A3073" s="170"/>
      <c r="B3073" s="170"/>
      <c r="C3073" s="171"/>
      <c r="D3073" s="172" t="s">
        <v>1759</v>
      </c>
      <c r="E3073" s="173" t="s">
        <v>10</v>
      </c>
      <c r="F3073" s="174">
        <v>25</v>
      </c>
      <c r="G3073" s="259">
        <v>0</v>
      </c>
      <c r="H3073" s="175">
        <f t="shared" si="100"/>
        <v>0</v>
      </c>
    </row>
    <row r="3074" spans="1:8" ht="123.75">
      <c r="A3074" s="28"/>
      <c r="B3074" s="28"/>
      <c r="C3074" s="81" t="s">
        <v>328</v>
      </c>
      <c r="D3074" s="14" t="s">
        <v>1760</v>
      </c>
      <c r="E3074" s="29" t="s">
        <v>10</v>
      </c>
      <c r="F3074" s="17">
        <v>12</v>
      </c>
      <c r="G3074" s="258">
        <v>0</v>
      </c>
      <c r="H3074" s="27">
        <f t="shared" si="100"/>
        <v>0</v>
      </c>
    </row>
    <row r="3075" spans="1:8" ht="22.5">
      <c r="A3075" s="28"/>
      <c r="B3075" s="28"/>
      <c r="C3075" s="81" t="s">
        <v>334</v>
      </c>
      <c r="D3075" s="14" t="s">
        <v>1761</v>
      </c>
      <c r="E3075" s="29" t="s">
        <v>10</v>
      </c>
      <c r="F3075" s="17">
        <v>8</v>
      </c>
      <c r="G3075" s="258">
        <v>0</v>
      </c>
      <c r="H3075" s="27">
        <f t="shared" si="100"/>
        <v>0</v>
      </c>
    </row>
    <row r="3076" spans="1:8">
      <c r="A3076" s="28">
        <v>5</v>
      </c>
      <c r="B3076" s="28"/>
      <c r="C3076" s="81"/>
      <c r="D3076" s="191" t="s">
        <v>1229</v>
      </c>
      <c r="E3076" s="29"/>
      <c r="F3076" s="17" t="s">
        <v>162</v>
      </c>
      <c r="G3076" s="27"/>
      <c r="H3076" s="55">
        <f>SUM(H3077:H3079)</f>
        <v>0</v>
      </c>
    </row>
    <row r="3077" spans="1:8" ht="22.5">
      <c r="A3077" s="163"/>
      <c r="B3077" s="163"/>
      <c r="C3077" s="176" t="s">
        <v>58</v>
      </c>
      <c r="D3077" s="177" t="s">
        <v>59</v>
      </c>
      <c r="E3077" s="178"/>
      <c r="F3077" s="179" t="s">
        <v>162</v>
      </c>
      <c r="G3077" s="169"/>
      <c r="H3077" s="169" t="str">
        <f t="shared" si="100"/>
        <v/>
      </c>
    </row>
    <row r="3078" spans="1:8">
      <c r="A3078" s="180"/>
      <c r="B3078" s="180"/>
      <c r="C3078" s="181"/>
      <c r="D3078" s="182" t="s">
        <v>1762</v>
      </c>
      <c r="E3078" s="183" t="s">
        <v>10</v>
      </c>
      <c r="F3078" s="184">
        <v>50</v>
      </c>
      <c r="G3078" s="273">
        <v>0</v>
      </c>
      <c r="H3078" s="185">
        <f t="shared" ref="H3078:H3104" si="101">IF(ISNUMBER(F3078),ROUND(F3078*G3078,2),"")</f>
        <v>0</v>
      </c>
    </row>
    <row r="3079" spans="1:8">
      <c r="A3079" s="170"/>
      <c r="B3079" s="170"/>
      <c r="C3079" s="171"/>
      <c r="D3079" s="172" t="s">
        <v>1763</v>
      </c>
      <c r="E3079" s="173" t="s">
        <v>10</v>
      </c>
      <c r="F3079" s="174">
        <v>8</v>
      </c>
      <c r="G3079" s="259">
        <v>0</v>
      </c>
      <c r="H3079" s="175">
        <f t="shared" si="101"/>
        <v>0</v>
      </c>
    </row>
    <row r="3080" spans="1:8">
      <c r="A3080" s="54">
        <v>3</v>
      </c>
      <c r="B3080" s="54"/>
      <c r="C3080" s="79"/>
      <c r="D3080" s="97" t="s">
        <v>172</v>
      </c>
      <c r="E3080" s="20"/>
      <c r="F3080" s="21" t="s">
        <v>162</v>
      </c>
      <c r="G3080" s="22"/>
      <c r="H3080" s="52">
        <f>H3081+H3086+H3089+H3093+H3096+H3103+H3106</f>
        <v>0</v>
      </c>
    </row>
    <row r="3081" spans="1:8">
      <c r="A3081" s="28">
        <v>5</v>
      </c>
      <c r="B3081" s="28"/>
      <c r="C3081" s="81"/>
      <c r="D3081" s="191" t="s">
        <v>1232</v>
      </c>
      <c r="E3081" s="29"/>
      <c r="F3081" s="17" t="s">
        <v>162</v>
      </c>
      <c r="G3081" s="27"/>
      <c r="H3081" s="55">
        <f>SUM(H3082:H3085)</f>
        <v>0</v>
      </c>
    </row>
    <row r="3082" spans="1:8">
      <c r="A3082" s="28"/>
      <c r="B3082" s="28"/>
      <c r="C3082" s="81" t="s">
        <v>60</v>
      </c>
      <c r="D3082" s="14" t="s">
        <v>1233</v>
      </c>
      <c r="E3082" s="29" t="s">
        <v>10</v>
      </c>
      <c r="F3082" s="17">
        <v>44</v>
      </c>
      <c r="G3082" s="258">
        <v>0</v>
      </c>
      <c r="H3082" s="27">
        <f t="shared" si="101"/>
        <v>0</v>
      </c>
    </row>
    <row r="3083" spans="1:8">
      <c r="A3083" s="28"/>
      <c r="B3083" s="28"/>
      <c r="C3083" s="81" t="s">
        <v>61</v>
      </c>
      <c r="D3083" s="14" t="s">
        <v>1234</v>
      </c>
      <c r="E3083" s="29" t="s">
        <v>10</v>
      </c>
      <c r="F3083" s="17">
        <v>7</v>
      </c>
      <c r="G3083" s="258">
        <v>0</v>
      </c>
      <c r="H3083" s="27">
        <f t="shared" si="101"/>
        <v>0</v>
      </c>
    </row>
    <row r="3084" spans="1:8">
      <c r="A3084" s="28"/>
      <c r="B3084" s="28"/>
      <c r="C3084" s="192" t="s">
        <v>62</v>
      </c>
      <c r="D3084" s="14" t="s">
        <v>64</v>
      </c>
      <c r="E3084" s="29" t="s">
        <v>10</v>
      </c>
      <c r="F3084" s="17">
        <v>51</v>
      </c>
      <c r="G3084" s="258">
        <v>0</v>
      </c>
      <c r="H3084" s="27">
        <f t="shared" si="101"/>
        <v>0</v>
      </c>
    </row>
    <row r="3085" spans="1:8" ht="22.5">
      <c r="A3085" s="28"/>
      <c r="B3085" s="28"/>
      <c r="C3085" s="192" t="s">
        <v>63</v>
      </c>
      <c r="D3085" s="14" t="s">
        <v>1235</v>
      </c>
      <c r="E3085" s="29" t="s">
        <v>10</v>
      </c>
      <c r="F3085" s="17">
        <v>125</v>
      </c>
      <c r="G3085" s="258">
        <v>0</v>
      </c>
      <c r="H3085" s="27">
        <f t="shared" si="101"/>
        <v>0</v>
      </c>
    </row>
    <row r="3086" spans="1:8" ht="22.5">
      <c r="A3086" s="28">
        <v>5</v>
      </c>
      <c r="B3086" s="28"/>
      <c r="C3086" s="81"/>
      <c r="D3086" s="191" t="s">
        <v>173</v>
      </c>
      <c r="E3086" s="29"/>
      <c r="F3086" s="17" t="s">
        <v>162</v>
      </c>
      <c r="G3086" s="27"/>
      <c r="H3086" s="55">
        <f>SUM(H3087:H3088)</f>
        <v>0</v>
      </c>
    </row>
    <row r="3087" spans="1:8">
      <c r="A3087" s="28"/>
      <c r="B3087" s="28"/>
      <c r="C3087" s="81" t="s">
        <v>65</v>
      </c>
      <c r="D3087" s="14" t="s">
        <v>66</v>
      </c>
      <c r="E3087" s="29" t="s">
        <v>10</v>
      </c>
      <c r="F3087" s="17">
        <v>160</v>
      </c>
      <c r="G3087" s="258">
        <v>0</v>
      </c>
      <c r="H3087" s="27">
        <f t="shared" si="101"/>
        <v>0</v>
      </c>
    </row>
    <row r="3088" spans="1:8">
      <c r="A3088" s="28"/>
      <c r="B3088" s="28"/>
      <c r="C3088" s="81" t="s">
        <v>67</v>
      </c>
      <c r="D3088" s="14" t="s">
        <v>68</v>
      </c>
      <c r="E3088" s="29" t="s">
        <v>10</v>
      </c>
      <c r="F3088" s="17">
        <v>16</v>
      </c>
      <c r="G3088" s="258">
        <v>0</v>
      </c>
      <c r="H3088" s="27">
        <f t="shared" si="101"/>
        <v>0</v>
      </c>
    </row>
    <row r="3089" spans="1:8">
      <c r="A3089" s="28">
        <v>5</v>
      </c>
      <c r="B3089" s="28"/>
      <c r="C3089" s="81"/>
      <c r="D3089" s="191" t="s">
        <v>1236</v>
      </c>
      <c r="E3089" s="29"/>
      <c r="F3089" s="17" t="s">
        <v>162</v>
      </c>
      <c r="G3089" s="27"/>
      <c r="H3089" s="55">
        <f>SUM(H3090:H3092)</f>
        <v>0</v>
      </c>
    </row>
    <row r="3090" spans="1:8">
      <c r="A3090" s="28"/>
      <c r="B3090" s="28"/>
      <c r="C3090" s="81" t="s">
        <v>69</v>
      </c>
      <c r="D3090" s="14" t="s">
        <v>1237</v>
      </c>
      <c r="E3090" s="29" t="s">
        <v>10</v>
      </c>
      <c r="F3090" s="17">
        <v>17</v>
      </c>
      <c r="G3090" s="258">
        <v>0</v>
      </c>
      <c r="H3090" s="27">
        <f t="shared" si="101"/>
        <v>0</v>
      </c>
    </row>
    <row r="3091" spans="1:8">
      <c r="A3091" s="28"/>
      <c r="B3091" s="28"/>
      <c r="C3091" s="81" t="s">
        <v>70</v>
      </c>
      <c r="D3091" s="14" t="s">
        <v>1238</v>
      </c>
      <c r="E3091" s="29" t="s">
        <v>10</v>
      </c>
      <c r="F3091" s="17">
        <v>1</v>
      </c>
      <c r="G3091" s="258">
        <v>0</v>
      </c>
      <c r="H3091" s="27">
        <f t="shared" si="101"/>
        <v>0</v>
      </c>
    </row>
    <row r="3092" spans="1:8">
      <c r="A3092" s="28"/>
      <c r="B3092" s="28"/>
      <c r="C3092" s="81" t="s">
        <v>71</v>
      </c>
      <c r="D3092" s="14" t="s">
        <v>1239</v>
      </c>
      <c r="E3092" s="29" t="s">
        <v>10</v>
      </c>
      <c r="F3092" s="17">
        <v>8</v>
      </c>
      <c r="G3092" s="258">
        <v>0</v>
      </c>
      <c r="H3092" s="27">
        <f t="shared" si="101"/>
        <v>0</v>
      </c>
    </row>
    <row r="3093" spans="1:8">
      <c r="A3093" s="28">
        <v>5</v>
      </c>
      <c r="B3093" s="28"/>
      <c r="C3093" s="81"/>
      <c r="D3093" s="191" t="s">
        <v>174</v>
      </c>
      <c r="E3093" s="29"/>
      <c r="F3093" s="17" t="s">
        <v>162</v>
      </c>
      <c r="G3093" s="27"/>
      <c r="H3093" s="55">
        <f>SUM(H3094:H3095)</f>
        <v>0</v>
      </c>
    </row>
    <row r="3094" spans="1:8">
      <c r="A3094" s="28"/>
      <c r="B3094" s="28"/>
      <c r="C3094" s="81" t="s">
        <v>72</v>
      </c>
      <c r="D3094" s="14" t="s">
        <v>73</v>
      </c>
      <c r="E3094" s="29" t="s">
        <v>10</v>
      </c>
      <c r="F3094" s="17">
        <v>16</v>
      </c>
      <c r="G3094" s="258">
        <v>0</v>
      </c>
      <c r="H3094" s="27">
        <f t="shared" si="101"/>
        <v>0</v>
      </c>
    </row>
    <row r="3095" spans="1:8">
      <c r="A3095" s="28"/>
      <c r="B3095" s="28"/>
      <c r="C3095" s="81" t="s">
        <v>74</v>
      </c>
      <c r="D3095" s="14" t="s">
        <v>75</v>
      </c>
      <c r="E3095" s="29" t="s">
        <v>10</v>
      </c>
      <c r="F3095" s="17">
        <v>16</v>
      </c>
      <c r="G3095" s="258">
        <v>0</v>
      </c>
      <c r="H3095" s="27">
        <f t="shared" si="101"/>
        <v>0</v>
      </c>
    </row>
    <row r="3096" spans="1:8">
      <c r="A3096" s="28">
        <v>5</v>
      </c>
      <c r="B3096" s="28"/>
      <c r="C3096" s="81"/>
      <c r="D3096" s="191" t="s">
        <v>175</v>
      </c>
      <c r="E3096" s="29"/>
      <c r="F3096" s="17" t="s">
        <v>162</v>
      </c>
      <c r="G3096" s="27"/>
      <c r="H3096" s="55">
        <f>SUM(H3097:H3102)</f>
        <v>0</v>
      </c>
    </row>
    <row r="3097" spans="1:8" ht="22.5">
      <c r="A3097" s="28"/>
      <c r="B3097" s="28"/>
      <c r="C3097" s="81" t="s">
        <v>76</v>
      </c>
      <c r="D3097" s="14" t="s">
        <v>77</v>
      </c>
      <c r="E3097" s="29" t="s">
        <v>78</v>
      </c>
      <c r="F3097" s="17">
        <v>9.4499999999999993</v>
      </c>
      <c r="G3097" s="258">
        <v>0</v>
      </c>
      <c r="H3097" s="27">
        <f t="shared" si="101"/>
        <v>0</v>
      </c>
    </row>
    <row r="3098" spans="1:8">
      <c r="A3098" s="28"/>
      <c r="B3098" s="28"/>
      <c r="C3098" s="81" t="s">
        <v>79</v>
      </c>
      <c r="D3098" s="14" t="s">
        <v>84</v>
      </c>
      <c r="E3098" s="29" t="s">
        <v>85</v>
      </c>
      <c r="F3098" s="17">
        <v>16</v>
      </c>
      <c r="G3098" s="258">
        <v>0</v>
      </c>
      <c r="H3098" s="27">
        <f t="shared" si="101"/>
        <v>0</v>
      </c>
    </row>
    <row r="3099" spans="1:8" ht="22.5">
      <c r="A3099" s="28"/>
      <c r="B3099" s="28"/>
      <c r="C3099" s="81" t="s">
        <v>80</v>
      </c>
      <c r="D3099" s="14" t="s">
        <v>1240</v>
      </c>
      <c r="E3099" s="29" t="s">
        <v>10</v>
      </c>
      <c r="F3099" s="17">
        <v>2</v>
      </c>
      <c r="G3099" s="258">
        <v>0</v>
      </c>
      <c r="H3099" s="27">
        <f t="shared" si="101"/>
        <v>0</v>
      </c>
    </row>
    <row r="3100" spans="1:8" ht="45">
      <c r="A3100" s="28"/>
      <c r="B3100" s="28"/>
      <c r="C3100" s="81" t="s">
        <v>81</v>
      </c>
      <c r="D3100" s="14" t="s">
        <v>1241</v>
      </c>
      <c r="E3100" s="29" t="s">
        <v>10</v>
      </c>
      <c r="F3100" s="17">
        <v>600</v>
      </c>
      <c r="G3100" s="258">
        <v>0</v>
      </c>
      <c r="H3100" s="27">
        <f t="shared" si="101"/>
        <v>0</v>
      </c>
    </row>
    <row r="3101" spans="1:8" ht="33.75">
      <c r="A3101" s="28"/>
      <c r="B3101" s="28"/>
      <c r="C3101" s="81" t="s">
        <v>82</v>
      </c>
      <c r="D3101" s="14" t="s">
        <v>86</v>
      </c>
      <c r="E3101" s="29" t="s">
        <v>78</v>
      </c>
      <c r="F3101" s="17">
        <v>24.6</v>
      </c>
      <c r="G3101" s="258">
        <v>0</v>
      </c>
      <c r="H3101" s="27">
        <f t="shared" si="101"/>
        <v>0</v>
      </c>
    </row>
    <row r="3102" spans="1:8" ht="45">
      <c r="A3102" s="28"/>
      <c r="B3102" s="28"/>
      <c r="C3102" s="81" t="s">
        <v>83</v>
      </c>
      <c r="D3102" s="14" t="s">
        <v>1242</v>
      </c>
      <c r="E3102" s="29" t="s">
        <v>78</v>
      </c>
      <c r="F3102" s="17">
        <v>24.6</v>
      </c>
      <c r="G3102" s="258">
        <v>0</v>
      </c>
      <c r="H3102" s="27">
        <f t="shared" si="101"/>
        <v>0</v>
      </c>
    </row>
    <row r="3103" spans="1:8">
      <c r="A3103" s="28">
        <v>5</v>
      </c>
      <c r="B3103" s="28"/>
      <c r="C3103" s="81"/>
      <c r="D3103" s="191" t="s">
        <v>176</v>
      </c>
      <c r="E3103" s="29"/>
      <c r="F3103" s="17" t="s">
        <v>162</v>
      </c>
      <c r="G3103" s="27"/>
      <c r="H3103" s="55">
        <f>SUM(H3104:H3105)</f>
        <v>0</v>
      </c>
    </row>
    <row r="3104" spans="1:8" ht="22.5">
      <c r="A3104" s="28"/>
      <c r="B3104" s="28"/>
      <c r="C3104" s="81" t="s">
        <v>87</v>
      </c>
      <c r="D3104" s="14" t="s">
        <v>1243</v>
      </c>
      <c r="E3104" s="29" t="s">
        <v>10</v>
      </c>
      <c r="F3104" s="17">
        <v>50</v>
      </c>
      <c r="G3104" s="258">
        <v>0</v>
      </c>
      <c r="H3104" s="27">
        <f t="shared" si="101"/>
        <v>0</v>
      </c>
    </row>
    <row r="3105" spans="1:8">
      <c r="A3105" s="28"/>
      <c r="B3105" s="28"/>
      <c r="C3105" s="81" t="s">
        <v>88</v>
      </c>
      <c r="D3105" s="14" t="s">
        <v>89</v>
      </c>
      <c r="E3105" s="29" t="s">
        <v>10</v>
      </c>
      <c r="F3105" s="17">
        <v>100</v>
      </c>
      <c r="G3105" s="258">
        <v>0</v>
      </c>
      <c r="H3105" s="27">
        <f t="shared" ref="H3105:H3131" si="102">IF(ISNUMBER(F3105),ROUND(F3105*G3105,2),"")</f>
        <v>0</v>
      </c>
    </row>
    <row r="3106" spans="1:8">
      <c r="A3106" s="28">
        <v>5</v>
      </c>
      <c r="B3106" s="28"/>
      <c r="C3106" s="81"/>
      <c r="D3106" s="191" t="s">
        <v>177</v>
      </c>
      <c r="E3106" s="29"/>
      <c r="F3106" s="17" t="s">
        <v>162</v>
      </c>
      <c r="G3106" s="27"/>
      <c r="H3106" s="55">
        <f>SUM(H3107:H3131)</f>
        <v>0</v>
      </c>
    </row>
    <row r="3107" spans="1:8" ht="22.5">
      <c r="A3107" s="28"/>
      <c r="B3107" s="28"/>
      <c r="C3107" s="81" t="s">
        <v>90</v>
      </c>
      <c r="D3107" s="14" t="s">
        <v>1244</v>
      </c>
      <c r="E3107" s="29" t="s">
        <v>78</v>
      </c>
      <c r="F3107" s="17">
        <v>8.2200000000000006</v>
      </c>
      <c r="G3107" s="258">
        <v>0</v>
      </c>
      <c r="H3107" s="27">
        <f t="shared" si="102"/>
        <v>0</v>
      </c>
    </row>
    <row r="3108" spans="1:8" ht="22.5">
      <c r="A3108" s="28"/>
      <c r="B3108" s="28"/>
      <c r="C3108" s="81" t="s">
        <v>91</v>
      </c>
      <c r="D3108" s="14" t="s">
        <v>1245</v>
      </c>
      <c r="E3108" s="29" t="s">
        <v>10</v>
      </c>
      <c r="F3108" s="17">
        <v>18</v>
      </c>
      <c r="G3108" s="258">
        <v>0</v>
      </c>
      <c r="H3108" s="27">
        <f t="shared" si="102"/>
        <v>0</v>
      </c>
    </row>
    <row r="3109" spans="1:8" ht="22.5">
      <c r="A3109" s="28"/>
      <c r="B3109" s="28"/>
      <c r="C3109" s="81" t="s">
        <v>92</v>
      </c>
      <c r="D3109" s="14" t="s">
        <v>1246</v>
      </c>
      <c r="E3109" s="29" t="s">
        <v>10</v>
      </c>
      <c r="F3109" s="17">
        <v>6</v>
      </c>
      <c r="G3109" s="258">
        <v>0</v>
      </c>
      <c r="H3109" s="27">
        <f t="shared" si="102"/>
        <v>0</v>
      </c>
    </row>
    <row r="3110" spans="1:8">
      <c r="A3110" s="28"/>
      <c r="B3110" s="28"/>
      <c r="C3110" s="81" t="s">
        <v>93</v>
      </c>
      <c r="D3110" s="14" t="s">
        <v>97</v>
      </c>
      <c r="E3110" s="29" t="s">
        <v>10</v>
      </c>
      <c r="F3110" s="17">
        <v>6</v>
      </c>
      <c r="G3110" s="258">
        <v>0</v>
      </c>
      <c r="H3110" s="27">
        <f t="shared" si="102"/>
        <v>0</v>
      </c>
    </row>
    <row r="3111" spans="1:8">
      <c r="A3111" s="28"/>
      <c r="B3111" s="28"/>
      <c r="C3111" s="81" t="s">
        <v>94</v>
      </c>
      <c r="D3111" s="14" t="s">
        <v>99</v>
      </c>
      <c r="E3111" s="29" t="s">
        <v>10</v>
      </c>
      <c r="F3111" s="17">
        <v>6</v>
      </c>
      <c r="G3111" s="258">
        <v>0</v>
      </c>
      <c r="H3111" s="27">
        <f t="shared" si="102"/>
        <v>0</v>
      </c>
    </row>
    <row r="3112" spans="1:8">
      <c r="A3112" s="28"/>
      <c r="B3112" s="28"/>
      <c r="C3112" s="81" t="s">
        <v>95</v>
      </c>
      <c r="D3112" s="14" t="s">
        <v>101</v>
      </c>
      <c r="E3112" s="29" t="s">
        <v>10</v>
      </c>
      <c r="F3112" s="17">
        <v>174</v>
      </c>
      <c r="G3112" s="258">
        <v>0</v>
      </c>
      <c r="H3112" s="27">
        <f t="shared" si="102"/>
        <v>0</v>
      </c>
    </row>
    <row r="3113" spans="1:8" ht="22.5">
      <c r="A3113" s="28"/>
      <c r="B3113" s="28"/>
      <c r="C3113" s="81" t="s">
        <v>96</v>
      </c>
      <c r="D3113" s="14" t="s">
        <v>1764</v>
      </c>
      <c r="E3113" s="29" t="s">
        <v>10</v>
      </c>
      <c r="F3113" s="17">
        <v>19</v>
      </c>
      <c r="G3113" s="258">
        <v>0</v>
      </c>
      <c r="H3113" s="27">
        <f t="shared" si="102"/>
        <v>0</v>
      </c>
    </row>
    <row r="3114" spans="1:8" ht="45">
      <c r="A3114" s="28"/>
      <c r="B3114" s="28"/>
      <c r="C3114" s="81" t="s">
        <v>98</v>
      </c>
      <c r="D3114" s="14" t="s">
        <v>1765</v>
      </c>
      <c r="E3114" s="29" t="s">
        <v>10</v>
      </c>
      <c r="F3114" s="17">
        <v>122</v>
      </c>
      <c r="G3114" s="258">
        <v>0</v>
      </c>
      <c r="H3114" s="27">
        <f t="shared" si="102"/>
        <v>0</v>
      </c>
    </row>
    <row r="3115" spans="1:8" ht="33.75">
      <c r="A3115" s="28"/>
      <c r="B3115" s="28"/>
      <c r="C3115" s="81" t="s">
        <v>100</v>
      </c>
      <c r="D3115" s="14" t="s">
        <v>1766</v>
      </c>
      <c r="E3115" s="29" t="s">
        <v>10</v>
      </c>
      <c r="F3115" s="17">
        <v>33</v>
      </c>
      <c r="G3115" s="258">
        <v>0</v>
      </c>
      <c r="H3115" s="27">
        <f t="shared" si="102"/>
        <v>0</v>
      </c>
    </row>
    <row r="3116" spans="1:8" ht="22.5">
      <c r="A3116" s="28"/>
      <c r="B3116" s="28"/>
      <c r="C3116" s="81" t="s">
        <v>102</v>
      </c>
      <c r="D3116" s="14" t="s">
        <v>1249</v>
      </c>
      <c r="E3116" s="29" t="s">
        <v>10</v>
      </c>
      <c r="F3116" s="17">
        <v>40</v>
      </c>
      <c r="G3116" s="258">
        <v>0</v>
      </c>
      <c r="H3116" s="27">
        <f t="shared" si="102"/>
        <v>0</v>
      </c>
    </row>
    <row r="3117" spans="1:8" ht="22.5">
      <c r="A3117" s="28"/>
      <c r="B3117" s="28"/>
      <c r="C3117" s="81" t="s">
        <v>103</v>
      </c>
      <c r="D3117" s="14" t="s">
        <v>329</v>
      </c>
      <c r="E3117" s="29" t="s">
        <v>10</v>
      </c>
      <c r="F3117" s="17">
        <v>30</v>
      </c>
      <c r="G3117" s="258">
        <v>0</v>
      </c>
      <c r="H3117" s="27">
        <f t="shared" si="102"/>
        <v>0</v>
      </c>
    </row>
    <row r="3118" spans="1:8" ht="22.5">
      <c r="A3118" s="28"/>
      <c r="B3118" s="28"/>
      <c r="C3118" s="81" t="s">
        <v>104</v>
      </c>
      <c r="D3118" s="14" t="s">
        <v>108</v>
      </c>
      <c r="E3118" s="29" t="s">
        <v>10</v>
      </c>
      <c r="F3118" s="17">
        <v>20</v>
      </c>
      <c r="G3118" s="258">
        <v>0</v>
      </c>
      <c r="H3118" s="27">
        <f t="shared" si="102"/>
        <v>0</v>
      </c>
    </row>
    <row r="3119" spans="1:8" ht="22.5">
      <c r="A3119" s="28"/>
      <c r="B3119" s="28"/>
      <c r="C3119" s="81" t="s">
        <v>105</v>
      </c>
      <c r="D3119" s="14" t="s">
        <v>1250</v>
      </c>
      <c r="E3119" s="29" t="s">
        <v>10</v>
      </c>
      <c r="F3119" s="17">
        <v>15</v>
      </c>
      <c r="G3119" s="258">
        <v>0</v>
      </c>
      <c r="H3119" s="27">
        <f t="shared" si="102"/>
        <v>0</v>
      </c>
    </row>
    <row r="3120" spans="1:8">
      <c r="A3120" s="28"/>
      <c r="B3120" s="28"/>
      <c r="C3120" s="81" t="s">
        <v>106</v>
      </c>
      <c r="D3120" s="14" t="s">
        <v>110</v>
      </c>
      <c r="E3120" s="29" t="s">
        <v>10</v>
      </c>
      <c r="F3120" s="17">
        <v>176</v>
      </c>
      <c r="G3120" s="258">
        <v>0</v>
      </c>
      <c r="H3120" s="27">
        <f t="shared" si="102"/>
        <v>0</v>
      </c>
    </row>
    <row r="3121" spans="1:8" ht="22.5">
      <c r="A3121" s="28"/>
      <c r="B3121" s="28"/>
      <c r="C3121" s="81" t="s">
        <v>107</v>
      </c>
      <c r="D3121" s="14" t="s">
        <v>112</v>
      </c>
      <c r="E3121" s="29" t="s">
        <v>10</v>
      </c>
      <c r="F3121" s="17">
        <v>80</v>
      </c>
      <c r="G3121" s="258">
        <v>0</v>
      </c>
      <c r="H3121" s="27">
        <f t="shared" si="102"/>
        <v>0</v>
      </c>
    </row>
    <row r="3122" spans="1:8" ht="22.5">
      <c r="A3122" s="28"/>
      <c r="B3122" s="28"/>
      <c r="C3122" s="81" t="s">
        <v>109</v>
      </c>
      <c r="D3122" s="14" t="s">
        <v>114</v>
      </c>
      <c r="E3122" s="29" t="s">
        <v>10</v>
      </c>
      <c r="F3122" s="17">
        <v>6</v>
      </c>
      <c r="G3122" s="258">
        <v>0</v>
      </c>
      <c r="H3122" s="27">
        <f t="shared" si="102"/>
        <v>0</v>
      </c>
    </row>
    <row r="3123" spans="1:8" ht="22.5">
      <c r="A3123" s="28"/>
      <c r="B3123" s="28"/>
      <c r="C3123" s="192" t="s">
        <v>111</v>
      </c>
      <c r="D3123" s="14" t="s">
        <v>3548</v>
      </c>
      <c r="E3123" s="29" t="s">
        <v>10</v>
      </c>
      <c r="F3123" s="17">
        <v>6</v>
      </c>
      <c r="G3123" s="258">
        <v>0</v>
      </c>
      <c r="H3123" s="27">
        <f t="shared" si="102"/>
        <v>0</v>
      </c>
    </row>
    <row r="3124" spans="1:8" ht="22.5">
      <c r="A3124" s="28"/>
      <c r="B3124" s="28"/>
      <c r="C3124" s="81" t="s">
        <v>113</v>
      </c>
      <c r="D3124" s="14" t="s">
        <v>3511</v>
      </c>
      <c r="E3124" s="29" t="s">
        <v>10</v>
      </c>
      <c r="F3124" s="17">
        <v>6</v>
      </c>
      <c r="G3124" s="258">
        <v>0</v>
      </c>
      <c r="H3124" s="27">
        <f t="shared" si="102"/>
        <v>0</v>
      </c>
    </row>
    <row r="3125" spans="1:8">
      <c r="A3125" s="28"/>
      <c r="B3125" s="28"/>
      <c r="C3125" s="192" t="s">
        <v>115</v>
      </c>
      <c r="D3125" s="14" t="s">
        <v>3509</v>
      </c>
      <c r="E3125" s="29" t="s">
        <v>10</v>
      </c>
      <c r="F3125" s="17">
        <v>6</v>
      </c>
      <c r="G3125" s="258">
        <v>0</v>
      </c>
      <c r="H3125" s="27">
        <f t="shared" si="102"/>
        <v>0</v>
      </c>
    </row>
    <row r="3126" spans="1:8" ht="22.5">
      <c r="A3126" s="28"/>
      <c r="B3126" s="28"/>
      <c r="C3126" s="81" t="s">
        <v>116</v>
      </c>
      <c r="D3126" s="14" t="s">
        <v>1767</v>
      </c>
      <c r="E3126" s="29" t="s">
        <v>10</v>
      </c>
      <c r="F3126" s="17">
        <v>2</v>
      </c>
      <c r="G3126" s="258">
        <v>0</v>
      </c>
      <c r="H3126" s="27">
        <f t="shared" si="102"/>
        <v>0</v>
      </c>
    </row>
    <row r="3127" spans="1:8" ht="22.5">
      <c r="A3127" s="28"/>
      <c r="B3127" s="28"/>
      <c r="C3127" s="192" t="s">
        <v>1736</v>
      </c>
      <c r="D3127" s="14" t="s">
        <v>1768</v>
      </c>
      <c r="E3127" s="29" t="s">
        <v>10</v>
      </c>
      <c r="F3127" s="17">
        <v>2</v>
      </c>
      <c r="G3127" s="258">
        <v>0</v>
      </c>
      <c r="H3127" s="27">
        <f t="shared" si="102"/>
        <v>0</v>
      </c>
    </row>
    <row r="3128" spans="1:8" ht="22.5">
      <c r="A3128" s="28"/>
      <c r="B3128" s="28"/>
      <c r="C3128" s="81" t="s">
        <v>1737</v>
      </c>
      <c r="D3128" s="14" t="s">
        <v>117</v>
      </c>
      <c r="E3128" s="29" t="s">
        <v>10</v>
      </c>
      <c r="F3128" s="17">
        <v>174</v>
      </c>
      <c r="G3128" s="258">
        <v>0</v>
      </c>
      <c r="H3128" s="27">
        <f t="shared" si="102"/>
        <v>0</v>
      </c>
    </row>
    <row r="3129" spans="1:8">
      <c r="A3129" s="28"/>
      <c r="B3129" s="28"/>
      <c r="C3129" s="192" t="s">
        <v>3507</v>
      </c>
      <c r="D3129" s="14" t="s">
        <v>118</v>
      </c>
      <c r="E3129" s="29" t="s">
        <v>10</v>
      </c>
      <c r="F3129" s="17">
        <v>10</v>
      </c>
      <c r="G3129" s="258">
        <v>0</v>
      </c>
      <c r="H3129" s="27">
        <f t="shared" si="102"/>
        <v>0</v>
      </c>
    </row>
    <row r="3130" spans="1:8" ht="56.25">
      <c r="A3130" s="28"/>
      <c r="B3130" s="28"/>
      <c r="C3130" s="81" t="s">
        <v>3508</v>
      </c>
      <c r="D3130" s="14" t="s">
        <v>3514</v>
      </c>
      <c r="E3130" s="29" t="s">
        <v>10</v>
      </c>
      <c r="F3130" s="17">
        <v>3</v>
      </c>
      <c r="G3130" s="258">
        <v>0</v>
      </c>
      <c r="H3130" s="27">
        <f t="shared" si="102"/>
        <v>0</v>
      </c>
    </row>
    <row r="3131" spans="1:8" ht="67.5">
      <c r="A3131" s="28"/>
      <c r="B3131" s="28"/>
      <c r="C3131" s="192" t="s">
        <v>3510</v>
      </c>
      <c r="D3131" s="14" t="s">
        <v>3515</v>
      </c>
      <c r="E3131" s="29" t="s">
        <v>10</v>
      </c>
      <c r="F3131" s="17">
        <v>3</v>
      </c>
      <c r="G3131" s="258">
        <v>0</v>
      </c>
      <c r="H3131" s="27">
        <f t="shared" si="102"/>
        <v>0</v>
      </c>
    </row>
    <row r="3132" spans="1:8">
      <c r="A3132" s="54">
        <v>3</v>
      </c>
      <c r="B3132" s="54"/>
      <c r="C3132" s="79"/>
      <c r="D3132" s="97" t="s">
        <v>178</v>
      </c>
      <c r="E3132" s="20"/>
      <c r="F3132" s="21" t="s">
        <v>162</v>
      </c>
      <c r="G3132" s="22"/>
      <c r="H3132" s="52">
        <f>H3133+H3138+H3145+H3148+H3151+H3153</f>
        <v>0</v>
      </c>
    </row>
    <row r="3133" spans="1:8">
      <c r="A3133" s="28">
        <v>5</v>
      </c>
      <c r="B3133" s="28"/>
      <c r="C3133" s="81"/>
      <c r="D3133" s="191" t="s">
        <v>179</v>
      </c>
      <c r="E3133" s="29"/>
      <c r="F3133" s="17" t="s">
        <v>162</v>
      </c>
      <c r="G3133" s="27"/>
      <c r="H3133" s="55">
        <f>SUM(H3134:H3137)</f>
        <v>0</v>
      </c>
    </row>
    <row r="3134" spans="1:8">
      <c r="A3134" s="28"/>
      <c r="B3134" s="28"/>
      <c r="C3134" s="81" t="s">
        <v>119</v>
      </c>
      <c r="D3134" s="14" t="s">
        <v>123</v>
      </c>
      <c r="E3134" s="29" t="s">
        <v>10</v>
      </c>
      <c r="F3134" s="17">
        <v>33</v>
      </c>
      <c r="G3134" s="258">
        <v>0</v>
      </c>
      <c r="H3134" s="27">
        <f t="shared" ref="H3134:H3162" si="103">IF(ISNUMBER(F3134),ROUND(F3134*G3134,2),"")</f>
        <v>0</v>
      </c>
    </row>
    <row r="3135" spans="1:8">
      <c r="A3135" s="28"/>
      <c r="B3135" s="28"/>
      <c r="C3135" s="81" t="s">
        <v>120</v>
      </c>
      <c r="D3135" s="14" t="s">
        <v>124</v>
      </c>
      <c r="E3135" s="29" t="s">
        <v>10</v>
      </c>
      <c r="F3135" s="17">
        <v>9</v>
      </c>
      <c r="G3135" s="258">
        <v>0</v>
      </c>
      <c r="H3135" s="27">
        <f t="shared" si="103"/>
        <v>0</v>
      </c>
    </row>
    <row r="3136" spans="1:8">
      <c r="A3136" s="28"/>
      <c r="B3136" s="28"/>
      <c r="C3136" s="81" t="s">
        <v>122</v>
      </c>
      <c r="D3136" s="14" t="s">
        <v>121</v>
      </c>
      <c r="E3136" s="29" t="s">
        <v>10</v>
      </c>
      <c r="F3136" s="17">
        <v>7</v>
      </c>
      <c r="G3136" s="258">
        <v>0</v>
      </c>
      <c r="H3136" s="27">
        <f t="shared" si="103"/>
        <v>0</v>
      </c>
    </row>
    <row r="3137" spans="1:8">
      <c r="A3137" s="28"/>
      <c r="B3137" s="28"/>
      <c r="C3137" s="81" t="s">
        <v>1738</v>
      </c>
      <c r="D3137" s="14" t="s">
        <v>1769</v>
      </c>
      <c r="E3137" s="29" t="s">
        <v>10</v>
      </c>
      <c r="F3137" s="17">
        <v>1</v>
      </c>
      <c r="G3137" s="258">
        <v>0</v>
      </c>
      <c r="H3137" s="27">
        <f t="shared" si="103"/>
        <v>0</v>
      </c>
    </row>
    <row r="3138" spans="1:8">
      <c r="A3138" s="28">
        <v>5</v>
      </c>
      <c r="B3138" s="28"/>
      <c r="C3138" s="81"/>
      <c r="D3138" s="191" t="s">
        <v>180</v>
      </c>
      <c r="E3138" s="29"/>
      <c r="F3138" s="17" t="s">
        <v>162</v>
      </c>
      <c r="G3138" s="27"/>
      <c r="H3138" s="55">
        <f>SUM(H3139:H3144)</f>
        <v>0</v>
      </c>
    </row>
    <row r="3139" spans="1:8">
      <c r="A3139" s="28"/>
      <c r="B3139" s="28"/>
      <c r="C3139" s="81" t="s">
        <v>125</v>
      </c>
      <c r="D3139" s="14" t="s">
        <v>66</v>
      </c>
      <c r="E3139" s="29" t="s">
        <v>10</v>
      </c>
      <c r="F3139" s="17">
        <v>157</v>
      </c>
      <c r="G3139" s="258">
        <v>0</v>
      </c>
      <c r="H3139" s="27">
        <f t="shared" si="103"/>
        <v>0</v>
      </c>
    </row>
    <row r="3140" spans="1:8">
      <c r="A3140" s="28"/>
      <c r="B3140" s="28"/>
      <c r="C3140" s="81" t="s">
        <v>126</v>
      </c>
      <c r="D3140" s="14" t="s">
        <v>68</v>
      </c>
      <c r="E3140" s="29" t="s">
        <v>10</v>
      </c>
      <c r="F3140" s="17">
        <v>16</v>
      </c>
      <c r="G3140" s="258">
        <v>0</v>
      </c>
      <c r="H3140" s="27">
        <f t="shared" si="103"/>
        <v>0</v>
      </c>
    </row>
    <row r="3141" spans="1:8">
      <c r="A3141" s="28"/>
      <c r="B3141" s="28"/>
      <c r="C3141" s="81" t="s">
        <v>127</v>
      </c>
      <c r="D3141" s="14" t="s">
        <v>1770</v>
      </c>
      <c r="E3141" s="29" t="s">
        <v>10</v>
      </c>
      <c r="F3141" s="17">
        <v>3</v>
      </c>
      <c r="G3141" s="258">
        <v>0</v>
      </c>
      <c r="H3141" s="27">
        <f t="shared" si="103"/>
        <v>0</v>
      </c>
    </row>
    <row r="3142" spans="1:8">
      <c r="A3142" s="28"/>
      <c r="B3142" s="28"/>
      <c r="C3142" s="81" t="s">
        <v>128</v>
      </c>
      <c r="D3142" s="14" t="s">
        <v>130</v>
      </c>
      <c r="E3142" s="29" t="s">
        <v>10</v>
      </c>
      <c r="F3142" s="17">
        <v>17</v>
      </c>
      <c r="G3142" s="258">
        <v>0</v>
      </c>
      <c r="H3142" s="27">
        <f t="shared" si="103"/>
        <v>0</v>
      </c>
    </row>
    <row r="3143" spans="1:8">
      <c r="A3143" s="28"/>
      <c r="B3143" s="28"/>
      <c r="C3143" s="81" t="s">
        <v>129</v>
      </c>
      <c r="D3143" s="14" t="s">
        <v>1238</v>
      </c>
      <c r="E3143" s="29" t="s">
        <v>10</v>
      </c>
      <c r="F3143" s="17">
        <v>1</v>
      </c>
      <c r="G3143" s="258">
        <v>0</v>
      </c>
      <c r="H3143" s="27">
        <f t="shared" si="103"/>
        <v>0</v>
      </c>
    </row>
    <row r="3144" spans="1:8">
      <c r="A3144" s="28"/>
      <c r="B3144" s="28"/>
      <c r="C3144" s="81" t="s">
        <v>1739</v>
      </c>
      <c r="D3144" s="14" t="s">
        <v>1771</v>
      </c>
      <c r="E3144" s="29" t="s">
        <v>10</v>
      </c>
      <c r="F3144" s="17">
        <v>8</v>
      </c>
      <c r="G3144" s="258">
        <v>0</v>
      </c>
      <c r="H3144" s="27">
        <f t="shared" si="103"/>
        <v>0</v>
      </c>
    </row>
    <row r="3145" spans="1:8">
      <c r="A3145" s="28">
        <v>5</v>
      </c>
      <c r="B3145" s="28"/>
      <c r="C3145" s="81"/>
      <c r="D3145" s="191" t="s">
        <v>181</v>
      </c>
      <c r="E3145" s="29"/>
      <c r="F3145" s="17" t="s">
        <v>162</v>
      </c>
      <c r="G3145" s="27"/>
      <c r="H3145" s="55">
        <f>SUM(H3146:H3147)</f>
        <v>0</v>
      </c>
    </row>
    <row r="3146" spans="1:8">
      <c r="A3146" s="28"/>
      <c r="B3146" s="28"/>
      <c r="C3146" s="81" t="s">
        <v>131</v>
      </c>
      <c r="D3146" s="14" t="s">
        <v>132</v>
      </c>
      <c r="E3146" s="29" t="s">
        <v>10</v>
      </c>
      <c r="F3146" s="17">
        <v>16</v>
      </c>
      <c r="G3146" s="258">
        <v>0</v>
      </c>
      <c r="H3146" s="27">
        <f t="shared" si="103"/>
        <v>0</v>
      </c>
    </row>
    <row r="3147" spans="1:8">
      <c r="A3147" s="28"/>
      <c r="B3147" s="28"/>
      <c r="C3147" s="81" t="s">
        <v>133</v>
      </c>
      <c r="D3147" s="14" t="s">
        <v>134</v>
      </c>
      <c r="E3147" s="29" t="s">
        <v>10</v>
      </c>
      <c r="F3147" s="17">
        <v>16</v>
      </c>
      <c r="G3147" s="258">
        <v>0</v>
      </c>
      <c r="H3147" s="27">
        <f t="shared" si="103"/>
        <v>0</v>
      </c>
    </row>
    <row r="3148" spans="1:8">
      <c r="A3148" s="28">
        <v>5</v>
      </c>
      <c r="B3148" s="28"/>
      <c r="C3148" s="81"/>
      <c r="D3148" s="191" t="s">
        <v>182</v>
      </c>
      <c r="E3148" s="29"/>
      <c r="F3148" s="17" t="s">
        <v>162</v>
      </c>
      <c r="G3148" s="27"/>
      <c r="H3148" s="55">
        <f>SUM(H3149:H3150)</f>
        <v>0</v>
      </c>
    </row>
    <row r="3149" spans="1:8">
      <c r="A3149" s="28"/>
      <c r="B3149" s="28"/>
      <c r="C3149" s="81" t="s">
        <v>135</v>
      </c>
      <c r="D3149" s="14" t="s">
        <v>136</v>
      </c>
      <c r="E3149" s="29" t="s">
        <v>78</v>
      </c>
      <c r="F3149" s="17">
        <v>9.42</v>
      </c>
      <c r="G3149" s="258">
        <v>0</v>
      </c>
      <c r="H3149" s="27">
        <f t="shared" si="103"/>
        <v>0</v>
      </c>
    </row>
    <row r="3150" spans="1:8">
      <c r="A3150" s="28"/>
      <c r="B3150" s="28"/>
      <c r="C3150" s="81" t="s">
        <v>137</v>
      </c>
      <c r="D3150" s="14" t="s">
        <v>138</v>
      </c>
      <c r="E3150" s="29" t="s">
        <v>85</v>
      </c>
      <c r="F3150" s="17">
        <v>16</v>
      </c>
      <c r="G3150" s="258">
        <v>0</v>
      </c>
      <c r="H3150" s="27">
        <f t="shared" si="103"/>
        <v>0</v>
      </c>
    </row>
    <row r="3151" spans="1:8">
      <c r="A3151" s="28">
        <v>5</v>
      </c>
      <c r="B3151" s="28"/>
      <c r="C3151" s="81"/>
      <c r="D3151" s="191" t="s">
        <v>183</v>
      </c>
      <c r="E3151" s="29"/>
      <c r="F3151" s="17" t="s">
        <v>162</v>
      </c>
      <c r="G3151" s="27"/>
      <c r="H3151" s="55">
        <f>SUM(H3152)</f>
        <v>0</v>
      </c>
    </row>
    <row r="3152" spans="1:8" ht="22.5">
      <c r="A3152" s="28"/>
      <c r="B3152" s="28"/>
      <c r="C3152" s="81" t="s">
        <v>139</v>
      </c>
      <c r="D3152" s="14" t="s">
        <v>1243</v>
      </c>
      <c r="E3152" s="29" t="s">
        <v>10</v>
      </c>
      <c r="F3152" s="17">
        <v>50</v>
      </c>
      <c r="G3152" s="258">
        <v>0</v>
      </c>
      <c r="H3152" s="27">
        <f t="shared" si="103"/>
        <v>0</v>
      </c>
    </row>
    <row r="3153" spans="1:8">
      <c r="A3153" s="28">
        <v>5</v>
      </c>
      <c r="B3153" s="28"/>
      <c r="C3153" s="81"/>
      <c r="D3153" s="191" t="s">
        <v>184</v>
      </c>
      <c r="E3153" s="29"/>
      <c r="F3153" s="17" t="s">
        <v>162</v>
      </c>
      <c r="G3153" s="27"/>
      <c r="H3153" s="55">
        <f>SUM(H3154:H3156)</f>
        <v>0</v>
      </c>
    </row>
    <row r="3154" spans="1:8">
      <c r="A3154" s="28"/>
      <c r="B3154" s="28"/>
      <c r="C3154" s="81" t="s">
        <v>140</v>
      </c>
      <c r="D3154" s="14" t="s">
        <v>141</v>
      </c>
      <c r="E3154" s="29" t="s">
        <v>78</v>
      </c>
      <c r="F3154" s="17">
        <v>8.4499999999999993</v>
      </c>
      <c r="G3154" s="258">
        <v>0</v>
      </c>
      <c r="H3154" s="27">
        <f t="shared" si="103"/>
        <v>0</v>
      </c>
    </row>
    <row r="3155" spans="1:8">
      <c r="A3155" s="28"/>
      <c r="B3155" s="28"/>
      <c r="C3155" s="81" t="s">
        <v>142</v>
      </c>
      <c r="D3155" s="14" t="s">
        <v>143</v>
      </c>
      <c r="E3155" s="29" t="s">
        <v>10</v>
      </c>
      <c r="F3155" s="17">
        <v>176</v>
      </c>
      <c r="G3155" s="258">
        <v>0</v>
      </c>
      <c r="H3155" s="27">
        <f t="shared" si="103"/>
        <v>0</v>
      </c>
    </row>
    <row r="3156" spans="1:8">
      <c r="A3156" s="28"/>
      <c r="B3156" s="28"/>
      <c r="C3156" s="81" t="s">
        <v>144</v>
      </c>
      <c r="D3156" s="14" t="s">
        <v>145</v>
      </c>
      <c r="E3156" s="29" t="s">
        <v>10</v>
      </c>
      <c r="F3156" s="17">
        <v>52</v>
      </c>
      <c r="G3156" s="258">
        <v>0</v>
      </c>
      <c r="H3156" s="27">
        <f t="shared" si="103"/>
        <v>0</v>
      </c>
    </row>
    <row r="3157" spans="1:8">
      <c r="A3157" s="54">
        <v>3</v>
      </c>
      <c r="B3157" s="54"/>
      <c r="C3157" s="79"/>
      <c r="D3157" s="97" t="s">
        <v>185</v>
      </c>
      <c r="E3157" s="20"/>
      <c r="F3157" s="21" t="s">
        <v>162</v>
      </c>
      <c r="G3157" s="22"/>
      <c r="H3157" s="52">
        <f>SUM(H3158:H3162)</f>
        <v>0</v>
      </c>
    </row>
    <row r="3158" spans="1:8">
      <c r="A3158" s="28"/>
      <c r="B3158" s="28"/>
      <c r="C3158" s="81" t="s">
        <v>147</v>
      </c>
      <c r="D3158" s="14" t="s">
        <v>150</v>
      </c>
      <c r="E3158" s="29" t="s">
        <v>10</v>
      </c>
      <c r="F3158" s="17">
        <v>176</v>
      </c>
      <c r="G3158" s="258">
        <v>0</v>
      </c>
      <c r="H3158" s="27">
        <f t="shared" si="103"/>
        <v>0</v>
      </c>
    </row>
    <row r="3159" spans="1:8" ht="22.5">
      <c r="A3159" s="28"/>
      <c r="B3159" s="28"/>
      <c r="C3159" s="81" t="s">
        <v>149</v>
      </c>
      <c r="D3159" s="14" t="s">
        <v>152</v>
      </c>
      <c r="E3159" s="29" t="s">
        <v>10</v>
      </c>
      <c r="F3159" s="17">
        <v>176</v>
      </c>
      <c r="G3159" s="258">
        <v>0</v>
      </c>
      <c r="H3159" s="27">
        <f t="shared" si="103"/>
        <v>0</v>
      </c>
    </row>
    <row r="3160" spans="1:8" ht="22.5">
      <c r="A3160" s="163"/>
      <c r="B3160" s="163"/>
      <c r="C3160" s="176" t="s">
        <v>151</v>
      </c>
      <c r="D3160" s="177" t="s">
        <v>156</v>
      </c>
      <c r="E3160" s="178"/>
      <c r="F3160" s="179" t="s">
        <v>162</v>
      </c>
      <c r="G3160" s="169"/>
      <c r="H3160" s="169" t="str">
        <f t="shared" si="103"/>
        <v/>
      </c>
    </row>
    <row r="3161" spans="1:8">
      <c r="A3161" s="180"/>
      <c r="B3161" s="180"/>
      <c r="C3161" s="181"/>
      <c r="D3161" s="182" t="s">
        <v>1772</v>
      </c>
      <c r="E3161" s="183" t="s">
        <v>10</v>
      </c>
      <c r="F3161" s="184">
        <v>17</v>
      </c>
      <c r="G3161" s="273">
        <v>0</v>
      </c>
      <c r="H3161" s="185">
        <f t="shared" si="103"/>
        <v>0</v>
      </c>
    </row>
    <row r="3162" spans="1:8">
      <c r="A3162" s="170"/>
      <c r="B3162" s="170"/>
      <c r="C3162" s="171"/>
      <c r="D3162" s="172" t="s">
        <v>1773</v>
      </c>
      <c r="E3162" s="173" t="s">
        <v>10</v>
      </c>
      <c r="F3162" s="174">
        <v>17</v>
      </c>
      <c r="G3162" s="259">
        <v>0</v>
      </c>
      <c r="H3162" s="175">
        <f t="shared" si="103"/>
        <v>0</v>
      </c>
    </row>
    <row r="3163" spans="1:8">
      <c r="A3163" s="82">
        <v>2</v>
      </c>
      <c r="B3163" s="82"/>
      <c r="C3163" s="83"/>
      <c r="D3163" s="116" t="s">
        <v>1265</v>
      </c>
      <c r="E3163" s="84"/>
      <c r="F3163" s="85" t="s">
        <v>162</v>
      </c>
      <c r="G3163" s="86"/>
      <c r="H3163" s="87">
        <f>H3164+H3190+H3242+H3265</f>
        <v>0</v>
      </c>
    </row>
    <row r="3164" spans="1:8">
      <c r="A3164" s="54">
        <v>3</v>
      </c>
      <c r="B3164" s="54"/>
      <c r="C3164" s="79"/>
      <c r="D3164" s="97" t="s">
        <v>171</v>
      </c>
      <c r="E3164" s="20"/>
      <c r="F3164" s="21" t="s">
        <v>162</v>
      </c>
      <c r="G3164" s="22"/>
      <c r="H3164" s="52">
        <f>H3165+H3172+H3176+H3178+H3180+H3186</f>
        <v>0</v>
      </c>
    </row>
    <row r="3165" spans="1:8">
      <c r="A3165" s="28">
        <v>5</v>
      </c>
      <c r="B3165" s="28"/>
      <c r="C3165" s="81"/>
      <c r="D3165" s="191" t="s">
        <v>1195</v>
      </c>
      <c r="E3165" s="29"/>
      <c r="F3165" s="17" t="s">
        <v>162</v>
      </c>
      <c r="G3165" s="27"/>
      <c r="H3165" s="55">
        <f>SUM(H3166:H3171)</f>
        <v>0</v>
      </c>
    </row>
    <row r="3166" spans="1:8" ht="146.25">
      <c r="A3166" s="28"/>
      <c r="B3166" s="28"/>
      <c r="C3166" s="81" t="s">
        <v>50</v>
      </c>
      <c r="D3166" s="14" t="s">
        <v>1774</v>
      </c>
      <c r="E3166" s="29" t="s">
        <v>51</v>
      </c>
      <c r="F3166" s="17">
        <v>11</v>
      </c>
      <c r="G3166" s="258">
        <v>0</v>
      </c>
      <c r="H3166" s="27">
        <f t="shared" ref="H3166:H3194" si="104">IF(ISNUMBER(F3166),ROUND(F3166*G3166,2),"")</f>
        <v>0</v>
      </c>
    </row>
    <row r="3167" spans="1:8" ht="33.75">
      <c r="A3167" s="28"/>
      <c r="B3167" s="28"/>
      <c r="C3167" s="81" t="s">
        <v>330</v>
      </c>
      <c r="D3167" s="14" t="s">
        <v>1775</v>
      </c>
      <c r="E3167" s="29" t="s">
        <v>51</v>
      </c>
      <c r="F3167" s="17">
        <v>12</v>
      </c>
      <c r="G3167" s="258">
        <v>0</v>
      </c>
      <c r="H3167" s="27">
        <f t="shared" si="104"/>
        <v>0</v>
      </c>
    </row>
    <row r="3168" spans="1:8" ht="33.75">
      <c r="A3168" s="28"/>
      <c r="B3168" s="28"/>
      <c r="C3168" s="81" t="s">
        <v>331</v>
      </c>
      <c r="D3168" s="14" t="s">
        <v>1776</v>
      </c>
      <c r="E3168" s="29" t="s">
        <v>51</v>
      </c>
      <c r="F3168" s="17">
        <v>12</v>
      </c>
      <c r="G3168" s="258">
        <v>0</v>
      </c>
      <c r="H3168" s="27">
        <f t="shared" si="104"/>
        <v>0</v>
      </c>
    </row>
    <row r="3169" spans="1:8" ht="22.5">
      <c r="A3169" s="28"/>
      <c r="B3169" s="28"/>
      <c r="C3169" s="81" t="s">
        <v>332</v>
      </c>
      <c r="D3169" s="14" t="s">
        <v>1777</v>
      </c>
      <c r="E3169" s="29" t="s">
        <v>51</v>
      </c>
      <c r="F3169" s="17">
        <v>1</v>
      </c>
      <c r="G3169" s="258">
        <v>0</v>
      </c>
      <c r="H3169" s="27">
        <f t="shared" si="104"/>
        <v>0</v>
      </c>
    </row>
    <row r="3170" spans="1:8" ht="33.75">
      <c r="A3170" s="28"/>
      <c r="B3170" s="28"/>
      <c r="C3170" s="81" t="s">
        <v>333</v>
      </c>
      <c r="D3170" s="14" t="s">
        <v>1778</v>
      </c>
      <c r="E3170" s="29" t="s">
        <v>51</v>
      </c>
      <c r="F3170" s="17">
        <v>2</v>
      </c>
      <c r="G3170" s="258">
        <v>0</v>
      </c>
      <c r="H3170" s="27">
        <f t="shared" si="104"/>
        <v>0</v>
      </c>
    </row>
    <row r="3171" spans="1:8" ht="33.75">
      <c r="A3171" s="28"/>
      <c r="B3171" s="28"/>
      <c r="C3171" s="81" t="s">
        <v>1728</v>
      </c>
      <c r="D3171" s="14" t="s">
        <v>1779</v>
      </c>
      <c r="E3171" s="29" t="s">
        <v>51</v>
      </c>
      <c r="F3171" s="17">
        <v>3</v>
      </c>
      <c r="G3171" s="258">
        <v>0</v>
      </c>
      <c r="H3171" s="27">
        <f t="shared" si="104"/>
        <v>0</v>
      </c>
    </row>
    <row r="3172" spans="1:8">
      <c r="A3172" s="28">
        <v>5</v>
      </c>
      <c r="B3172" s="28"/>
      <c r="C3172" s="81"/>
      <c r="D3172" s="191" t="s">
        <v>1201</v>
      </c>
      <c r="E3172" s="29"/>
      <c r="F3172" s="17" t="s">
        <v>162</v>
      </c>
      <c r="G3172" s="27"/>
      <c r="H3172" s="55">
        <f>SUM(H3173:H3175)</f>
        <v>0</v>
      </c>
    </row>
    <row r="3173" spans="1:8" ht="146.25">
      <c r="A3173" s="28"/>
      <c r="B3173" s="28"/>
      <c r="C3173" s="81" t="s">
        <v>52</v>
      </c>
      <c r="D3173" s="14" t="s">
        <v>1780</v>
      </c>
      <c r="E3173" s="29" t="s">
        <v>51</v>
      </c>
      <c r="F3173" s="17">
        <v>4</v>
      </c>
      <c r="G3173" s="258">
        <v>0</v>
      </c>
      <c r="H3173" s="27">
        <f t="shared" si="104"/>
        <v>0</v>
      </c>
    </row>
    <row r="3174" spans="1:8" ht="22.5">
      <c r="A3174" s="28"/>
      <c r="B3174" s="28"/>
      <c r="C3174" s="81" t="s">
        <v>53</v>
      </c>
      <c r="D3174" s="14" t="s">
        <v>1781</v>
      </c>
      <c r="E3174" s="29" t="s">
        <v>51</v>
      </c>
      <c r="F3174" s="17">
        <v>4</v>
      </c>
      <c r="G3174" s="258">
        <v>0</v>
      </c>
      <c r="H3174" s="27">
        <f t="shared" si="104"/>
        <v>0</v>
      </c>
    </row>
    <row r="3175" spans="1:8" ht="22.5">
      <c r="A3175" s="28"/>
      <c r="B3175" s="28"/>
      <c r="C3175" s="81" t="s">
        <v>54</v>
      </c>
      <c r="D3175" s="14" t="s">
        <v>1782</v>
      </c>
      <c r="E3175" s="29" t="s">
        <v>51</v>
      </c>
      <c r="F3175" s="17">
        <v>1</v>
      </c>
      <c r="G3175" s="258">
        <v>0</v>
      </c>
      <c r="H3175" s="27">
        <f t="shared" si="104"/>
        <v>0</v>
      </c>
    </row>
    <row r="3176" spans="1:8">
      <c r="A3176" s="28">
        <v>5</v>
      </c>
      <c r="B3176" s="28"/>
      <c r="C3176" s="81"/>
      <c r="D3176" s="191" t="s">
        <v>1205</v>
      </c>
      <c r="E3176" s="29"/>
      <c r="F3176" s="17" t="s">
        <v>162</v>
      </c>
      <c r="G3176" s="27"/>
      <c r="H3176" s="55">
        <f>SUM(H3177)</f>
        <v>0</v>
      </c>
    </row>
    <row r="3177" spans="1:8" ht="78.75">
      <c r="A3177" s="28"/>
      <c r="B3177" s="28"/>
      <c r="C3177" s="81" t="s">
        <v>55</v>
      </c>
      <c r="D3177" s="14" t="s">
        <v>1207</v>
      </c>
      <c r="E3177" s="29" t="s">
        <v>51</v>
      </c>
      <c r="F3177" s="17">
        <v>6</v>
      </c>
      <c r="G3177" s="258">
        <v>0</v>
      </c>
      <c r="H3177" s="27">
        <f t="shared" si="104"/>
        <v>0</v>
      </c>
    </row>
    <row r="3178" spans="1:8">
      <c r="A3178" s="28">
        <v>5</v>
      </c>
      <c r="B3178" s="28"/>
      <c r="C3178" s="81"/>
      <c r="D3178" s="191" t="s">
        <v>1209</v>
      </c>
      <c r="E3178" s="29"/>
      <c r="F3178" s="17" t="s">
        <v>162</v>
      </c>
      <c r="G3178" s="27"/>
      <c r="H3178" s="55">
        <f>SUM(H3179)</f>
        <v>0</v>
      </c>
    </row>
    <row r="3179" spans="1:8" ht="78.75">
      <c r="A3179" s="28"/>
      <c r="B3179" s="28"/>
      <c r="C3179" s="81" t="s">
        <v>56</v>
      </c>
      <c r="D3179" s="14" t="s">
        <v>1210</v>
      </c>
      <c r="E3179" s="29" t="s">
        <v>10</v>
      </c>
      <c r="F3179" s="17">
        <v>4</v>
      </c>
      <c r="G3179" s="258">
        <v>0</v>
      </c>
      <c r="H3179" s="27">
        <f t="shared" si="104"/>
        <v>0</v>
      </c>
    </row>
    <row r="3180" spans="1:8">
      <c r="A3180" s="28">
        <v>5</v>
      </c>
      <c r="B3180" s="28"/>
      <c r="C3180" s="81"/>
      <c r="D3180" s="191" t="s">
        <v>1211</v>
      </c>
      <c r="E3180" s="29"/>
      <c r="F3180" s="17" t="s">
        <v>162</v>
      </c>
      <c r="G3180" s="27"/>
      <c r="H3180" s="55">
        <f>SUM(H3181:H3185)</f>
        <v>0</v>
      </c>
    </row>
    <row r="3181" spans="1:8" ht="78.75">
      <c r="A3181" s="163"/>
      <c r="B3181" s="163"/>
      <c r="C3181" s="176" t="s">
        <v>57</v>
      </c>
      <c r="D3181" s="177" t="s">
        <v>1757</v>
      </c>
      <c r="E3181" s="178"/>
      <c r="F3181" s="179" t="s">
        <v>162</v>
      </c>
      <c r="G3181" s="169"/>
      <c r="H3181" s="169" t="str">
        <f t="shared" si="104"/>
        <v/>
      </c>
    </row>
    <row r="3182" spans="1:8">
      <c r="A3182" s="180"/>
      <c r="B3182" s="180"/>
      <c r="C3182" s="181"/>
      <c r="D3182" s="182" t="s">
        <v>1758</v>
      </c>
      <c r="E3182" s="183" t="s">
        <v>10</v>
      </c>
      <c r="F3182" s="184">
        <v>78</v>
      </c>
      <c r="G3182" s="273">
        <v>0</v>
      </c>
      <c r="H3182" s="185">
        <f t="shared" si="104"/>
        <v>0</v>
      </c>
    </row>
    <row r="3183" spans="1:8">
      <c r="A3183" s="170"/>
      <c r="B3183" s="170"/>
      <c r="C3183" s="171"/>
      <c r="D3183" s="172" t="s">
        <v>1759</v>
      </c>
      <c r="E3183" s="173" t="s">
        <v>10</v>
      </c>
      <c r="F3183" s="174">
        <v>23</v>
      </c>
      <c r="G3183" s="259">
        <v>0</v>
      </c>
      <c r="H3183" s="175">
        <f t="shared" si="104"/>
        <v>0</v>
      </c>
    </row>
    <row r="3184" spans="1:8" ht="123.75">
      <c r="A3184" s="28"/>
      <c r="B3184" s="28"/>
      <c r="C3184" s="81" t="s">
        <v>328</v>
      </c>
      <c r="D3184" s="14" t="s">
        <v>1760</v>
      </c>
      <c r="E3184" s="29" t="s">
        <v>10</v>
      </c>
      <c r="F3184" s="17">
        <v>12</v>
      </c>
      <c r="G3184" s="258">
        <v>0</v>
      </c>
      <c r="H3184" s="27">
        <f t="shared" si="104"/>
        <v>0</v>
      </c>
    </row>
    <row r="3185" spans="1:8" ht="22.5">
      <c r="A3185" s="28"/>
      <c r="B3185" s="28"/>
      <c r="C3185" s="81" t="s">
        <v>334</v>
      </c>
      <c r="D3185" s="14" t="s">
        <v>1761</v>
      </c>
      <c r="E3185" s="29" t="s">
        <v>10</v>
      </c>
      <c r="F3185" s="17">
        <v>8</v>
      </c>
      <c r="G3185" s="258">
        <v>0</v>
      </c>
      <c r="H3185" s="27">
        <f t="shared" si="104"/>
        <v>0</v>
      </c>
    </row>
    <row r="3186" spans="1:8">
      <c r="A3186" s="28">
        <v>5</v>
      </c>
      <c r="B3186" s="28"/>
      <c r="C3186" s="81"/>
      <c r="D3186" s="191" t="s">
        <v>1229</v>
      </c>
      <c r="E3186" s="29"/>
      <c r="F3186" s="17" t="s">
        <v>162</v>
      </c>
      <c r="G3186" s="27"/>
      <c r="H3186" s="55">
        <f>SUM(H3187:H3189)</f>
        <v>0</v>
      </c>
    </row>
    <row r="3187" spans="1:8" ht="22.5">
      <c r="A3187" s="163"/>
      <c r="B3187" s="163"/>
      <c r="C3187" s="176" t="s">
        <v>58</v>
      </c>
      <c r="D3187" s="177" t="s">
        <v>59</v>
      </c>
      <c r="E3187" s="178"/>
      <c r="F3187" s="179" t="s">
        <v>162</v>
      </c>
      <c r="G3187" s="169"/>
      <c r="H3187" s="169" t="str">
        <f t="shared" si="104"/>
        <v/>
      </c>
    </row>
    <row r="3188" spans="1:8">
      <c r="A3188" s="180"/>
      <c r="B3188" s="180"/>
      <c r="C3188" s="181"/>
      <c r="D3188" s="182" t="s">
        <v>1762</v>
      </c>
      <c r="E3188" s="183" t="s">
        <v>10</v>
      </c>
      <c r="F3188" s="184">
        <v>44</v>
      </c>
      <c r="G3188" s="273">
        <v>0</v>
      </c>
      <c r="H3188" s="185">
        <f t="shared" si="104"/>
        <v>0</v>
      </c>
    </row>
    <row r="3189" spans="1:8">
      <c r="A3189" s="170"/>
      <c r="B3189" s="170"/>
      <c r="C3189" s="171"/>
      <c r="D3189" s="172" t="s">
        <v>1763</v>
      </c>
      <c r="E3189" s="173" t="s">
        <v>10</v>
      </c>
      <c r="F3189" s="174">
        <v>10</v>
      </c>
      <c r="G3189" s="259">
        <v>0</v>
      </c>
      <c r="H3189" s="175">
        <f t="shared" si="104"/>
        <v>0</v>
      </c>
    </row>
    <row r="3190" spans="1:8">
      <c r="A3190" s="54">
        <v>3</v>
      </c>
      <c r="B3190" s="54"/>
      <c r="C3190" s="79"/>
      <c r="D3190" s="97" t="s">
        <v>172</v>
      </c>
      <c r="E3190" s="20"/>
      <c r="F3190" s="21" t="s">
        <v>162</v>
      </c>
      <c r="G3190" s="22"/>
      <c r="H3190" s="52">
        <f>H3191+H3196+H3199+H3203+H3206+H3213+H3216</f>
        <v>0</v>
      </c>
    </row>
    <row r="3191" spans="1:8">
      <c r="A3191" s="28">
        <v>5</v>
      </c>
      <c r="B3191" s="28"/>
      <c r="C3191" s="81"/>
      <c r="D3191" s="191" t="s">
        <v>1232</v>
      </c>
      <c r="E3191" s="29"/>
      <c r="F3191" s="17" t="s">
        <v>162</v>
      </c>
      <c r="G3191" s="27"/>
      <c r="H3191" s="55">
        <f>SUM(H3192:H3195)</f>
        <v>0</v>
      </c>
    </row>
    <row r="3192" spans="1:8">
      <c r="A3192" s="28"/>
      <c r="B3192" s="28"/>
      <c r="C3192" s="81" t="s">
        <v>60</v>
      </c>
      <c r="D3192" s="14" t="s">
        <v>1233</v>
      </c>
      <c r="E3192" s="29" t="s">
        <v>10</v>
      </c>
      <c r="F3192" s="17">
        <v>41</v>
      </c>
      <c r="G3192" s="258">
        <v>0</v>
      </c>
      <c r="H3192" s="27">
        <f t="shared" si="104"/>
        <v>0</v>
      </c>
    </row>
    <row r="3193" spans="1:8">
      <c r="A3193" s="28"/>
      <c r="B3193" s="28"/>
      <c r="C3193" s="81" t="s">
        <v>61</v>
      </c>
      <c r="D3193" s="14" t="s">
        <v>1234</v>
      </c>
      <c r="E3193" s="29" t="s">
        <v>10</v>
      </c>
      <c r="F3193" s="17">
        <v>9</v>
      </c>
      <c r="G3193" s="258">
        <v>0</v>
      </c>
      <c r="H3193" s="27">
        <f t="shared" si="104"/>
        <v>0</v>
      </c>
    </row>
    <row r="3194" spans="1:8">
      <c r="A3194" s="28"/>
      <c r="B3194" s="28"/>
      <c r="C3194" s="81" t="s">
        <v>62</v>
      </c>
      <c r="D3194" s="14" t="s">
        <v>64</v>
      </c>
      <c r="E3194" s="29" t="s">
        <v>10</v>
      </c>
      <c r="F3194" s="17">
        <v>50</v>
      </c>
      <c r="G3194" s="258">
        <v>0</v>
      </c>
      <c r="H3194" s="27">
        <f t="shared" si="104"/>
        <v>0</v>
      </c>
    </row>
    <row r="3195" spans="1:8" ht="22.5">
      <c r="A3195" s="28"/>
      <c r="B3195" s="28"/>
      <c r="C3195" s="81" t="s">
        <v>63</v>
      </c>
      <c r="D3195" s="14" t="s">
        <v>1235</v>
      </c>
      <c r="E3195" s="29" t="s">
        <v>10</v>
      </c>
      <c r="F3195" s="17">
        <v>125</v>
      </c>
      <c r="G3195" s="258">
        <v>0</v>
      </c>
      <c r="H3195" s="27">
        <f t="shared" ref="H3195:H3223" si="105">IF(ISNUMBER(F3195),ROUND(F3195*G3195,2),"")</f>
        <v>0</v>
      </c>
    </row>
    <row r="3196" spans="1:8" ht="22.5">
      <c r="A3196" s="28">
        <v>5</v>
      </c>
      <c r="B3196" s="28"/>
      <c r="C3196" s="81"/>
      <c r="D3196" s="191" t="s">
        <v>173</v>
      </c>
      <c r="E3196" s="29"/>
      <c r="F3196" s="17" t="s">
        <v>162</v>
      </c>
      <c r="G3196" s="27"/>
      <c r="H3196" s="55">
        <f>SUM(H3197:H3198)</f>
        <v>0</v>
      </c>
    </row>
    <row r="3197" spans="1:8">
      <c r="A3197" s="28"/>
      <c r="B3197" s="28"/>
      <c r="C3197" s="81" t="s">
        <v>65</v>
      </c>
      <c r="D3197" s="14" t="s">
        <v>66</v>
      </c>
      <c r="E3197" s="29" t="s">
        <v>10</v>
      </c>
      <c r="F3197" s="17">
        <v>159</v>
      </c>
      <c r="G3197" s="258">
        <v>0</v>
      </c>
      <c r="H3197" s="27">
        <f t="shared" si="105"/>
        <v>0</v>
      </c>
    </row>
    <row r="3198" spans="1:8">
      <c r="A3198" s="28"/>
      <c r="B3198" s="28"/>
      <c r="C3198" s="81" t="s">
        <v>67</v>
      </c>
      <c r="D3198" s="14" t="s">
        <v>68</v>
      </c>
      <c r="E3198" s="29" t="s">
        <v>10</v>
      </c>
      <c r="F3198" s="17">
        <v>16</v>
      </c>
      <c r="G3198" s="258">
        <v>0</v>
      </c>
      <c r="H3198" s="27">
        <f t="shared" si="105"/>
        <v>0</v>
      </c>
    </row>
    <row r="3199" spans="1:8">
      <c r="A3199" s="28">
        <v>5</v>
      </c>
      <c r="B3199" s="28"/>
      <c r="C3199" s="81"/>
      <c r="D3199" s="191" t="s">
        <v>1236</v>
      </c>
      <c r="E3199" s="29"/>
      <c r="F3199" s="17" t="s">
        <v>162</v>
      </c>
      <c r="G3199" s="27"/>
      <c r="H3199" s="55">
        <f>SUM(H3200:H3202)</f>
        <v>0</v>
      </c>
    </row>
    <row r="3200" spans="1:8">
      <c r="A3200" s="28"/>
      <c r="B3200" s="28"/>
      <c r="C3200" s="81" t="s">
        <v>69</v>
      </c>
      <c r="D3200" s="14" t="s">
        <v>1237</v>
      </c>
      <c r="E3200" s="29" t="s">
        <v>10</v>
      </c>
      <c r="F3200" s="17">
        <v>17</v>
      </c>
      <c r="G3200" s="258">
        <v>0</v>
      </c>
      <c r="H3200" s="27">
        <f t="shared" si="105"/>
        <v>0</v>
      </c>
    </row>
    <row r="3201" spans="1:8">
      <c r="A3201" s="28"/>
      <c r="B3201" s="28"/>
      <c r="C3201" s="81" t="s">
        <v>70</v>
      </c>
      <c r="D3201" s="14" t="s">
        <v>1238</v>
      </c>
      <c r="E3201" s="29" t="s">
        <v>10</v>
      </c>
      <c r="F3201" s="17">
        <v>1</v>
      </c>
      <c r="G3201" s="258">
        <v>0</v>
      </c>
      <c r="H3201" s="27">
        <f t="shared" si="105"/>
        <v>0</v>
      </c>
    </row>
    <row r="3202" spans="1:8">
      <c r="A3202" s="28"/>
      <c r="B3202" s="28"/>
      <c r="C3202" s="81" t="s">
        <v>71</v>
      </c>
      <c r="D3202" s="14" t="s">
        <v>1239</v>
      </c>
      <c r="E3202" s="29" t="s">
        <v>10</v>
      </c>
      <c r="F3202" s="17">
        <v>8</v>
      </c>
      <c r="G3202" s="258">
        <v>0</v>
      </c>
      <c r="H3202" s="27">
        <f t="shared" si="105"/>
        <v>0</v>
      </c>
    </row>
    <row r="3203" spans="1:8">
      <c r="A3203" s="28">
        <v>5</v>
      </c>
      <c r="B3203" s="28"/>
      <c r="C3203" s="81"/>
      <c r="D3203" s="191" t="s">
        <v>174</v>
      </c>
      <c r="E3203" s="29"/>
      <c r="F3203" s="17" t="s">
        <v>162</v>
      </c>
      <c r="G3203" s="27"/>
      <c r="H3203" s="55">
        <f>SUM(H3204:H3205)</f>
        <v>0</v>
      </c>
    </row>
    <row r="3204" spans="1:8">
      <c r="A3204" s="28"/>
      <c r="B3204" s="28"/>
      <c r="C3204" s="81" t="s">
        <v>72</v>
      </c>
      <c r="D3204" s="14" t="s">
        <v>73</v>
      </c>
      <c r="E3204" s="29" t="s">
        <v>10</v>
      </c>
      <c r="F3204" s="17">
        <v>16</v>
      </c>
      <c r="G3204" s="258">
        <v>0</v>
      </c>
      <c r="H3204" s="27">
        <f t="shared" si="105"/>
        <v>0</v>
      </c>
    </row>
    <row r="3205" spans="1:8">
      <c r="A3205" s="28"/>
      <c r="B3205" s="28"/>
      <c r="C3205" s="81" t="s">
        <v>74</v>
      </c>
      <c r="D3205" s="14" t="s">
        <v>75</v>
      </c>
      <c r="E3205" s="29" t="s">
        <v>10</v>
      </c>
      <c r="F3205" s="17">
        <v>16</v>
      </c>
      <c r="G3205" s="258">
        <v>0</v>
      </c>
      <c r="H3205" s="27">
        <f t="shared" si="105"/>
        <v>0</v>
      </c>
    </row>
    <row r="3206" spans="1:8">
      <c r="A3206" s="28">
        <v>5</v>
      </c>
      <c r="B3206" s="28"/>
      <c r="C3206" s="81"/>
      <c r="D3206" s="191" t="s">
        <v>175</v>
      </c>
      <c r="E3206" s="29"/>
      <c r="F3206" s="17" t="s">
        <v>162</v>
      </c>
      <c r="G3206" s="27"/>
      <c r="H3206" s="55">
        <f>SUM(H3207:H3212)</f>
        <v>0</v>
      </c>
    </row>
    <row r="3207" spans="1:8" ht="22.5">
      <c r="A3207" s="28"/>
      <c r="B3207" s="28"/>
      <c r="C3207" s="81" t="s">
        <v>76</v>
      </c>
      <c r="D3207" s="14" t="s">
        <v>77</v>
      </c>
      <c r="E3207" s="29" t="s">
        <v>78</v>
      </c>
      <c r="F3207" s="17">
        <v>9.4499999999999993</v>
      </c>
      <c r="G3207" s="258">
        <v>0</v>
      </c>
      <c r="H3207" s="27">
        <f t="shared" si="105"/>
        <v>0</v>
      </c>
    </row>
    <row r="3208" spans="1:8">
      <c r="A3208" s="28"/>
      <c r="B3208" s="28"/>
      <c r="C3208" s="81" t="s">
        <v>79</v>
      </c>
      <c r="D3208" s="14" t="s">
        <v>84</v>
      </c>
      <c r="E3208" s="29" t="s">
        <v>85</v>
      </c>
      <c r="F3208" s="17">
        <v>16</v>
      </c>
      <c r="G3208" s="258">
        <v>0</v>
      </c>
      <c r="H3208" s="27">
        <f t="shared" si="105"/>
        <v>0</v>
      </c>
    </row>
    <row r="3209" spans="1:8" ht="22.5">
      <c r="A3209" s="28"/>
      <c r="B3209" s="28"/>
      <c r="C3209" s="81" t="s">
        <v>80</v>
      </c>
      <c r="D3209" s="14" t="s">
        <v>1240</v>
      </c>
      <c r="E3209" s="29" t="s">
        <v>10</v>
      </c>
      <c r="F3209" s="17">
        <v>2</v>
      </c>
      <c r="G3209" s="258">
        <v>0</v>
      </c>
      <c r="H3209" s="27">
        <f t="shared" si="105"/>
        <v>0</v>
      </c>
    </row>
    <row r="3210" spans="1:8" ht="45">
      <c r="A3210" s="28"/>
      <c r="B3210" s="28"/>
      <c r="C3210" s="81" t="s">
        <v>81</v>
      </c>
      <c r="D3210" s="14" t="s">
        <v>1241</v>
      </c>
      <c r="E3210" s="29" t="s">
        <v>10</v>
      </c>
      <c r="F3210" s="17">
        <v>600</v>
      </c>
      <c r="G3210" s="258">
        <v>0</v>
      </c>
      <c r="H3210" s="27">
        <f t="shared" si="105"/>
        <v>0</v>
      </c>
    </row>
    <row r="3211" spans="1:8" ht="33.75">
      <c r="A3211" s="28"/>
      <c r="B3211" s="28"/>
      <c r="C3211" s="81" t="s">
        <v>82</v>
      </c>
      <c r="D3211" s="14" t="s">
        <v>86</v>
      </c>
      <c r="E3211" s="29" t="s">
        <v>78</v>
      </c>
      <c r="F3211" s="17">
        <v>24.6</v>
      </c>
      <c r="G3211" s="258">
        <v>0</v>
      </c>
      <c r="H3211" s="27">
        <f t="shared" si="105"/>
        <v>0</v>
      </c>
    </row>
    <row r="3212" spans="1:8" ht="45">
      <c r="A3212" s="28"/>
      <c r="B3212" s="28"/>
      <c r="C3212" s="81" t="s">
        <v>83</v>
      </c>
      <c r="D3212" s="14" t="s">
        <v>1242</v>
      </c>
      <c r="E3212" s="29" t="s">
        <v>78</v>
      </c>
      <c r="F3212" s="17">
        <v>24.6</v>
      </c>
      <c r="G3212" s="258">
        <v>0</v>
      </c>
      <c r="H3212" s="27">
        <f t="shared" si="105"/>
        <v>0</v>
      </c>
    </row>
    <row r="3213" spans="1:8">
      <c r="A3213" s="28">
        <v>5</v>
      </c>
      <c r="B3213" s="28"/>
      <c r="C3213" s="81"/>
      <c r="D3213" s="191" t="s">
        <v>176</v>
      </c>
      <c r="E3213" s="29"/>
      <c r="F3213" s="17" t="s">
        <v>162</v>
      </c>
      <c r="G3213" s="27"/>
      <c r="H3213" s="55">
        <f>SUM(H3214:H3215)</f>
        <v>0</v>
      </c>
    </row>
    <row r="3214" spans="1:8" ht="22.5">
      <c r="A3214" s="28"/>
      <c r="B3214" s="28"/>
      <c r="C3214" s="81" t="s">
        <v>87</v>
      </c>
      <c r="D3214" s="14" t="s">
        <v>1243</v>
      </c>
      <c r="E3214" s="29" t="s">
        <v>10</v>
      </c>
      <c r="F3214" s="17">
        <v>50</v>
      </c>
      <c r="G3214" s="258">
        <v>0</v>
      </c>
      <c r="H3214" s="27">
        <f t="shared" si="105"/>
        <v>0</v>
      </c>
    </row>
    <row r="3215" spans="1:8">
      <c r="A3215" s="28"/>
      <c r="B3215" s="28"/>
      <c r="C3215" s="81" t="s">
        <v>88</v>
      </c>
      <c r="D3215" s="14" t="s">
        <v>89</v>
      </c>
      <c r="E3215" s="29" t="s">
        <v>10</v>
      </c>
      <c r="F3215" s="17">
        <v>100</v>
      </c>
      <c r="G3215" s="258">
        <v>0</v>
      </c>
      <c r="H3215" s="27">
        <f t="shared" si="105"/>
        <v>0</v>
      </c>
    </row>
    <row r="3216" spans="1:8">
      <c r="A3216" s="28">
        <v>5</v>
      </c>
      <c r="B3216" s="28"/>
      <c r="C3216" s="81"/>
      <c r="D3216" s="191" t="s">
        <v>177</v>
      </c>
      <c r="E3216" s="29"/>
      <c r="F3216" s="17" t="s">
        <v>162</v>
      </c>
      <c r="G3216" s="27"/>
      <c r="H3216" s="55">
        <f>SUM(H3217:H3241)</f>
        <v>0</v>
      </c>
    </row>
    <row r="3217" spans="1:8" ht="22.5">
      <c r="A3217" s="28"/>
      <c r="B3217" s="28"/>
      <c r="C3217" s="81" t="s">
        <v>90</v>
      </c>
      <c r="D3217" s="14" t="s">
        <v>1244</v>
      </c>
      <c r="E3217" s="29" t="s">
        <v>78</v>
      </c>
      <c r="F3217" s="17">
        <v>8.2200000000000006</v>
      </c>
      <c r="G3217" s="258">
        <v>0</v>
      </c>
      <c r="H3217" s="27">
        <f t="shared" si="105"/>
        <v>0</v>
      </c>
    </row>
    <row r="3218" spans="1:8" ht="22.5">
      <c r="A3218" s="28"/>
      <c r="B3218" s="28"/>
      <c r="C3218" s="81" t="s">
        <v>91</v>
      </c>
      <c r="D3218" s="14" t="s">
        <v>1245</v>
      </c>
      <c r="E3218" s="29" t="s">
        <v>10</v>
      </c>
      <c r="F3218" s="17">
        <v>18</v>
      </c>
      <c r="G3218" s="258">
        <v>0</v>
      </c>
      <c r="H3218" s="27">
        <f t="shared" si="105"/>
        <v>0</v>
      </c>
    </row>
    <row r="3219" spans="1:8" ht="22.5">
      <c r="A3219" s="28"/>
      <c r="B3219" s="28"/>
      <c r="C3219" s="81" t="s">
        <v>92</v>
      </c>
      <c r="D3219" s="14" t="s">
        <v>1246</v>
      </c>
      <c r="E3219" s="29" t="s">
        <v>10</v>
      </c>
      <c r="F3219" s="17">
        <v>4</v>
      </c>
      <c r="G3219" s="258">
        <v>0</v>
      </c>
      <c r="H3219" s="27">
        <f t="shared" si="105"/>
        <v>0</v>
      </c>
    </row>
    <row r="3220" spans="1:8">
      <c r="A3220" s="28"/>
      <c r="B3220" s="28"/>
      <c r="C3220" s="81" t="s">
        <v>93</v>
      </c>
      <c r="D3220" s="14" t="s">
        <v>97</v>
      </c>
      <c r="E3220" s="29" t="s">
        <v>10</v>
      </c>
      <c r="F3220" s="17">
        <v>6</v>
      </c>
      <c r="G3220" s="258">
        <v>0</v>
      </c>
      <c r="H3220" s="27">
        <f t="shared" si="105"/>
        <v>0</v>
      </c>
    </row>
    <row r="3221" spans="1:8">
      <c r="A3221" s="28"/>
      <c r="B3221" s="28"/>
      <c r="C3221" s="81" t="s">
        <v>94</v>
      </c>
      <c r="D3221" s="14" t="s">
        <v>99</v>
      </c>
      <c r="E3221" s="29" t="s">
        <v>10</v>
      </c>
      <c r="F3221" s="17">
        <v>6</v>
      </c>
      <c r="G3221" s="258">
        <v>0</v>
      </c>
      <c r="H3221" s="27">
        <f t="shared" si="105"/>
        <v>0</v>
      </c>
    </row>
    <row r="3222" spans="1:8">
      <c r="A3222" s="28"/>
      <c r="B3222" s="28"/>
      <c r="C3222" s="81" t="s">
        <v>95</v>
      </c>
      <c r="D3222" s="14" t="s">
        <v>101</v>
      </c>
      <c r="E3222" s="29" t="s">
        <v>10</v>
      </c>
      <c r="F3222" s="17">
        <v>173</v>
      </c>
      <c r="G3222" s="258">
        <v>0</v>
      </c>
      <c r="H3222" s="27">
        <f t="shared" si="105"/>
        <v>0</v>
      </c>
    </row>
    <row r="3223" spans="1:8" ht="22.5">
      <c r="A3223" s="28"/>
      <c r="B3223" s="28"/>
      <c r="C3223" s="81" t="s">
        <v>96</v>
      </c>
      <c r="D3223" s="14" t="s">
        <v>1783</v>
      </c>
      <c r="E3223" s="29" t="s">
        <v>10</v>
      </c>
      <c r="F3223" s="17">
        <v>19</v>
      </c>
      <c r="G3223" s="258">
        <v>0</v>
      </c>
      <c r="H3223" s="27">
        <f t="shared" si="105"/>
        <v>0</v>
      </c>
    </row>
    <row r="3224" spans="1:8" ht="45">
      <c r="A3224" s="28"/>
      <c r="B3224" s="28"/>
      <c r="C3224" s="81" t="s">
        <v>98</v>
      </c>
      <c r="D3224" s="14" t="s">
        <v>1784</v>
      </c>
      <c r="E3224" s="29" t="s">
        <v>10</v>
      </c>
      <c r="F3224" s="17">
        <v>121</v>
      </c>
      <c r="G3224" s="258">
        <v>0</v>
      </c>
      <c r="H3224" s="27">
        <f t="shared" ref="H3224:H3252" si="106">IF(ISNUMBER(F3224),ROUND(F3224*G3224,2),"")</f>
        <v>0</v>
      </c>
    </row>
    <row r="3225" spans="1:8" ht="33.75">
      <c r="A3225" s="28"/>
      <c r="B3225" s="28"/>
      <c r="C3225" s="81" t="s">
        <v>100</v>
      </c>
      <c r="D3225" s="14" t="s">
        <v>1785</v>
      </c>
      <c r="E3225" s="29" t="s">
        <v>10</v>
      </c>
      <c r="F3225" s="17">
        <v>33</v>
      </c>
      <c r="G3225" s="258">
        <v>0</v>
      </c>
      <c r="H3225" s="27">
        <f t="shared" si="106"/>
        <v>0</v>
      </c>
    </row>
    <row r="3226" spans="1:8" ht="22.5">
      <c r="A3226" s="28"/>
      <c r="B3226" s="28"/>
      <c r="C3226" s="81" t="s">
        <v>102</v>
      </c>
      <c r="D3226" s="14" t="s">
        <v>1249</v>
      </c>
      <c r="E3226" s="29" t="s">
        <v>10</v>
      </c>
      <c r="F3226" s="17">
        <v>33</v>
      </c>
      <c r="G3226" s="258">
        <v>0</v>
      </c>
      <c r="H3226" s="27">
        <f t="shared" si="106"/>
        <v>0</v>
      </c>
    </row>
    <row r="3227" spans="1:8" ht="22.5">
      <c r="A3227" s="28"/>
      <c r="B3227" s="28"/>
      <c r="C3227" s="81" t="s">
        <v>103</v>
      </c>
      <c r="D3227" s="14" t="s">
        <v>329</v>
      </c>
      <c r="E3227" s="29" t="s">
        <v>10</v>
      </c>
      <c r="F3227" s="17">
        <v>33</v>
      </c>
      <c r="G3227" s="258">
        <v>0</v>
      </c>
      <c r="H3227" s="27">
        <f t="shared" si="106"/>
        <v>0</v>
      </c>
    </row>
    <row r="3228" spans="1:8" ht="22.5">
      <c r="A3228" s="28"/>
      <c r="B3228" s="28"/>
      <c r="C3228" s="81" t="s">
        <v>104</v>
      </c>
      <c r="D3228" s="14" t="s">
        <v>108</v>
      </c>
      <c r="E3228" s="29" t="s">
        <v>10</v>
      </c>
      <c r="F3228" s="17">
        <v>19</v>
      </c>
      <c r="G3228" s="258">
        <v>0</v>
      </c>
      <c r="H3228" s="27">
        <f t="shared" si="106"/>
        <v>0</v>
      </c>
    </row>
    <row r="3229" spans="1:8" ht="22.5">
      <c r="A3229" s="28"/>
      <c r="B3229" s="28"/>
      <c r="C3229" s="81" t="s">
        <v>105</v>
      </c>
      <c r="D3229" s="14" t="s">
        <v>1250</v>
      </c>
      <c r="E3229" s="29" t="s">
        <v>10</v>
      </c>
      <c r="F3229" s="17">
        <v>15</v>
      </c>
      <c r="G3229" s="258">
        <v>0</v>
      </c>
      <c r="H3229" s="27">
        <f t="shared" si="106"/>
        <v>0</v>
      </c>
    </row>
    <row r="3230" spans="1:8">
      <c r="A3230" s="28"/>
      <c r="B3230" s="28"/>
      <c r="C3230" s="81" t="s">
        <v>106</v>
      </c>
      <c r="D3230" s="14" t="s">
        <v>110</v>
      </c>
      <c r="E3230" s="29" t="s">
        <v>10</v>
      </c>
      <c r="F3230" s="17">
        <v>175</v>
      </c>
      <c r="G3230" s="258">
        <v>0</v>
      </c>
      <c r="H3230" s="27">
        <f t="shared" si="106"/>
        <v>0</v>
      </c>
    </row>
    <row r="3231" spans="1:8" ht="22.5">
      <c r="A3231" s="28"/>
      <c r="B3231" s="28"/>
      <c r="C3231" s="81" t="s">
        <v>107</v>
      </c>
      <c r="D3231" s="14" t="s">
        <v>112</v>
      </c>
      <c r="E3231" s="29" t="s">
        <v>10</v>
      </c>
      <c r="F3231" s="17">
        <v>70</v>
      </c>
      <c r="G3231" s="258">
        <v>0</v>
      </c>
      <c r="H3231" s="27">
        <f t="shared" si="106"/>
        <v>0</v>
      </c>
    </row>
    <row r="3232" spans="1:8" ht="22.5">
      <c r="A3232" s="28"/>
      <c r="B3232" s="28"/>
      <c r="C3232" s="81" t="s">
        <v>109</v>
      </c>
      <c r="D3232" s="14" t="s">
        <v>114</v>
      </c>
      <c r="E3232" s="29" t="s">
        <v>10</v>
      </c>
      <c r="F3232" s="17">
        <v>6</v>
      </c>
      <c r="G3232" s="258">
        <v>0</v>
      </c>
      <c r="H3232" s="27">
        <f t="shared" si="106"/>
        <v>0</v>
      </c>
    </row>
    <row r="3233" spans="1:8" ht="22.5">
      <c r="A3233" s="28"/>
      <c r="B3233" s="28"/>
      <c r="C3233" s="81" t="s">
        <v>111</v>
      </c>
      <c r="D3233" s="14" t="s">
        <v>3548</v>
      </c>
      <c r="E3233" s="29" t="s">
        <v>10</v>
      </c>
      <c r="F3233" s="17">
        <v>6</v>
      </c>
      <c r="G3233" s="258">
        <v>0</v>
      </c>
      <c r="H3233" s="27">
        <f t="shared" si="106"/>
        <v>0</v>
      </c>
    </row>
    <row r="3234" spans="1:8" ht="22.5">
      <c r="A3234" s="28"/>
      <c r="B3234" s="28"/>
      <c r="C3234" s="81" t="s">
        <v>113</v>
      </c>
      <c r="D3234" s="14" t="s">
        <v>3511</v>
      </c>
      <c r="E3234" s="29" t="s">
        <v>10</v>
      </c>
      <c r="F3234" s="17">
        <v>6</v>
      </c>
      <c r="G3234" s="258">
        <v>0</v>
      </c>
      <c r="H3234" s="27">
        <f t="shared" si="106"/>
        <v>0</v>
      </c>
    </row>
    <row r="3235" spans="1:8">
      <c r="A3235" s="28"/>
      <c r="B3235" s="28"/>
      <c r="C3235" s="81" t="s">
        <v>115</v>
      </c>
      <c r="D3235" s="14" t="s">
        <v>3509</v>
      </c>
      <c r="E3235" s="29" t="s">
        <v>10</v>
      </c>
      <c r="F3235" s="17">
        <v>6</v>
      </c>
      <c r="G3235" s="258">
        <v>0</v>
      </c>
      <c r="H3235" s="27">
        <f t="shared" si="106"/>
        <v>0</v>
      </c>
    </row>
    <row r="3236" spans="1:8" ht="22.5">
      <c r="A3236" s="28"/>
      <c r="B3236" s="28"/>
      <c r="C3236" s="81" t="s">
        <v>116</v>
      </c>
      <c r="D3236" s="14" t="s">
        <v>1767</v>
      </c>
      <c r="E3236" s="29" t="s">
        <v>10</v>
      </c>
      <c r="F3236" s="17">
        <v>2</v>
      </c>
      <c r="G3236" s="258">
        <v>0</v>
      </c>
      <c r="H3236" s="27">
        <f t="shared" si="106"/>
        <v>0</v>
      </c>
    </row>
    <row r="3237" spans="1:8" ht="22.5">
      <c r="A3237" s="28"/>
      <c r="B3237" s="28"/>
      <c r="C3237" s="81" t="s">
        <v>1736</v>
      </c>
      <c r="D3237" s="14" t="s">
        <v>1768</v>
      </c>
      <c r="E3237" s="29" t="s">
        <v>10</v>
      </c>
      <c r="F3237" s="17">
        <v>2</v>
      </c>
      <c r="G3237" s="258">
        <v>0</v>
      </c>
      <c r="H3237" s="27">
        <f t="shared" si="106"/>
        <v>0</v>
      </c>
    </row>
    <row r="3238" spans="1:8" ht="22.5">
      <c r="A3238" s="28"/>
      <c r="B3238" s="28"/>
      <c r="C3238" s="81" t="s">
        <v>1737</v>
      </c>
      <c r="D3238" s="14" t="s">
        <v>117</v>
      </c>
      <c r="E3238" s="29" t="s">
        <v>10</v>
      </c>
      <c r="F3238" s="17">
        <v>173</v>
      </c>
      <c r="G3238" s="258">
        <v>0</v>
      </c>
      <c r="H3238" s="27">
        <f t="shared" si="106"/>
        <v>0</v>
      </c>
    </row>
    <row r="3239" spans="1:8">
      <c r="A3239" s="28"/>
      <c r="B3239" s="28"/>
      <c r="C3239" s="81" t="s">
        <v>3507</v>
      </c>
      <c r="D3239" s="14" t="s">
        <v>118</v>
      </c>
      <c r="E3239" s="29" t="s">
        <v>10</v>
      </c>
      <c r="F3239" s="17">
        <v>10</v>
      </c>
      <c r="G3239" s="258">
        <v>0</v>
      </c>
      <c r="H3239" s="27">
        <f t="shared" si="106"/>
        <v>0</v>
      </c>
    </row>
    <row r="3240" spans="1:8" ht="56.25">
      <c r="A3240" s="28"/>
      <c r="B3240" s="28"/>
      <c r="C3240" s="81" t="s">
        <v>3508</v>
      </c>
      <c r="D3240" s="14" t="s">
        <v>3512</v>
      </c>
      <c r="E3240" s="29" t="s">
        <v>10</v>
      </c>
      <c r="F3240" s="17">
        <v>3</v>
      </c>
      <c r="G3240" s="258">
        <v>0</v>
      </c>
      <c r="H3240" s="27">
        <f t="shared" si="106"/>
        <v>0</v>
      </c>
    </row>
    <row r="3241" spans="1:8" ht="67.5">
      <c r="A3241" s="28"/>
      <c r="B3241" s="28"/>
      <c r="C3241" s="81" t="s">
        <v>3510</v>
      </c>
      <c r="D3241" s="14" t="s">
        <v>3513</v>
      </c>
      <c r="E3241" s="29" t="s">
        <v>10</v>
      </c>
      <c r="F3241" s="17">
        <v>3</v>
      </c>
      <c r="G3241" s="258">
        <v>0</v>
      </c>
      <c r="H3241" s="27">
        <f t="shared" si="106"/>
        <v>0</v>
      </c>
    </row>
    <row r="3242" spans="1:8">
      <c r="A3242" s="54">
        <v>3</v>
      </c>
      <c r="B3242" s="54"/>
      <c r="C3242" s="79"/>
      <c r="D3242" s="97" t="s">
        <v>178</v>
      </c>
      <c r="E3242" s="20"/>
      <c r="F3242" s="21" t="s">
        <v>162</v>
      </c>
      <c r="G3242" s="22"/>
      <c r="H3242" s="52">
        <f>H3243+H3247+H3253+H3256+H3259+H3261</f>
        <v>0</v>
      </c>
    </row>
    <row r="3243" spans="1:8">
      <c r="A3243" s="28">
        <v>5</v>
      </c>
      <c r="B3243" s="28"/>
      <c r="C3243" s="81"/>
      <c r="D3243" s="191" t="s">
        <v>179</v>
      </c>
      <c r="E3243" s="29"/>
      <c r="F3243" s="17" t="s">
        <v>162</v>
      </c>
      <c r="G3243" s="27"/>
      <c r="H3243" s="55">
        <f>SUM(H3244:H3246)</f>
        <v>0</v>
      </c>
    </row>
    <row r="3244" spans="1:8">
      <c r="A3244" s="28"/>
      <c r="B3244" s="28"/>
      <c r="C3244" s="81" t="s">
        <v>119</v>
      </c>
      <c r="D3244" s="14" t="s">
        <v>123</v>
      </c>
      <c r="E3244" s="29" t="s">
        <v>10</v>
      </c>
      <c r="F3244" s="17">
        <v>35</v>
      </c>
      <c r="G3244" s="258">
        <v>0</v>
      </c>
      <c r="H3244" s="27">
        <f t="shared" si="106"/>
        <v>0</v>
      </c>
    </row>
    <row r="3245" spans="1:8">
      <c r="A3245" s="28"/>
      <c r="B3245" s="28"/>
      <c r="C3245" s="81" t="s">
        <v>120</v>
      </c>
      <c r="D3245" s="14" t="s">
        <v>124</v>
      </c>
      <c r="E3245" s="29" t="s">
        <v>10</v>
      </c>
      <c r="F3245" s="17">
        <v>1</v>
      </c>
      <c r="G3245" s="258">
        <v>0</v>
      </c>
      <c r="H3245" s="27">
        <f t="shared" si="106"/>
        <v>0</v>
      </c>
    </row>
    <row r="3246" spans="1:8">
      <c r="A3246" s="28"/>
      <c r="B3246" s="28"/>
      <c r="C3246" s="81" t="s">
        <v>122</v>
      </c>
      <c r="D3246" s="14" t="s">
        <v>121</v>
      </c>
      <c r="E3246" s="29" t="s">
        <v>10</v>
      </c>
      <c r="F3246" s="17">
        <v>9</v>
      </c>
      <c r="G3246" s="258">
        <v>0</v>
      </c>
      <c r="H3246" s="27">
        <f t="shared" si="106"/>
        <v>0</v>
      </c>
    </row>
    <row r="3247" spans="1:8">
      <c r="A3247" s="28">
        <v>5</v>
      </c>
      <c r="B3247" s="28"/>
      <c r="C3247" s="81"/>
      <c r="D3247" s="191" t="s">
        <v>180</v>
      </c>
      <c r="E3247" s="29"/>
      <c r="F3247" s="17" t="s">
        <v>162</v>
      </c>
      <c r="G3247" s="27"/>
      <c r="H3247" s="55">
        <f>SUM(H3248:H3252)</f>
        <v>0</v>
      </c>
    </row>
    <row r="3248" spans="1:8">
      <c r="A3248" s="28"/>
      <c r="B3248" s="28"/>
      <c r="C3248" s="81" t="s">
        <v>125</v>
      </c>
      <c r="D3248" s="14" t="s">
        <v>66</v>
      </c>
      <c r="E3248" s="29" t="s">
        <v>10</v>
      </c>
      <c r="F3248" s="17">
        <v>156</v>
      </c>
      <c r="G3248" s="258">
        <v>0</v>
      </c>
      <c r="H3248" s="27">
        <f t="shared" si="106"/>
        <v>0</v>
      </c>
    </row>
    <row r="3249" spans="1:8">
      <c r="A3249" s="28"/>
      <c r="B3249" s="28"/>
      <c r="C3249" s="81" t="s">
        <v>126</v>
      </c>
      <c r="D3249" s="14" t="s">
        <v>68</v>
      </c>
      <c r="E3249" s="29" t="s">
        <v>10</v>
      </c>
      <c r="F3249" s="17">
        <v>16</v>
      </c>
      <c r="G3249" s="258">
        <v>0</v>
      </c>
      <c r="H3249" s="27">
        <f t="shared" si="106"/>
        <v>0</v>
      </c>
    </row>
    <row r="3250" spans="1:8">
      <c r="A3250" s="28"/>
      <c r="B3250" s="28"/>
      <c r="C3250" s="81" t="s">
        <v>127</v>
      </c>
      <c r="D3250" s="14" t="s">
        <v>130</v>
      </c>
      <c r="E3250" s="29" t="s">
        <v>10</v>
      </c>
      <c r="F3250" s="17">
        <v>17</v>
      </c>
      <c r="G3250" s="258">
        <v>0</v>
      </c>
      <c r="H3250" s="27">
        <f t="shared" si="106"/>
        <v>0</v>
      </c>
    </row>
    <row r="3251" spans="1:8">
      <c r="A3251" s="28"/>
      <c r="B3251" s="28"/>
      <c r="C3251" s="81" t="s">
        <v>128</v>
      </c>
      <c r="D3251" s="14" t="s">
        <v>1238</v>
      </c>
      <c r="E3251" s="29" t="s">
        <v>10</v>
      </c>
      <c r="F3251" s="17">
        <v>1</v>
      </c>
      <c r="G3251" s="258">
        <v>0</v>
      </c>
      <c r="H3251" s="27">
        <f t="shared" si="106"/>
        <v>0</v>
      </c>
    </row>
    <row r="3252" spans="1:8">
      <c r="A3252" s="28"/>
      <c r="B3252" s="28"/>
      <c r="C3252" s="81" t="s">
        <v>129</v>
      </c>
      <c r="D3252" s="14" t="s">
        <v>1771</v>
      </c>
      <c r="E3252" s="29" t="s">
        <v>10</v>
      </c>
      <c r="F3252" s="17">
        <v>8</v>
      </c>
      <c r="G3252" s="258">
        <v>0</v>
      </c>
      <c r="H3252" s="27">
        <f t="shared" si="106"/>
        <v>0</v>
      </c>
    </row>
    <row r="3253" spans="1:8">
      <c r="A3253" s="28">
        <v>5</v>
      </c>
      <c r="B3253" s="28"/>
      <c r="C3253" s="81"/>
      <c r="D3253" s="191" t="s">
        <v>181</v>
      </c>
      <c r="E3253" s="29"/>
      <c r="F3253" s="17" t="s">
        <v>162</v>
      </c>
      <c r="G3253" s="27"/>
      <c r="H3253" s="55">
        <f>SUM(H3254:H3255)</f>
        <v>0</v>
      </c>
    </row>
    <row r="3254" spans="1:8">
      <c r="A3254" s="28"/>
      <c r="B3254" s="28"/>
      <c r="C3254" s="81" t="s">
        <v>131</v>
      </c>
      <c r="D3254" s="14" t="s">
        <v>132</v>
      </c>
      <c r="E3254" s="29" t="s">
        <v>10</v>
      </c>
      <c r="F3254" s="17">
        <v>16</v>
      </c>
      <c r="G3254" s="258">
        <v>0</v>
      </c>
      <c r="H3254" s="27">
        <f t="shared" ref="H3254:H3276" si="107">IF(ISNUMBER(F3254),ROUND(F3254*G3254,2),"")</f>
        <v>0</v>
      </c>
    </row>
    <row r="3255" spans="1:8">
      <c r="A3255" s="28"/>
      <c r="B3255" s="28"/>
      <c r="C3255" s="81" t="s">
        <v>133</v>
      </c>
      <c r="D3255" s="14" t="s">
        <v>134</v>
      </c>
      <c r="E3255" s="29" t="s">
        <v>10</v>
      </c>
      <c r="F3255" s="17">
        <v>16</v>
      </c>
      <c r="G3255" s="258">
        <v>0</v>
      </c>
      <c r="H3255" s="27">
        <f t="shared" si="107"/>
        <v>0</v>
      </c>
    </row>
    <row r="3256" spans="1:8">
      <c r="A3256" s="28">
        <v>5</v>
      </c>
      <c r="B3256" s="28"/>
      <c r="C3256" s="81"/>
      <c r="D3256" s="191" t="s">
        <v>182</v>
      </c>
      <c r="E3256" s="29"/>
      <c r="F3256" s="17" t="s">
        <v>162</v>
      </c>
      <c r="G3256" s="27"/>
      <c r="H3256" s="55">
        <f>SUM(H3257:H3258)</f>
        <v>0</v>
      </c>
    </row>
    <row r="3257" spans="1:8">
      <c r="A3257" s="28"/>
      <c r="B3257" s="28"/>
      <c r="C3257" s="81" t="s">
        <v>135</v>
      </c>
      <c r="D3257" s="14" t="s">
        <v>136</v>
      </c>
      <c r="E3257" s="29" t="s">
        <v>78</v>
      </c>
      <c r="F3257" s="17">
        <v>9.42</v>
      </c>
      <c r="G3257" s="258">
        <v>0</v>
      </c>
      <c r="H3257" s="27">
        <f t="shared" si="107"/>
        <v>0</v>
      </c>
    </row>
    <row r="3258" spans="1:8">
      <c r="A3258" s="28"/>
      <c r="B3258" s="28"/>
      <c r="C3258" s="81" t="s">
        <v>137</v>
      </c>
      <c r="D3258" s="14" t="s">
        <v>138</v>
      </c>
      <c r="E3258" s="29" t="s">
        <v>85</v>
      </c>
      <c r="F3258" s="17">
        <v>16</v>
      </c>
      <c r="G3258" s="258">
        <v>0</v>
      </c>
      <c r="H3258" s="27">
        <f t="shared" si="107"/>
        <v>0</v>
      </c>
    </row>
    <row r="3259" spans="1:8">
      <c r="A3259" s="28">
        <v>5</v>
      </c>
      <c r="B3259" s="28"/>
      <c r="C3259" s="81"/>
      <c r="D3259" s="191" t="s">
        <v>183</v>
      </c>
      <c r="E3259" s="29"/>
      <c r="F3259" s="17" t="s">
        <v>162</v>
      </c>
      <c r="G3259" s="27"/>
      <c r="H3259" s="55">
        <f>SUM(H3260)</f>
        <v>0</v>
      </c>
    </row>
    <row r="3260" spans="1:8" ht="22.5">
      <c r="A3260" s="28"/>
      <c r="B3260" s="28"/>
      <c r="C3260" s="81" t="s">
        <v>139</v>
      </c>
      <c r="D3260" s="14" t="s">
        <v>1243</v>
      </c>
      <c r="E3260" s="29" t="s">
        <v>10</v>
      </c>
      <c r="F3260" s="17">
        <v>50</v>
      </c>
      <c r="G3260" s="258">
        <v>0</v>
      </c>
      <c r="H3260" s="27">
        <f t="shared" si="107"/>
        <v>0</v>
      </c>
    </row>
    <row r="3261" spans="1:8">
      <c r="A3261" s="28">
        <v>5</v>
      </c>
      <c r="B3261" s="28"/>
      <c r="C3261" s="81"/>
      <c r="D3261" s="191" t="s">
        <v>184</v>
      </c>
      <c r="E3261" s="29"/>
      <c r="F3261" s="17" t="s">
        <v>162</v>
      </c>
      <c r="G3261" s="27"/>
      <c r="H3261" s="55">
        <f>SUM(H3262:H3264)</f>
        <v>0</v>
      </c>
    </row>
    <row r="3262" spans="1:8">
      <c r="A3262" s="28"/>
      <c r="B3262" s="28"/>
      <c r="C3262" s="81" t="s">
        <v>140</v>
      </c>
      <c r="D3262" s="14" t="s">
        <v>141</v>
      </c>
      <c r="E3262" s="29" t="s">
        <v>78</v>
      </c>
      <c r="F3262" s="17">
        <v>8.52</v>
      </c>
      <c r="G3262" s="258">
        <v>0</v>
      </c>
      <c r="H3262" s="27">
        <f t="shared" si="107"/>
        <v>0</v>
      </c>
    </row>
    <row r="3263" spans="1:8">
      <c r="A3263" s="28"/>
      <c r="B3263" s="28"/>
      <c r="C3263" s="81" t="s">
        <v>142</v>
      </c>
      <c r="D3263" s="14" t="s">
        <v>143</v>
      </c>
      <c r="E3263" s="29" t="s">
        <v>10</v>
      </c>
      <c r="F3263" s="17">
        <v>172</v>
      </c>
      <c r="G3263" s="258">
        <v>0</v>
      </c>
      <c r="H3263" s="27">
        <f t="shared" si="107"/>
        <v>0</v>
      </c>
    </row>
    <row r="3264" spans="1:8">
      <c r="A3264" s="28"/>
      <c r="B3264" s="28"/>
      <c r="C3264" s="81" t="s">
        <v>144</v>
      </c>
      <c r="D3264" s="14" t="s">
        <v>145</v>
      </c>
      <c r="E3264" s="29" t="s">
        <v>10</v>
      </c>
      <c r="F3264" s="17">
        <v>52</v>
      </c>
      <c r="G3264" s="258">
        <v>0</v>
      </c>
      <c r="H3264" s="27">
        <f t="shared" si="107"/>
        <v>0</v>
      </c>
    </row>
    <row r="3265" spans="1:8">
      <c r="A3265" s="54">
        <v>3</v>
      </c>
      <c r="B3265" s="54"/>
      <c r="C3265" s="79"/>
      <c r="D3265" s="97" t="s">
        <v>185</v>
      </c>
      <c r="E3265" s="20"/>
      <c r="F3265" s="21" t="s">
        <v>162</v>
      </c>
      <c r="G3265" s="22"/>
      <c r="H3265" s="52">
        <f>SUM(H3266:H3270)</f>
        <v>0</v>
      </c>
    </row>
    <row r="3266" spans="1:8">
      <c r="A3266" s="28"/>
      <c r="B3266" s="28"/>
      <c r="C3266" s="81" t="s">
        <v>147</v>
      </c>
      <c r="D3266" s="14" t="s">
        <v>150</v>
      </c>
      <c r="E3266" s="29" t="s">
        <v>10</v>
      </c>
      <c r="F3266" s="17">
        <v>175</v>
      </c>
      <c r="G3266" s="258">
        <v>0</v>
      </c>
      <c r="H3266" s="27">
        <f t="shared" si="107"/>
        <v>0</v>
      </c>
    </row>
    <row r="3267" spans="1:8" ht="22.5">
      <c r="A3267" s="28"/>
      <c r="B3267" s="28"/>
      <c r="C3267" s="81" t="s">
        <v>149</v>
      </c>
      <c r="D3267" s="14" t="s">
        <v>152</v>
      </c>
      <c r="E3267" s="29" t="s">
        <v>10</v>
      </c>
      <c r="F3267" s="17">
        <v>175</v>
      </c>
      <c r="G3267" s="258">
        <v>0</v>
      </c>
      <c r="H3267" s="27">
        <f t="shared" si="107"/>
        <v>0</v>
      </c>
    </row>
    <row r="3268" spans="1:8" ht="22.5">
      <c r="A3268" s="163"/>
      <c r="B3268" s="163"/>
      <c r="C3268" s="176" t="s">
        <v>151</v>
      </c>
      <c r="D3268" s="177" t="s">
        <v>156</v>
      </c>
      <c r="E3268" s="178"/>
      <c r="F3268" s="179" t="s">
        <v>162</v>
      </c>
      <c r="G3268" s="169"/>
      <c r="H3268" s="169" t="str">
        <f t="shared" si="107"/>
        <v/>
      </c>
    </row>
    <row r="3269" spans="1:8">
      <c r="A3269" s="180"/>
      <c r="B3269" s="180"/>
      <c r="C3269" s="181"/>
      <c r="D3269" s="182" t="s">
        <v>1772</v>
      </c>
      <c r="E3269" s="183" t="s">
        <v>10</v>
      </c>
      <c r="F3269" s="184">
        <v>17</v>
      </c>
      <c r="G3269" s="273">
        <v>0</v>
      </c>
      <c r="H3269" s="185">
        <f t="shared" si="107"/>
        <v>0</v>
      </c>
    </row>
    <row r="3270" spans="1:8">
      <c r="A3270" s="170"/>
      <c r="B3270" s="170"/>
      <c r="C3270" s="171"/>
      <c r="D3270" s="172" t="s">
        <v>1773</v>
      </c>
      <c r="E3270" s="173" t="s">
        <v>10</v>
      </c>
      <c r="F3270" s="174">
        <v>17</v>
      </c>
      <c r="G3270" s="259">
        <v>0</v>
      </c>
      <c r="H3270" s="175">
        <f t="shared" si="107"/>
        <v>0</v>
      </c>
    </row>
    <row r="3271" spans="1:8">
      <c r="A3271" s="82">
        <v>2</v>
      </c>
      <c r="B3271" s="82"/>
      <c r="C3271" s="83"/>
      <c r="D3271" s="116" t="s">
        <v>3523</v>
      </c>
      <c r="E3271" s="131"/>
      <c r="F3271" s="132" t="s">
        <v>162</v>
      </c>
      <c r="G3271" s="87"/>
      <c r="H3271" s="87">
        <f>SUM(H3272:H3276)</f>
        <v>0</v>
      </c>
    </row>
    <row r="3272" spans="1:8" ht="33.75">
      <c r="A3272" s="28"/>
      <c r="B3272" s="28"/>
      <c r="C3272" s="81" t="s">
        <v>164</v>
      </c>
      <c r="D3272" s="14" t="s">
        <v>3593</v>
      </c>
      <c r="E3272" s="29" t="s">
        <v>49</v>
      </c>
      <c r="F3272" s="17">
        <v>10400</v>
      </c>
      <c r="G3272" s="258">
        <v>0</v>
      </c>
      <c r="H3272" s="27">
        <f t="shared" si="107"/>
        <v>0</v>
      </c>
    </row>
    <row r="3273" spans="1:8" ht="33.75">
      <c r="A3273" s="28"/>
      <c r="B3273" s="28"/>
      <c r="C3273" s="81" t="s">
        <v>165</v>
      </c>
      <c r="D3273" s="14" t="s">
        <v>3594</v>
      </c>
      <c r="E3273" s="29" t="s">
        <v>49</v>
      </c>
      <c r="F3273" s="17">
        <v>5200</v>
      </c>
      <c r="G3273" s="258">
        <v>0</v>
      </c>
      <c r="H3273" s="27">
        <f t="shared" si="107"/>
        <v>0</v>
      </c>
    </row>
    <row r="3274" spans="1:8" ht="33.75">
      <c r="A3274" s="28"/>
      <c r="B3274" s="28"/>
      <c r="C3274" s="81" t="s">
        <v>166</v>
      </c>
      <c r="D3274" s="14" t="s">
        <v>3595</v>
      </c>
      <c r="E3274" s="29" t="s">
        <v>49</v>
      </c>
      <c r="F3274" s="17">
        <v>3000</v>
      </c>
      <c r="G3274" s="258">
        <v>0</v>
      </c>
      <c r="H3274" s="27">
        <f t="shared" si="107"/>
        <v>0</v>
      </c>
    </row>
    <row r="3275" spans="1:8">
      <c r="A3275" s="28"/>
      <c r="B3275" s="28"/>
      <c r="C3275" s="81" t="s">
        <v>167</v>
      </c>
      <c r="D3275" s="14" t="s">
        <v>3596</v>
      </c>
      <c r="E3275" s="29" t="s">
        <v>10</v>
      </c>
      <c r="F3275" s="17">
        <v>8</v>
      </c>
      <c r="G3275" s="258">
        <v>0</v>
      </c>
      <c r="H3275" s="27">
        <f t="shared" si="107"/>
        <v>0</v>
      </c>
    </row>
    <row r="3276" spans="1:8">
      <c r="A3276" s="28"/>
      <c r="B3276" s="28"/>
      <c r="C3276" s="81" t="s">
        <v>168</v>
      </c>
      <c r="D3276" s="14" t="s">
        <v>3597</v>
      </c>
      <c r="E3276" s="29" t="s">
        <v>10</v>
      </c>
      <c r="F3276" s="17">
        <v>200</v>
      </c>
      <c r="G3276" s="258">
        <v>0</v>
      </c>
      <c r="H3276" s="27">
        <f t="shared" si="107"/>
        <v>0</v>
      </c>
    </row>
    <row r="3277" spans="1:8">
      <c r="A3277" s="28"/>
      <c r="B3277" s="28"/>
      <c r="C3277" s="81"/>
      <c r="D3277" s="14"/>
      <c r="E3277" s="29"/>
      <c r="F3277" s="17" t="s">
        <v>162</v>
      </c>
      <c r="G3277" s="27"/>
      <c r="H3277" s="27"/>
    </row>
    <row r="3278" spans="1:8">
      <c r="A3278" s="73">
        <v>1</v>
      </c>
      <c r="B3278" s="73"/>
      <c r="C3278" s="74"/>
      <c r="D3278" s="13" t="s">
        <v>3484</v>
      </c>
      <c r="E3278" s="75"/>
      <c r="F3278" s="76" t="s">
        <v>162</v>
      </c>
      <c r="G3278" s="77"/>
      <c r="H3278" s="30">
        <f>H3279+H3404</f>
        <v>0</v>
      </c>
    </row>
    <row r="3279" spans="1:8">
      <c r="A3279" s="82">
        <v>2</v>
      </c>
      <c r="B3279" s="82"/>
      <c r="C3279" s="83"/>
      <c r="D3279" s="116" t="s">
        <v>3485</v>
      </c>
      <c r="E3279" s="84"/>
      <c r="F3279" s="85" t="s">
        <v>162</v>
      </c>
      <c r="G3279" s="86"/>
      <c r="H3279" s="87">
        <f>H3282+H3286+H3351+H3399</f>
        <v>0</v>
      </c>
    </row>
    <row r="3280" spans="1:8" ht="22.5">
      <c r="A3280" s="28"/>
      <c r="B3280" s="28"/>
      <c r="C3280" s="81"/>
      <c r="D3280" s="14" t="s">
        <v>1310</v>
      </c>
      <c r="E3280" s="29"/>
      <c r="F3280" s="17" t="s">
        <v>162</v>
      </c>
      <c r="G3280" s="27"/>
      <c r="H3280" s="27"/>
    </row>
    <row r="3281" spans="1:8" ht="22.5">
      <c r="A3281" s="28"/>
      <c r="B3281" s="28"/>
      <c r="C3281" s="81"/>
      <c r="D3281" s="14" t="s">
        <v>1311</v>
      </c>
      <c r="E3281" s="29"/>
      <c r="F3281" s="17" t="s">
        <v>162</v>
      </c>
      <c r="G3281" s="27"/>
      <c r="H3281" s="27"/>
    </row>
    <row r="3282" spans="1:8">
      <c r="A3282" s="54">
        <v>3</v>
      </c>
      <c r="B3282" s="54"/>
      <c r="C3282" s="79"/>
      <c r="D3282" s="97" t="s">
        <v>274</v>
      </c>
      <c r="E3282" s="20"/>
      <c r="F3282" s="21" t="s">
        <v>162</v>
      </c>
      <c r="G3282" s="22"/>
      <c r="H3282" s="52">
        <f>SUM(H3283:H3285)</f>
        <v>0</v>
      </c>
    </row>
    <row r="3283" spans="1:8">
      <c r="A3283" s="28"/>
      <c r="B3283" s="28"/>
      <c r="C3283" s="81">
        <v>1</v>
      </c>
      <c r="D3283" s="14" t="s">
        <v>1786</v>
      </c>
      <c r="E3283" s="29" t="s">
        <v>49</v>
      </c>
      <c r="F3283" s="17">
        <v>2175</v>
      </c>
      <c r="G3283" s="258">
        <v>0</v>
      </c>
      <c r="H3283" s="27">
        <f t="shared" ref="H3283:H3309" si="108">IF(ISNUMBER(F3283),ROUND(F3283*G3283,2),"")</f>
        <v>0</v>
      </c>
    </row>
    <row r="3284" spans="1:8">
      <c r="A3284" s="28"/>
      <c r="B3284" s="28"/>
      <c r="C3284" s="81">
        <v>2</v>
      </c>
      <c r="D3284" s="14" t="s">
        <v>1787</v>
      </c>
      <c r="E3284" s="29" t="s">
        <v>49</v>
      </c>
      <c r="F3284" s="17">
        <v>15</v>
      </c>
      <c r="G3284" s="258">
        <v>0</v>
      </c>
      <c r="H3284" s="27">
        <f t="shared" si="108"/>
        <v>0</v>
      </c>
    </row>
    <row r="3285" spans="1:8">
      <c r="A3285" s="28"/>
      <c r="B3285" s="28"/>
      <c r="C3285" s="81">
        <v>3</v>
      </c>
      <c r="D3285" s="14" t="s">
        <v>3505</v>
      </c>
      <c r="E3285" s="29" t="s">
        <v>49</v>
      </c>
      <c r="F3285" s="17">
        <v>12000</v>
      </c>
      <c r="G3285" s="258">
        <v>0</v>
      </c>
      <c r="H3285" s="27">
        <f t="shared" si="108"/>
        <v>0</v>
      </c>
    </row>
    <row r="3286" spans="1:8">
      <c r="A3286" s="54">
        <v>3</v>
      </c>
      <c r="B3286" s="54"/>
      <c r="C3286" s="79"/>
      <c r="D3286" s="97" t="s">
        <v>278</v>
      </c>
      <c r="E3286" s="20"/>
      <c r="F3286" s="21" t="s">
        <v>162</v>
      </c>
      <c r="G3286" s="22" t="s">
        <v>162</v>
      </c>
      <c r="H3286" s="52">
        <f>SUM(H3287:H3350)</f>
        <v>0</v>
      </c>
    </row>
    <row r="3287" spans="1:8" ht="45">
      <c r="A3287" s="28"/>
      <c r="B3287" s="28"/>
      <c r="C3287" s="81">
        <v>1</v>
      </c>
      <c r="D3287" s="14" t="s">
        <v>1809</v>
      </c>
      <c r="E3287" s="29" t="s">
        <v>49</v>
      </c>
      <c r="F3287" s="17">
        <v>10400</v>
      </c>
      <c r="G3287" s="258">
        <v>0</v>
      </c>
      <c r="H3287" s="27">
        <f t="shared" si="108"/>
        <v>0</v>
      </c>
    </row>
    <row r="3288" spans="1:8" ht="22.5">
      <c r="A3288" s="28"/>
      <c r="B3288" s="28"/>
      <c r="C3288" s="81">
        <v>2</v>
      </c>
      <c r="D3288" s="14" t="s">
        <v>187</v>
      </c>
      <c r="E3288" s="29" t="s">
        <v>49</v>
      </c>
      <c r="F3288" s="17">
        <v>10400</v>
      </c>
      <c r="G3288" s="258">
        <v>0</v>
      </c>
      <c r="H3288" s="27">
        <f t="shared" si="108"/>
        <v>0</v>
      </c>
    </row>
    <row r="3289" spans="1:8">
      <c r="A3289" s="28"/>
      <c r="B3289" s="28"/>
      <c r="C3289" s="81">
        <v>3</v>
      </c>
      <c r="D3289" s="14" t="s">
        <v>188</v>
      </c>
      <c r="E3289" s="29" t="s">
        <v>13</v>
      </c>
      <c r="F3289" s="17">
        <v>350</v>
      </c>
      <c r="G3289" s="258">
        <v>0</v>
      </c>
      <c r="H3289" s="27">
        <f t="shared" si="108"/>
        <v>0</v>
      </c>
    </row>
    <row r="3290" spans="1:8">
      <c r="A3290" s="28"/>
      <c r="B3290" s="28"/>
      <c r="C3290" s="81">
        <v>4</v>
      </c>
      <c r="D3290" s="14" t="s">
        <v>189</v>
      </c>
      <c r="E3290" s="29" t="s">
        <v>10</v>
      </c>
      <c r="F3290" s="17">
        <v>25</v>
      </c>
      <c r="G3290" s="258">
        <v>0</v>
      </c>
      <c r="H3290" s="27">
        <f t="shared" si="108"/>
        <v>0</v>
      </c>
    </row>
    <row r="3291" spans="1:8" ht="33.75">
      <c r="A3291" s="28"/>
      <c r="B3291" s="28"/>
      <c r="C3291" s="81">
        <v>5</v>
      </c>
      <c r="D3291" s="14" t="s">
        <v>191</v>
      </c>
      <c r="E3291" s="29" t="s">
        <v>10</v>
      </c>
      <c r="F3291" s="17">
        <v>18</v>
      </c>
      <c r="G3291" s="258">
        <v>0</v>
      </c>
      <c r="H3291" s="27">
        <f t="shared" si="108"/>
        <v>0</v>
      </c>
    </row>
    <row r="3292" spans="1:8" ht="22.5">
      <c r="A3292" s="28"/>
      <c r="B3292" s="28"/>
      <c r="C3292" s="81">
        <v>6</v>
      </c>
      <c r="D3292" s="14" t="s">
        <v>192</v>
      </c>
      <c r="E3292" s="29" t="s">
        <v>10</v>
      </c>
      <c r="F3292" s="17">
        <v>2</v>
      </c>
      <c r="G3292" s="258">
        <v>0</v>
      </c>
      <c r="H3292" s="27">
        <f t="shared" si="108"/>
        <v>0</v>
      </c>
    </row>
    <row r="3293" spans="1:8">
      <c r="A3293" s="28"/>
      <c r="B3293" s="28"/>
      <c r="C3293" s="81">
        <v>7</v>
      </c>
      <c r="D3293" s="14" t="s">
        <v>194</v>
      </c>
      <c r="E3293" s="29" t="s">
        <v>10</v>
      </c>
      <c r="F3293" s="17">
        <v>14</v>
      </c>
      <c r="G3293" s="258">
        <v>0</v>
      </c>
      <c r="H3293" s="27">
        <f t="shared" si="108"/>
        <v>0</v>
      </c>
    </row>
    <row r="3294" spans="1:8">
      <c r="A3294" s="28"/>
      <c r="B3294" s="28"/>
      <c r="C3294" s="81">
        <v>8</v>
      </c>
      <c r="D3294" s="14" t="s">
        <v>196</v>
      </c>
      <c r="E3294" s="29" t="s">
        <v>10</v>
      </c>
      <c r="F3294" s="17">
        <v>12</v>
      </c>
      <c r="G3294" s="258">
        <v>0</v>
      </c>
      <c r="H3294" s="27">
        <f t="shared" si="108"/>
        <v>0</v>
      </c>
    </row>
    <row r="3295" spans="1:8" ht="33.75">
      <c r="A3295" s="28"/>
      <c r="B3295" s="28"/>
      <c r="C3295" s="81">
        <v>9</v>
      </c>
      <c r="D3295" s="14" t="s">
        <v>1788</v>
      </c>
      <c r="E3295" s="29" t="s">
        <v>49</v>
      </c>
      <c r="F3295" s="17">
        <v>105</v>
      </c>
      <c r="G3295" s="258">
        <v>0</v>
      </c>
      <c r="H3295" s="27">
        <f t="shared" si="108"/>
        <v>0</v>
      </c>
    </row>
    <row r="3296" spans="1:8" ht="33.75">
      <c r="A3296" s="28"/>
      <c r="B3296" s="28"/>
      <c r="C3296" s="81">
        <v>10</v>
      </c>
      <c r="D3296" s="14" t="s">
        <v>251</v>
      </c>
      <c r="E3296" s="29" t="s">
        <v>49</v>
      </c>
      <c r="F3296" s="17">
        <v>325</v>
      </c>
      <c r="G3296" s="258">
        <v>0</v>
      </c>
      <c r="H3296" s="27">
        <f t="shared" si="108"/>
        <v>0</v>
      </c>
    </row>
    <row r="3297" spans="1:10" ht="22.5">
      <c r="A3297" s="28"/>
      <c r="B3297" s="28"/>
      <c r="C3297" s="81">
        <v>11</v>
      </c>
      <c r="D3297" s="14" t="s">
        <v>252</v>
      </c>
      <c r="E3297" s="29" t="s">
        <v>49</v>
      </c>
      <c r="F3297" s="17">
        <v>1960</v>
      </c>
      <c r="G3297" s="258">
        <v>0</v>
      </c>
      <c r="H3297" s="27">
        <f t="shared" si="108"/>
        <v>0</v>
      </c>
    </row>
    <row r="3298" spans="1:10" ht="33.75">
      <c r="A3298" s="28"/>
      <c r="B3298" s="28"/>
      <c r="C3298" s="81">
        <v>12</v>
      </c>
      <c r="D3298" s="14" t="s">
        <v>253</v>
      </c>
      <c r="E3298" s="29" t="s">
        <v>49</v>
      </c>
      <c r="F3298" s="17">
        <v>1195</v>
      </c>
      <c r="G3298" s="258">
        <v>0</v>
      </c>
      <c r="H3298" s="27">
        <f t="shared" si="108"/>
        <v>0</v>
      </c>
    </row>
    <row r="3299" spans="1:10" ht="45">
      <c r="A3299" s="28"/>
      <c r="B3299" s="28"/>
      <c r="C3299" s="81">
        <v>13</v>
      </c>
      <c r="D3299" s="14" t="s">
        <v>1789</v>
      </c>
      <c r="E3299" s="29" t="s">
        <v>49</v>
      </c>
      <c r="F3299" s="17">
        <v>45</v>
      </c>
      <c r="G3299" s="258">
        <v>0</v>
      </c>
      <c r="H3299" s="27">
        <f t="shared" si="108"/>
        <v>0</v>
      </c>
    </row>
    <row r="3300" spans="1:10" ht="22.5">
      <c r="A3300" s="28"/>
      <c r="B3300" s="28"/>
      <c r="C3300" s="81">
        <v>14</v>
      </c>
      <c r="D3300" s="14" t="s">
        <v>1790</v>
      </c>
      <c r="E3300" s="29" t="s">
        <v>49</v>
      </c>
      <c r="F3300" s="17">
        <v>6</v>
      </c>
      <c r="G3300" s="258">
        <v>0</v>
      </c>
      <c r="H3300" s="27">
        <f t="shared" si="108"/>
        <v>0</v>
      </c>
    </row>
    <row r="3301" spans="1:10" ht="22.5">
      <c r="A3301" s="28"/>
      <c r="B3301" s="28"/>
      <c r="C3301" s="81">
        <v>15</v>
      </c>
      <c r="D3301" s="14" t="s">
        <v>3473</v>
      </c>
      <c r="E3301" s="29" t="s">
        <v>10</v>
      </c>
      <c r="F3301" s="17">
        <v>1</v>
      </c>
      <c r="G3301" s="258">
        <v>0</v>
      </c>
      <c r="H3301" s="27">
        <f t="shared" si="108"/>
        <v>0</v>
      </c>
    </row>
    <row r="3302" spans="1:10" ht="45">
      <c r="A3302" s="28"/>
      <c r="B3302" s="28"/>
      <c r="C3302" s="81">
        <v>16</v>
      </c>
      <c r="D3302" s="14" t="s">
        <v>3474</v>
      </c>
      <c r="E3302" s="29" t="s">
        <v>10</v>
      </c>
      <c r="F3302" s="17">
        <v>1</v>
      </c>
      <c r="G3302" s="258">
        <v>0</v>
      </c>
      <c r="H3302" s="27">
        <f t="shared" si="108"/>
        <v>0</v>
      </c>
    </row>
    <row r="3303" spans="1:10" ht="33.75">
      <c r="A3303" s="28"/>
      <c r="B3303" s="28"/>
      <c r="C3303" s="81">
        <v>17</v>
      </c>
      <c r="D3303" s="14" t="s">
        <v>1791</v>
      </c>
      <c r="E3303" s="29" t="s">
        <v>49</v>
      </c>
      <c r="F3303" s="17">
        <v>5</v>
      </c>
      <c r="G3303" s="258">
        <v>0</v>
      </c>
      <c r="H3303" s="27">
        <f t="shared" si="108"/>
        <v>0</v>
      </c>
    </row>
    <row r="3304" spans="1:10" ht="22.5">
      <c r="A3304" s="28"/>
      <c r="B3304" s="28"/>
      <c r="C3304" s="81">
        <v>18</v>
      </c>
      <c r="D3304" s="14" t="s">
        <v>200</v>
      </c>
      <c r="E3304" s="29" t="s">
        <v>10</v>
      </c>
      <c r="F3304" s="17">
        <v>4</v>
      </c>
      <c r="G3304" s="258">
        <v>0</v>
      </c>
      <c r="H3304" s="27">
        <f t="shared" si="108"/>
        <v>0</v>
      </c>
    </row>
    <row r="3305" spans="1:10">
      <c r="A3305" s="28"/>
      <c r="B3305" s="28"/>
      <c r="C3305" s="81">
        <v>19</v>
      </c>
      <c r="D3305" s="14" t="s">
        <v>203</v>
      </c>
      <c r="E3305" s="29" t="s">
        <v>10</v>
      </c>
      <c r="F3305" s="17">
        <v>7</v>
      </c>
      <c r="G3305" s="258">
        <v>0</v>
      </c>
      <c r="H3305" s="27">
        <f t="shared" si="108"/>
        <v>0</v>
      </c>
    </row>
    <row r="3306" spans="1:10" ht="22.5">
      <c r="A3306" s="28"/>
      <c r="B3306" s="28"/>
      <c r="C3306" s="81">
        <v>20</v>
      </c>
      <c r="D3306" s="14" t="s">
        <v>1792</v>
      </c>
      <c r="E3306" s="29" t="s">
        <v>49</v>
      </c>
      <c r="F3306" s="17">
        <v>80</v>
      </c>
      <c r="G3306" s="258">
        <v>0</v>
      </c>
      <c r="H3306" s="27">
        <f t="shared" si="108"/>
        <v>0</v>
      </c>
    </row>
    <row r="3307" spans="1:10" ht="56.25">
      <c r="A3307" s="28"/>
      <c r="B3307" s="28"/>
      <c r="C3307" s="81">
        <v>21</v>
      </c>
      <c r="D3307" s="14" t="s">
        <v>1793</v>
      </c>
      <c r="E3307" s="29" t="s">
        <v>49</v>
      </c>
      <c r="F3307" s="17">
        <v>45</v>
      </c>
      <c r="G3307" s="258">
        <v>0</v>
      </c>
      <c r="H3307" s="27">
        <f t="shared" si="108"/>
        <v>0</v>
      </c>
    </row>
    <row r="3308" spans="1:10" ht="22.5">
      <c r="A3308" s="163"/>
      <c r="B3308" s="163"/>
      <c r="C3308" s="176">
        <v>22</v>
      </c>
      <c r="D3308" s="177" t="s">
        <v>1794</v>
      </c>
      <c r="E3308" s="178"/>
      <c r="F3308" s="179" t="s">
        <v>162</v>
      </c>
      <c r="G3308" s="169" t="s">
        <v>162</v>
      </c>
      <c r="H3308" s="169" t="str">
        <f t="shared" si="108"/>
        <v/>
      </c>
    </row>
    <row r="3309" spans="1:10">
      <c r="A3309" s="170"/>
      <c r="B3309" s="170"/>
      <c r="C3309" s="171"/>
      <c r="D3309" s="172" t="s">
        <v>1795</v>
      </c>
      <c r="E3309" s="173" t="s">
        <v>10</v>
      </c>
      <c r="F3309" s="174">
        <v>2</v>
      </c>
      <c r="G3309" s="259">
        <v>0</v>
      </c>
      <c r="H3309" s="175">
        <f t="shared" si="108"/>
        <v>0</v>
      </c>
      <c r="J3309" s="193"/>
    </row>
    <row r="3310" spans="1:10">
      <c r="A3310" s="28"/>
      <c r="B3310" s="28"/>
      <c r="C3310" s="81">
        <v>23</v>
      </c>
      <c r="D3310" s="14" t="s">
        <v>275</v>
      </c>
      <c r="E3310" s="29" t="s">
        <v>49</v>
      </c>
      <c r="F3310" s="17">
        <v>77</v>
      </c>
      <c r="G3310" s="258">
        <v>0</v>
      </c>
      <c r="H3310" s="27">
        <f t="shared" ref="H3310:H3344" si="109">IF(ISNUMBER(F3310),ROUND(F3310*G3310,2),"")</f>
        <v>0</v>
      </c>
    </row>
    <row r="3311" spans="1:10" ht="22.5">
      <c r="A3311" s="28"/>
      <c r="B3311" s="28"/>
      <c r="C3311" s="81">
        <v>24</v>
      </c>
      <c r="D3311" s="14" t="s">
        <v>1796</v>
      </c>
      <c r="E3311" s="29" t="s">
        <v>49</v>
      </c>
      <c r="F3311" s="17">
        <v>60</v>
      </c>
      <c r="G3311" s="258">
        <v>0</v>
      </c>
      <c r="H3311" s="27">
        <f t="shared" si="109"/>
        <v>0</v>
      </c>
    </row>
    <row r="3312" spans="1:10" ht="56.25">
      <c r="A3312" s="28"/>
      <c r="B3312" s="28"/>
      <c r="C3312" s="81">
        <v>25</v>
      </c>
      <c r="D3312" s="14" t="s">
        <v>1289</v>
      </c>
      <c r="E3312" s="29" t="s">
        <v>49</v>
      </c>
      <c r="F3312" s="17">
        <v>22</v>
      </c>
      <c r="G3312" s="258">
        <v>0</v>
      </c>
      <c r="H3312" s="27">
        <f t="shared" si="109"/>
        <v>0</v>
      </c>
    </row>
    <row r="3313" spans="1:10" ht="56.25">
      <c r="A3313" s="28"/>
      <c r="B3313" s="28"/>
      <c r="C3313" s="81">
        <v>26</v>
      </c>
      <c r="D3313" s="14" t="s">
        <v>1797</v>
      </c>
      <c r="E3313" s="29" t="s">
        <v>49</v>
      </c>
      <c r="F3313" s="17">
        <v>90</v>
      </c>
      <c r="G3313" s="258">
        <v>0</v>
      </c>
      <c r="H3313" s="27">
        <f t="shared" si="109"/>
        <v>0</v>
      </c>
    </row>
    <row r="3314" spans="1:10" ht="45">
      <c r="A3314" s="28"/>
      <c r="B3314" s="28"/>
      <c r="C3314" s="81">
        <v>27</v>
      </c>
      <c r="D3314" s="14" t="s">
        <v>1798</v>
      </c>
      <c r="E3314" s="29" t="s">
        <v>49</v>
      </c>
      <c r="F3314" s="17">
        <v>360</v>
      </c>
      <c r="G3314" s="258">
        <v>0</v>
      </c>
      <c r="H3314" s="27">
        <f t="shared" si="109"/>
        <v>0</v>
      </c>
    </row>
    <row r="3315" spans="1:10" ht="45">
      <c r="A3315" s="28"/>
      <c r="B3315" s="28"/>
      <c r="C3315" s="81">
        <v>28</v>
      </c>
      <c r="D3315" s="14" t="s">
        <v>272</v>
      </c>
      <c r="E3315" s="29" t="s">
        <v>49</v>
      </c>
      <c r="F3315" s="17">
        <v>160</v>
      </c>
      <c r="G3315" s="258">
        <v>0</v>
      </c>
      <c r="H3315" s="27">
        <f t="shared" si="109"/>
        <v>0</v>
      </c>
    </row>
    <row r="3316" spans="1:10" ht="45">
      <c r="A3316" s="28"/>
      <c r="B3316" s="28"/>
      <c r="C3316" s="81">
        <v>29</v>
      </c>
      <c r="D3316" s="14" t="s">
        <v>1291</v>
      </c>
      <c r="E3316" s="29" t="s">
        <v>49</v>
      </c>
      <c r="F3316" s="17">
        <v>22</v>
      </c>
      <c r="G3316" s="258">
        <v>0</v>
      </c>
      <c r="H3316" s="27">
        <f t="shared" si="109"/>
        <v>0</v>
      </c>
    </row>
    <row r="3317" spans="1:10" ht="45">
      <c r="A3317" s="28"/>
      <c r="B3317" s="28"/>
      <c r="C3317" s="81">
        <v>30</v>
      </c>
      <c r="D3317" s="14" t="s">
        <v>1799</v>
      </c>
      <c r="E3317" s="29" t="s">
        <v>49</v>
      </c>
      <c r="F3317" s="17">
        <v>520</v>
      </c>
      <c r="G3317" s="258">
        <v>0</v>
      </c>
      <c r="H3317" s="27">
        <f t="shared" si="109"/>
        <v>0</v>
      </c>
    </row>
    <row r="3318" spans="1:10" ht="45">
      <c r="A3318" s="163"/>
      <c r="B3318" s="163"/>
      <c r="C3318" s="176">
        <v>31</v>
      </c>
      <c r="D3318" s="177" t="s">
        <v>1292</v>
      </c>
      <c r="E3318" s="178"/>
      <c r="F3318" s="179" t="s">
        <v>162</v>
      </c>
      <c r="G3318" s="169" t="s">
        <v>162</v>
      </c>
      <c r="H3318" s="169" t="str">
        <f t="shared" si="109"/>
        <v/>
      </c>
    </row>
    <row r="3319" spans="1:10">
      <c r="A3319" s="170"/>
      <c r="B3319" s="170"/>
      <c r="C3319" s="171"/>
      <c r="D3319" s="172" t="s">
        <v>1293</v>
      </c>
      <c r="E3319" s="173" t="s">
        <v>49</v>
      </c>
      <c r="F3319" s="174">
        <v>8</v>
      </c>
      <c r="G3319" s="259">
        <v>0</v>
      </c>
      <c r="H3319" s="175">
        <f t="shared" si="109"/>
        <v>0</v>
      </c>
      <c r="J3319" s="193"/>
    </row>
    <row r="3320" spans="1:10" ht="22.5">
      <c r="A3320" s="28"/>
      <c r="B3320" s="28"/>
      <c r="C3320" s="81">
        <v>32</v>
      </c>
      <c r="D3320" s="14" t="s">
        <v>1294</v>
      </c>
      <c r="E3320" s="29" t="s">
        <v>13</v>
      </c>
      <c r="F3320" s="17">
        <v>8</v>
      </c>
      <c r="G3320" s="258">
        <v>0</v>
      </c>
      <c r="H3320" s="27">
        <f t="shared" si="109"/>
        <v>0</v>
      </c>
    </row>
    <row r="3321" spans="1:10" ht="22.5">
      <c r="A3321" s="28"/>
      <c r="B3321" s="28"/>
      <c r="C3321" s="81">
        <v>33</v>
      </c>
      <c r="D3321" s="14" t="s">
        <v>1295</v>
      </c>
      <c r="E3321" s="29" t="s">
        <v>13</v>
      </c>
      <c r="F3321" s="17">
        <v>8</v>
      </c>
      <c r="G3321" s="258">
        <v>0</v>
      </c>
      <c r="H3321" s="27">
        <f t="shared" si="109"/>
        <v>0</v>
      </c>
    </row>
    <row r="3322" spans="1:10" ht="33.75">
      <c r="A3322" s="163"/>
      <c r="B3322" s="163"/>
      <c r="C3322" s="176">
        <v>34</v>
      </c>
      <c r="D3322" s="177" t="s">
        <v>1800</v>
      </c>
      <c r="E3322" s="178"/>
      <c r="F3322" s="179" t="s">
        <v>162</v>
      </c>
      <c r="G3322" s="169" t="s">
        <v>162</v>
      </c>
      <c r="H3322" s="169" t="str">
        <f t="shared" si="109"/>
        <v/>
      </c>
    </row>
    <row r="3323" spans="1:10">
      <c r="A3323" s="170"/>
      <c r="B3323" s="170"/>
      <c r="C3323" s="171"/>
      <c r="D3323" s="172" t="s">
        <v>1801</v>
      </c>
      <c r="E3323" s="173" t="s">
        <v>49</v>
      </c>
      <c r="F3323" s="174">
        <v>14</v>
      </c>
      <c r="G3323" s="259">
        <v>0</v>
      </c>
      <c r="H3323" s="175">
        <f t="shared" si="109"/>
        <v>0</v>
      </c>
      <c r="J3323" s="193"/>
    </row>
    <row r="3324" spans="1:10" ht="67.5">
      <c r="A3324" s="163"/>
      <c r="B3324" s="163"/>
      <c r="C3324" s="176">
        <v>35</v>
      </c>
      <c r="D3324" s="177" t="s">
        <v>205</v>
      </c>
      <c r="E3324" s="178"/>
      <c r="F3324" s="179" t="s">
        <v>162</v>
      </c>
      <c r="G3324" s="169" t="s">
        <v>162</v>
      </c>
      <c r="H3324" s="169" t="str">
        <f t="shared" si="109"/>
        <v/>
      </c>
    </row>
    <row r="3325" spans="1:10">
      <c r="A3325" s="170"/>
      <c r="B3325" s="170"/>
      <c r="C3325" s="171"/>
      <c r="D3325" s="172" t="s">
        <v>208</v>
      </c>
      <c r="E3325" s="173" t="s">
        <v>49</v>
      </c>
      <c r="F3325" s="174">
        <v>150</v>
      </c>
      <c r="G3325" s="259">
        <v>0</v>
      </c>
      <c r="H3325" s="175">
        <f t="shared" si="109"/>
        <v>0</v>
      </c>
      <c r="J3325" s="193"/>
    </row>
    <row r="3326" spans="1:10">
      <c r="A3326" s="28"/>
      <c r="B3326" s="28"/>
      <c r="C3326" s="81">
        <v>36</v>
      </c>
      <c r="D3326" s="14" t="s">
        <v>210</v>
      </c>
      <c r="E3326" s="29" t="s">
        <v>49</v>
      </c>
      <c r="F3326" s="17">
        <v>50</v>
      </c>
      <c r="G3326" s="258">
        <v>0</v>
      </c>
      <c r="H3326" s="27">
        <f t="shared" si="109"/>
        <v>0</v>
      </c>
      <c r="J3326" s="193"/>
    </row>
    <row r="3327" spans="1:10" ht="67.5">
      <c r="A3327" s="163"/>
      <c r="B3327" s="163"/>
      <c r="C3327" s="176">
        <v>37</v>
      </c>
      <c r="D3327" s="177" t="s">
        <v>256</v>
      </c>
      <c r="E3327" s="178"/>
      <c r="F3327" s="179" t="s">
        <v>162</v>
      </c>
      <c r="G3327" s="169" t="s">
        <v>162</v>
      </c>
      <c r="H3327" s="169" t="str">
        <f t="shared" si="109"/>
        <v/>
      </c>
      <c r="J3327" s="193"/>
    </row>
    <row r="3328" spans="1:10">
      <c r="A3328" s="170"/>
      <c r="B3328" s="170"/>
      <c r="C3328" s="171"/>
      <c r="D3328" s="172" t="s">
        <v>211</v>
      </c>
      <c r="E3328" s="173" t="s">
        <v>10</v>
      </c>
      <c r="F3328" s="174">
        <v>4</v>
      </c>
      <c r="G3328" s="259">
        <v>0</v>
      </c>
      <c r="H3328" s="175">
        <f t="shared" si="109"/>
        <v>0</v>
      </c>
      <c r="J3328" s="193"/>
    </row>
    <row r="3329" spans="1:10" ht="67.5">
      <c r="A3329" s="163"/>
      <c r="B3329" s="163"/>
      <c r="C3329" s="176">
        <v>38</v>
      </c>
      <c r="D3329" s="177" t="s">
        <v>257</v>
      </c>
      <c r="E3329" s="178"/>
      <c r="F3329" s="179" t="s">
        <v>162</v>
      </c>
      <c r="G3329" s="169" t="s">
        <v>162</v>
      </c>
      <c r="H3329" s="169" t="str">
        <f t="shared" si="109"/>
        <v/>
      </c>
      <c r="J3329" s="193"/>
    </row>
    <row r="3330" spans="1:10">
      <c r="A3330" s="170"/>
      <c r="B3330" s="170"/>
      <c r="C3330" s="171"/>
      <c r="D3330" s="172" t="s">
        <v>211</v>
      </c>
      <c r="E3330" s="173" t="s">
        <v>10</v>
      </c>
      <c r="F3330" s="174">
        <v>2</v>
      </c>
      <c r="G3330" s="259">
        <v>0</v>
      </c>
      <c r="H3330" s="175">
        <f t="shared" si="109"/>
        <v>0</v>
      </c>
      <c r="J3330" s="193"/>
    </row>
    <row r="3331" spans="1:10" ht="22.5">
      <c r="A3331" s="163"/>
      <c r="B3331" s="163"/>
      <c r="C3331" s="176">
        <v>39</v>
      </c>
      <c r="D3331" s="177" t="s">
        <v>212</v>
      </c>
      <c r="E3331" s="178"/>
      <c r="F3331" s="179" t="s">
        <v>162</v>
      </c>
      <c r="G3331" s="169" t="s">
        <v>162</v>
      </c>
      <c r="H3331" s="169" t="str">
        <f t="shared" si="109"/>
        <v/>
      </c>
      <c r="J3331" s="193"/>
    </row>
    <row r="3332" spans="1:10">
      <c r="A3332" s="180"/>
      <c r="B3332" s="180"/>
      <c r="C3332" s="181"/>
      <c r="D3332" s="182" t="s">
        <v>213</v>
      </c>
      <c r="E3332" s="183" t="s">
        <v>10</v>
      </c>
      <c r="F3332" s="184">
        <v>4</v>
      </c>
      <c r="G3332" s="273">
        <v>0</v>
      </c>
      <c r="H3332" s="185">
        <f t="shared" si="109"/>
        <v>0</v>
      </c>
      <c r="J3332" s="193"/>
    </row>
    <row r="3333" spans="1:10">
      <c r="A3333" s="170"/>
      <c r="B3333" s="170"/>
      <c r="C3333" s="171"/>
      <c r="D3333" s="172" t="s">
        <v>214</v>
      </c>
      <c r="E3333" s="173" t="s">
        <v>10</v>
      </c>
      <c r="F3333" s="174">
        <v>2</v>
      </c>
      <c r="G3333" s="259">
        <v>0</v>
      </c>
      <c r="H3333" s="175">
        <f t="shared" si="109"/>
        <v>0</v>
      </c>
      <c r="J3333" s="193"/>
    </row>
    <row r="3334" spans="1:10">
      <c r="A3334" s="28"/>
      <c r="B3334" s="28"/>
      <c r="C3334" s="81">
        <v>40</v>
      </c>
      <c r="D3334" s="14" t="s">
        <v>217</v>
      </c>
      <c r="E3334" s="29" t="s">
        <v>10</v>
      </c>
      <c r="F3334" s="17">
        <v>4</v>
      </c>
      <c r="G3334" s="258">
        <v>0</v>
      </c>
      <c r="H3334" s="27">
        <f t="shared" si="109"/>
        <v>0</v>
      </c>
    </row>
    <row r="3335" spans="1:10">
      <c r="A3335" s="28"/>
      <c r="B3335" s="28"/>
      <c r="C3335" s="81">
        <v>41</v>
      </c>
      <c r="D3335" s="14" t="s">
        <v>218</v>
      </c>
      <c r="E3335" s="29" t="s">
        <v>10</v>
      </c>
      <c r="F3335" s="17">
        <v>6</v>
      </c>
      <c r="G3335" s="258">
        <v>0</v>
      </c>
      <c r="H3335" s="27">
        <f t="shared" si="109"/>
        <v>0</v>
      </c>
    </row>
    <row r="3336" spans="1:10" ht="22.5">
      <c r="A3336" s="28"/>
      <c r="B3336" s="28"/>
      <c r="C3336" s="81">
        <v>42</v>
      </c>
      <c r="D3336" s="14" t="s">
        <v>1802</v>
      </c>
      <c r="E3336" s="29" t="s">
        <v>49</v>
      </c>
      <c r="F3336" s="17">
        <v>5</v>
      </c>
      <c r="G3336" s="258">
        <v>0</v>
      </c>
      <c r="H3336" s="27">
        <f t="shared" si="109"/>
        <v>0</v>
      </c>
    </row>
    <row r="3337" spans="1:10" ht="33.75">
      <c r="A3337" s="28"/>
      <c r="B3337" s="28"/>
      <c r="C3337" s="81">
        <v>43</v>
      </c>
      <c r="D3337" s="14" t="s">
        <v>221</v>
      </c>
      <c r="E3337" s="29" t="s">
        <v>10</v>
      </c>
      <c r="F3337" s="17">
        <v>15</v>
      </c>
      <c r="G3337" s="258">
        <v>0</v>
      </c>
      <c r="H3337" s="27">
        <f t="shared" si="109"/>
        <v>0</v>
      </c>
    </row>
    <row r="3338" spans="1:10" ht="22.5">
      <c r="A3338" s="28"/>
      <c r="B3338" s="28"/>
      <c r="C3338" s="81">
        <v>44</v>
      </c>
      <c r="D3338" s="14" t="s">
        <v>222</v>
      </c>
      <c r="E3338" s="29" t="s">
        <v>49</v>
      </c>
      <c r="F3338" s="17">
        <v>1220</v>
      </c>
      <c r="G3338" s="258">
        <v>0</v>
      </c>
      <c r="H3338" s="27">
        <f t="shared" si="109"/>
        <v>0</v>
      </c>
    </row>
    <row r="3339" spans="1:10" ht="45">
      <c r="A3339" s="163"/>
      <c r="B3339" s="163"/>
      <c r="C3339" s="176">
        <v>45</v>
      </c>
      <c r="D3339" s="177" t="s">
        <v>223</v>
      </c>
      <c r="E3339" s="178"/>
      <c r="F3339" s="179" t="s">
        <v>162</v>
      </c>
      <c r="G3339" s="169" t="s">
        <v>162</v>
      </c>
      <c r="H3339" s="169" t="str">
        <f t="shared" si="109"/>
        <v/>
      </c>
    </row>
    <row r="3340" spans="1:10">
      <c r="A3340" s="180"/>
      <c r="B3340" s="180"/>
      <c r="C3340" s="181"/>
      <c r="D3340" s="182" t="s">
        <v>224</v>
      </c>
      <c r="E3340" s="183" t="s">
        <v>10</v>
      </c>
      <c r="F3340" s="184">
        <v>1</v>
      </c>
      <c r="G3340" s="273">
        <v>0</v>
      </c>
      <c r="H3340" s="185">
        <f t="shared" si="109"/>
        <v>0</v>
      </c>
      <c r="J3340" s="193"/>
    </row>
    <row r="3341" spans="1:10">
      <c r="A3341" s="170"/>
      <c r="B3341" s="170"/>
      <c r="C3341" s="171"/>
      <c r="D3341" s="172" t="s">
        <v>225</v>
      </c>
      <c r="E3341" s="173" t="s">
        <v>10</v>
      </c>
      <c r="F3341" s="174">
        <v>1</v>
      </c>
      <c r="G3341" s="259">
        <v>0</v>
      </c>
      <c r="H3341" s="175">
        <f t="shared" si="109"/>
        <v>0</v>
      </c>
      <c r="J3341" s="193"/>
    </row>
    <row r="3342" spans="1:10" ht="33.75">
      <c r="A3342" s="28"/>
      <c r="B3342" s="28"/>
      <c r="C3342" s="81">
        <v>46</v>
      </c>
      <c r="D3342" s="14" t="s">
        <v>226</v>
      </c>
      <c r="E3342" s="29" t="s">
        <v>49</v>
      </c>
      <c r="F3342" s="17">
        <v>10</v>
      </c>
      <c r="G3342" s="258">
        <v>0</v>
      </c>
      <c r="H3342" s="27">
        <f t="shared" si="109"/>
        <v>0</v>
      </c>
    </row>
    <row r="3343" spans="1:10" ht="33.75">
      <c r="A3343" s="28"/>
      <c r="B3343" s="28"/>
      <c r="C3343" s="81">
        <v>47</v>
      </c>
      <c r="D3343" s="14" t="s">
        <v>227</v>
      </c>
      <c r="E3343" s="29" t="s">
        <v>10</v>
      </c>
      <c r="F3343" s="17">
        <v>1</v>
      </c>
      <c r="G3343" s="258">
        <v>0</v>
      </c>
      <c r="H3343" s="27">
        <f t="shared" si="109"/>
        <v>0</v>
      </c>
    </row>
    <row r="3344" spans="1:10" ht="22.5">
      <c r="A3344" s="28"/>
      <c r="B3344" s="28"/>
      <c r="C3344" s="81">
        <v>48</v>
      </c>
      <c r="D3344" s="14" t="s">
        <v>228</v>
      </c>
      <c r="E3344" s="29" t="s">
        <v>10</v>
      </c>
      <c r="F3344" s="17">
        <v>9</v>
      </c>
      <c r="G3344" s="258">
        <v>0</v>
      </c>
      <c r="H3344" s="27">
        <f t="shared" si="109"/>
        <v>0</v>
      </c>
    </row>
    <row r="3345" spans="1:10" ht="22.5">
      <c r="A3345" s="28"/>
      <c r="B3345" s="28"/>
      <c r="C3345" s="81">
        <v>49</v>
      </c>
      <c r="D3345" s="14" t="s">
        <v>229</v>
      </c>
      <c r="E3345" s="29" t="s">
        <v>10</v>
      </c>
      <c r="F3345" s="17">
        <v>8</v>
      </c>
      <c r="G3345" s="258">
        <v>0</v>
      </c>
      <c r="H3345" s="27">
        <f t="shared" ref="H3345:H3373" si="110">IF(ISNUMBER(F3345),ROUND(F3345*G3345,2),"")</f>
        <v>0</v>
      </c>
    </row>
    <row r="3346" spans="1:10" ht="22.5">
      <c r="A3346" s="28"/>
      <c r="B3346" s="28"/>
      <c r="C3346" s="81">
        <v>50</v>
      </c>
      <c r="D3346" s="14" t="s">
        <v>1297</v>
      </c>
      <c r="E3346" s="29" t="s">
        <v>10</v>
      </c>
      <c r="F3346" s="17">
        <v>3</v>
      </c>
      <c r="G3346" s="258">
        <v>0</v>
      </c>
      <c r="H3346" s="27">
        <f t="shared" si="110"/>
        <v>0</v>
      </c>
    </row>
    <row r="3347" spans="1:10" ht="33.75">
      <c r="A3347" s="28"/>
      <c r="B3347" s="28"/>
      <c r="C3347" s="81">
        <v>51</v>
      </c>
      <c r="D3347" s="14" t="s">
        <v>3483</v>
      </c>
      <c r="E3347" s="29" t="s">
        <v>10</v>
      </c>
      <c r="F3347" s="17">
        <v>1</v>
      </c>
      <c r="G3347" s="258">
        <v>0</v>
      </c>
      <c r="H3347" s="27">
        <f t="shared" si="110"/>
        <v>0</v>
      </c>
    </row>
    <row r="3348" spans="1:10" ht="22.5">
      <c r="A3348" s="28"/>
      <c r="B3348" s="28"/>
      <c r="C3348" s="81">
        <v>52</v>
      </c>
      <c r="D3348" s="14" t="s">
        <v>260</v>
      </c>
      <c r="E3348" s="29" t="s">
        <v>10</v>
      </c>
      <c r="F3348" s="17">
        <v>1</v>
      </c>
      <c r="G3348" s="258">
        <v>0</v>
      </c>
      <c r="H3348" s="27">
        <f t="shared" si="110"/>
        <v>0</v>
      </c>
    </row>
    <row r="3349" spans="1:10" ht="22.5">
      <c r="A3349" s="28"/>
      <c r="B3349" s="28"/>
      <c r="C3349" s="81">
        <v>53</v>
      </c>
      <c r="D3349" s="14" t="s">
        <v>3481</v>
      </c>
      <c r="E3349" s="29" t="s">
        <v>13</v>
      </c>
      <c r="F3349" s="17">
        <v>6800</v>
      </c>
      <c r="G3349" s="258">
        <v>0</v>
      </c>
      <c r="H3349" s="27">
        <f t="shared" si="110"/>
        <v>0</v>
      </c>
    </row>
    <row r="3350" spans="1:10">
      <c r="A3350" s="28"/>
      <c r="B3350" s="28"/>
      <c r="C3350" s="81">
        <v>54</v>
      </c>
      <c r="D3350" s="14" t="s">
        <v>3482</v>
      </c>
      <c r="E3350" s="29" t="s">
        <v>14</v>
      </c>
      <c r="F3350" s="17">
        <v>338</v>
      </c>
      <c r="G3350" s="258">
        <v>0</v>
      </c>
      <c r="H3350" s="27">
        <f t="shared" si="110"/>
        <v>0</v>
      </c>
    </row>
    <row r="3351" spans="1:10">
      <c r="A3351" s="54">
        <v>3</v>
      </c>
      <c r="B3351" s="54"/>
      <c r="C3351" s="79"/>
      <c r="D3351" s="97" t="s">
        <v>279</v>
      </c>
      <c r="E3351" s="20"/>
      <c r="F3351" s="21" t="s">
        <v>162</v>
      </c>
      <c r="G3351" s="22" t="s">
        <v>162</v>
      </c>
      <c r="H3351" s="52">
        <f>SUM(H3352:H3398)</f>
        <v>0</v>
      </c>
    </row>
    <row r="3352" spans="1:10">
      <c r="A3352" s="28"/>
      <c r="B3352" s="28"/>
      <c r="C3352" s="81">
        <v>1</v>
      </c>
      <c r="D3352" s="14" t="s">
        <v>160</v>
      </c>
      <c r="E3352" s="29" t="s">
        <v>10</v>
      </c>
      <c r="F3352" s="17">
        <v>47</v>
      </c>
      <c r="G3352" s="258">
        <v>0</v>
      </c>
      <c r="H3352" s="27">
        <f t="shared" si="110"/>
        <v>0</v>
      </c>
    </row>
    <row r="3353" spans="1:10" ht="22.5">
      <c r="A3353" s="28"/>
      <c r="B3353" s="28"/>
      <c r="C3353" s="81">
        <v>2</v>
      </c>
      <c r="D3353" s="14" t="s">
        <v>1803</v>
      </c>
      <c r="E3353" s="29" t="s">
        <v>49</v>
      </c>
      <c r="F3353" s="17">
        <v>5</v>
      </c>
      <c r="G3353" s="258">
        <v>0</v>
      </c>
      <c r="H3353" s="27">
        <f t="shared" si="110"/>
        <v>0</v>
      </c>
    </row>
    <row r="3354" spans="1:10">
      <c r="A3354" s="28"/>
      <c r="B3354" s="28"/>
      <c r="C3354" s="81">
        <v>3</v>
      </c>
      <c r="D3354" s="14" t="s">
        <v>230</v>
      </c>
      <c r="E3354" s="29" t="s">
        <v>10</v>
      </c>
      <c r="F3354" s="17">
        <v>6</v>
      </c>
      <c r="G3354" s="258">
        <v>0</v>
      </c>
      <c r="H3354" s="27">
        <f t="shared" si="110"/>
        <v>0</v>
      </c>
    </row>
    <row r="3355" spans="1:10" ht="22.5">
      <c r="A3355" s="28"/>
      <c r="B3355" s="28"/>
      <c r="C3355" s="81">
        <v>4</v>
      </c>
      <c r="D3355" s="14" t="s">
        <v>231</v>
      </c>
      <c r="E3355" s="29" t="s">
        <v>10</v>
      </c>
      <c r="F3355" s="17">
        <v>22</v>
      </c>
      <c r="G3355" s="258">
        <v>0</v>
      </c>
      <c r="H3355" s="27">
        <f t="shared" si="110"/>
        <v>0</v>
      </c>
    </row>
    <row r="3356" spans="1:10" ht="22.5">
      <c r="A3356" s="28"/>
      <c r="B3356" s="28"/>
      <c r="C3356" s="81">
        <v>5</v>
      </c>
      <c r="D3356" s="14" t="s">
        <v>232</v>
      </c>
      <c r="E3356" s="29" t="s">
        <v>10</v>
      </c>
      <c r="F3356" s="17">
        <v>6</v>
      </c>
      <c r="G3356" s="258">
        <v>0</v>
      </c>
      <c r="H3356" s="27">
        <f t="shared" si="110"/>
        <v>0</v>
      </c>
    </row>
    <row r="3357" spans="1:10" ht="22.5">
      <c r="A3357" s="28"/>
      <c r="B3357" s="28"/>
      <c r="C3357" s="81">
        <v>6</v>
      </c>
      <c r="D3357" s="14" t="s">
        <v>233</v>
      </c>
      <c r="E3357" s="29" t="s">
        <v>49</v>
      </c>
      <c r="F3357" s="17">
        <v>620</v>
      </c>
      <c r="G3357" s="258">
        <v>0</v>
      </c>
      <c r="H3357" s="27">
        <f t="shared" si="110"/>
        <v>0</v>
      </c>
    </row>
    <row r="3358" spans="1:10">
      <c r="A3358" s="163"/>
      <c r="B3358" s="163"/>
      <c r="C3358" s="176">
        <v>7</v>
      </c>
      <c r="D3358" s="177" t="s">
        <v>234</v>
      </c>
      <c r="E3358" s="178"/>
      <c r="F3358" s="179" t="s">
        <v>162</v>
      </c>
      <c r="G3358" s="169" t="s">
        <v>162</v>
      </c>
      <c r="H3358" s="169" t="str">
        <f t="shared" si="110"/>
        <v/>
      </c>
    </row>
    <row r="3359" spans="1:10">
      <c r="A3359" s="180"/>
      <c r="B3359" s="180"/>
      <c r="C3359" s="181"/>
      <c r="D3359" s="187" t="s">
        <v>1805</v>
      </c>
      <c r="E3359" s="183" t="s">
        <v>10</v>
      </c>
      <c r="F3359" s="184">
        <v>1</v>
      </c>
      <c r="G3359" s="273">
        <v>0</v>
      </c>
      <c r="H3359" s="185">
        <f t="shared" si="110"/>
        <v>0</v>
      </c>
      <c r="J3359" s="193"/>
    </row>
    <row r="3360" spans="1:10">
      <c r="A3360" s="170"/>
      <c r="B3360" s="170"/>
      <c r="C3360" s="171"/>
      <c r="D3360" s="186" t="s">
        <v>1806</v>
      </c>
      <c r="E3360" s="173" t="s">
        <v>10</v>
      </c>
      <c r="F3360" s="174">
        <v>18</v>
      </c>
      <c r="G3360" s="259">
        <v>0</v>
      </c>
      <c r="H3360" s="175">
        <f t="shared" si="110"/>
        <v>0</v>
      </c>
      <c r="J3360" s="193"/>
    </row>
    <row r="3361" spans="1:8" ht="22.5">
      <c r="A3361" s="28"/>
      <c r="B3361" s="28"/>
      <c r="C3361" s="81">
        <v>8</v>
      </c>
      <c r="D3361" s="14" t="s">
        <v>261</v>
      </c>
      <c r="E3361" s="29" t="s">
        <v>10</v>
      </c>
      <c r="F3361" s="17">
        <v>15</v>
      </c>
      <c r="G3361" s="258">
        <v>0</v>
      </c>
      <c r="H3361" s="27">
        <f t="shared" si="110"/>
        <v>0</v>
      </c>
    </row>
    <row r="3362" spans="1:8" ht="22.5">
      <c r="A3362" s="28"/>
      <c r="B3362" s="28"/>
      <c r="C3362" s="81">
        <v>9</v>
      </c>
      <c r="D3362" s="14" t="s">
        <v>1300</v>
      </c>
      <c r="E3362" s="29" t="s">
        <v>10</v>
      </c>
      <c r="F3362" s="17">
        <v>2</v>
      </c>
      <c r="G3362" s="258">
        <v>0</v>
      </c>
      <c r="H3362" s="27">
        <f t="shared" si="110"/>
        <v>0</v>
      </c>
    </row>
    <row r="3363" spans="1:8">
      <c r="A3363" s="28"/>
      <c r="B3363" s="28"/>
      <c r="C3363" s="81">
        <v>10</v>
      </c>
      <c r="D3363" s="14" t="s">
        <v>235</v>
      </c>
      <c r="E3363" s="29" t="s">
        <v>10</v>
      </c>
      <c r="F3363" s="17">
        <v>7</v>
      </c>
      <c r="G3363" s="258">
        <v>0</v>
      </c>
      <c r="H3363" s="27">
        <f t="shared" si="110"/>
        <v>0</v>
      </c>
    </row>
    <row r="3364" spans="1:8" ht="22.5">
      <c r="A3364" s="28"/>
      <c r="B3364" s="28"/>
      <c r="C3364" s="81">
        <v>11</v>
      </c>
      <c r="D3364" s="14" t="s">
        <v>1301</v>
      </c>
      <c r="E3364" s="29" t="s">
        <v>10</v>
      </c>
      <c r="F3364" s="17">
        <v>1</v>
      </c>
      <c r="G3364" s="258">
        <v>0</v>
      </c>
      <c r="H3364" s="27">
        <f t="shared" si="110"/>
        <v>0</v>
      </c>
    </row>
    <row r="3365" spans="1:8" ht="22.5">
      <c r="A3365" s="28"/>
      <c r="B3365" s="28"/>
      <c r="C3365" s="81">
        <v>12</v>
      </c>
      <c r="D3365" s="14" t="s">
        <v>1302</v>
      </c>
      <c r="E3365" s="29" t="s">
        <v>10</v>
      </c>
      <c r="F3365" s="17">
        <v>3</v>
      </c>
      <c r="G3365" s="258">
        <v>0</v>
      </c>
      <c r="H3365" s="27">
        <f t="shared" si="110"/>
        <v>0</v>
      </c>
    </row>
    <row r="3366" spans="1:8" ht="22.5">
      <c r="A3366" s="28"/>
      <c r="B3366" s="28"/>
      <c r="C3366" s="81">
        <v>13</v>
      </c>
      <c r="D3366" s="14" t="s">
        <v>262</v>
      </c>
      <c r="E3366" s="29" t="s">
        <v>10</v>
      </c>
      <c r="F3366" s="17">
        <v>1</v>
      </c>
      <c r="G3366" s="258">
        <v>0</v>
      </c>
      <c r="H3366" s="27">
        <f t="shared" si="110"/>
        <v>0</v>
      </c>
    </row>
    <row r="3367" spans="1:8" ht="22.5">
      <c r="A3367" s="28"/>
      <c r="B3367" s="28"/>
      <c r="C3367" s="81">
        <v>14</v>
      </c>
      <c r="D3367" s="14" t="s">
        <v>263</v>
      </c>
      <c r="E3367" s="29" t="s">
        <v>10</v>
      </c>
      <c r="F3367" s="17">
        <v>1</v>
      </c>
      <c r="G3367" s="258">
        <v>0</v>
      </c>
      <c r="H3367" s="27">
        <f t="shared" si="110"/>
        <v>0</v>
      </c>
    </row>
    <row r="3368" spans="1:8">
      <c r="A3368" s="28"/>
      <c r="B3368" s="28"/>
      <c r="C3368" s="81">
        <v>15</v>
      </c>
      <c r="D3368" s="14" t="s">
        <v>237</v>
      </c>
      <c r="E3368" s="29" t="s">
        <v>10</v>
      </c>
      <c r="F3368" s="17">
        <v>1</v>
      </c>
      <c r="G3368" s="258">
        <v>0</v>
      </c>
      <c r="H3368" s="27">
        <f t="shared" si="110"/>
        <v>0</v>
      </c>
    </row>
    <row r="3369" spans="1:8" ht="22.5">
      <c r="A3369" s="28"/>
      <c r="B3369" s="28"/>
      <c r="C3369" s="81">
        <v>16</v>
      </c>
      <c r="D3369" s="14" t="s">
        <v>161</v>
      </c>
      <c r="E3369" s="29" t="s">
        <v>10</v>
      </c>
      <c r="F3369" s="17">
        <v>1</v>
      </c>
      <c r="G3369" s="258">
        <v>0</v>
      </c>
      <c r="H3369" s="27">
        <f t="shared" si="110"/>
        <v>0</v>
      </c>
    </row>
    <row r="3370" spans="1:8" ht="22.5">
      <c r="A3370" s="28"/>
      <c r="B3370" s="28"/>
      <c r="C3370" s="81">
        <v>17</v>
      </c>
      <c r="D3370" s="14" t="s">
        <v>238</v>
      </c>
      <c r="E3370" s="29" t="s">
        <v>10</v>
      </c>
      <c r="F3370" s="17">
        <v>3</v>
      </c>
      <c r="G3370" s="258">
        <v>0</v>
      </c>
      <c r="H3370" s="27">
        <f t="shared" si="110"/>
        <v>0</v>
      </c>
    </row>
    <row r="3371" spans="1:8" ht="22.5">
      <c r="A3371" s="28"/>
      <c r="B3371" s="28"/>
      <c r="C3371" s="81">
        <v>18</v>
      </c>
      <c r="D3371" s="14" t="s">
        <v>1303</v>
      </c>
      <c r="E3371" s="29" t="s">
        <v>10</v>
      </c>
      <c r="F3371" s="17">
        <v>3</v>
      </c>
      <c r="G3371" s="258">
        <v>0</v>
      </c>
      <c r="H3371" s="27">
        <f t="shared" si="110"/>
        <v>0</v>
      </c>
    </row>
    <row r="3372" spans="1:8" ht="22.5">
      <c r="A3372" s="28"/>
      <c r="B3372" s="28"/>
      <c r="C3372" s="81">
        <v>19</v>
      </c>
      <c r="D3372" s="14" t="s">
        <v>1804</v>
      </c>
      <c r="E3372" s="29" t="s">
        <v>10</v>
      </c>
      <c r="F3372" s="17">
        <v>1</v>
      </c>
      <c r="G3372" s="258">
        <v>0</v>
      </c>
      <c r="H3372" s="27">
        <f t="shared" si="110"/>
        <v>0</v>
      </c>
    </row>
    <row r="3373" spans="1:8" ht="22.5">
      <c r="A3373" s="28"/>
      <c r="B3373" s="28"/>
      <c r="C3373" s="81">
        <v>20</v>
      </c>
      <c r="D3373" s="14" t="s">
        <v>239</v>
      </c>
      <c r="E3373" s="29" t="s">
        <v>10</v>
      </c>
      <c r="F3373" s="17">
        <v>3</v>
      </c>
      <c r="G3373" s="258">
        <v>0</v>
      </c>
      <c r="H3373" s="27">
        <f t="shared" si="110"/>
        <v>0</v>
      </c>
    </row>
    <row r="3374" spans="1:8" ht="33.75">
      <c r="A3374" s="28"/>
      <c r="B3374" s="28"/>
      <c r="C3374" s="81">
        <v>21</v>
      </c>
      <c r="D3374" s="14" t="s">
        <v>240</v>
      </c>
      <c r="E3374" s="29" t="s">
        <v>10</v>
      </c>
      <c r="F3374" s="17">
        <v>8</v>
      </c>
      <c r="G3374" s="258">
        <v>0</v>
      </c>
      <c r="H3374" s="27">
        <f t="shared" ref="H3374:H3401" si="111">IF(ISNUMBER(F3374),ROUND(F3374*G3374,2),"")</f>
        <v>0</v>
      </c>
    </row>
    <row r="3375" spans="1:8" ht="33.75">
      <c r="A3375" s="28"/>
      <c r="B3375" s="28"/>
      <c r="C3375" s="81">
        <v>22</v>
      </c>
      <c r="D3375" s="14" t="s">
        <v>241</v>
      </c>
      <c r="E3375" s="29" t="s">
        <v>10</v>
      </c>
      <c r="F3375" s="17">
        <v>1</v>
      </c>
      <c r="G3375" s="258">
        <v>0</v>
      </c>
      <c r="H3375" s="27">
        <f t="shared" si="111"/>
        <v>0</v>
      </c>
    </row>
    <row r="3376" spans="1:8" ht="22.5">
      <c r="A3376" s="28"/>
      <c r="B3376" s="28"/>
      <c r="C3376" s="81">
        <v>23</v>
      </c>
      <c r="D3376" s="14" t="s">
        <v>242</v>
      </c>
      <c r="E3376" s="29" t="s">
        <v>10</v>
      </c>
      <c r="F3376" s="17">
        <v>11</v>
      </c>
      <c r="G3376" s="258">
        <v>0</v>
      </c>
      <c r="H3376" s="27">
        <f t="shared" si="111"/>
        <v>0</v>
      </c>
    </row>
    <row r="3377" spans="1:10" ht="33.75">
      <c r="A3377" s="28"/>
      <c r="B3377" s="28"/>
      <c r="C3377" s="81">
        <v>24</v>
      </c>
      <c r="D3377" s="14" t="s">
        <v>264</v>
      </c>
      <c r="E3377" s="29" t="s">
        <v>10</v>
      </c>
      <c r="F3377" s="17">
        <v>3</v>
      </c>
      <c r="G3377" s="258">
        <v>0</v>
      </c>
      <c r="H3377" s="27">
        <f t="shared" si="111"/>
        <v>0</v>
      </c>
    </row>
    <row r="3378" spans="1:10" ht="33.75">
      <c r="A3378" s="28"/>
      <c r="B3378" s="28"/>
      <c r="C3378" s="81">
        <v>25</v>
      </c>
      <c r="D3378" s="14" t="s">
        <v>265</v>
      </c>
      <c r="E3378" s="29" t="s">
        <v>10</v>
      </c>
      <c r="F3378" s="17">
        <v>8</v>
      </c>
      <c r="G3378" s="258">
        <v>0</v>
      </c>
      <c r="H3378" s="27">
        <f t="shared" si="111"/>
        <v>0</v>
      </c>
    </row>
    <row r="3379" spans="1:10" ht="22.5">
      <c r="A3379" s="28"/>
      <c r="B3379" s="28"/>
      <c r="C3379" s="81">
        <v>26</v>
      </c>
      <c r="D3379" s="14" t="s">
        <v>266</v>
      </c>
      <c r="E3379" s="29" t="s">
        <v>10</v>
      </c>
      <c r="F3379" s="17">
        <v>1</v>
      </c>
      <c r="G3379" s="258">
        <v>0</v>
      </c>
      <c r="H3379" s="27">
        <f t="shared" si="111"/>
        <v>0</v>
      </c>
    </row>
    <row r="3380" spans="1:10" ht="22.5">
      <c r="A3380" s="28"/>
      <c r="B3380" s="28"/>
      <c r="C3380" s="81">
        <v>27</v>
      </c>
      <c r="D3380" s="14" t="s">
        <v>267</v>
      </c>
      <c r="E3380" s="29" t="s">
        <v>10</v>
      </c>
      <c r="F3380" s="17">
        <v>1</v>
      </c>
      <c r="G3380" s="258">
        <v>0</v>
      </c>
      <c r="H3380" s="27">
        <f t="shared" si="111"/>
        <v>0</v>
      </c>
    </row>
    <row r="3381" spans="1:10" ht="33.75">
      <c r="A3381" s="28"/>
      <c r="B3381" s="28"/>
      <c r="C3381" s="81">
        <v>28</v>
      </c>
      <c r="D3381" s="14" t="s">
        <v>268</v>
      </c>
      <c r="E3381" s="29" t="s">
        <v>10</v>
      </c>
      <c r="F3381" s="17">
        <v>1</v>
      </c>
      <c r="G3381" s="258">
        <v>0</v>
      </c>
      <c r="H3381" s="27">
        <f t="shared" si="111"/>
        <v>0</v>
      </c>
    </row>
    <row r="3382" spans="1:10" ht="33.75">
      <c r="A3382" s="28"/>
      <c r="B3382" s="28"/>
      <c r="C3382" s="81">
        <v>29</v>
      </c>
      <c r="D3382" s="14" t="s">
        <v>269</v>
      </c>
      <c r="E3382" s="29" t="s">
        <v>10</v>
      </c>
      <c r="F3382" s="17">
        <v>1</v>
      </c>
      <c r="G3382" s="258">
        <v>0</v>
      </c>
      <c r="H3382" s="27">
        <f t="shared" si="111"/>
        <v>0</v>
      </c>
    </row>
    <row r="3383" spans="1:10" ht="22.5">
      <c r="A3383" s="28"/>
      <c r="B3383" s="28"/>
      <c r="C3383" s="81">
        <v>30</v>
      </c>
      <c r="D3383" s="14" t="s">
        <v>270</v>
      </c>
      <c r="E3383" s="29" t="s">
        <v>10</v>
      </c>
      <c r="F3383" s="17">
        <v>12</v>
      </c>
      <c r="G3383" s="258">
        <v>0</v>
      </c>
      <c r="H3383" s="27">
        <f t="shared" si="111"/>
        <v>0</v>
      </c>
    </row>
    <row r="3384" spans="1:10" ht="22.5">
      <c r="A3384" s="28"/>
      <c r="B3384" s="28"/>
      <c r="C3384" s="81">
        <v>31</v>
      </c>
      <c r="D3384" s="14" t="s">
        <v>243</v>
      </c>
      <c r="E3384" s="29" t="s">
        <v>10</v>
      </c>
      <c r="F3384" s="17">
        <v>1</v>
      </c>
      <c r="G3384" s="258">
        <v>0</v>
      </c>
      <c r="H3384" s="27">
        <f t="shared" si="111"/>
        <v>0</v>
      </c>
    </row>
    <row r="3385" spans="1:10">
      <c r="A3385" s="28"/>
      <c r="B3385" s="28"/>
      <c r="C3385" s="81">
        <v>32</v>
      </c>
      <c r="D3385" s="14" t="s">
        <v>244</v>
      </c>
      <c r="E3385" s="29" t="s">
        <v>10</v>
      </c>
      <c r="F3385" s="17">
        <v>5</v>
      </c>
      <c r="G3385" s="258">
        <v>0</v>
      </c>
      <c r="H3385" s="27">
        <f t="shared" si="111"/>
        <v>0</v>
      </c>
    </row>
    <row r="3386" spans="1:10" ht="22.5">
      <c r="A3386" s="28"/>
      <c r="B3386" s="28"/>
      <c r="C3386" s="81">
        <v>33</v>
      </c>
      <c r="D3386" s="14" t="s">
        <v>1304</v>
      </c>
      <c r="E3386" s="29" t="s">
        <v>10</v>
      </c>
      <c r="F3386" s="17">
        <v>3</v>
      </c>
      <c r="G3386" s="258">
        <v>0</v>
      </c>
      <c r="H3386" s="27">
        <f t="shared" si="111"/>
        <v>0</v>
      </c>
    </row>
    <row r="3387" spans="1:10" ht="33.75">
      <c r="A3387" s="28"/>
      <c r="B3387" s="28"/>
      <c r="C3387" s="81">
        <v>34</v>
      </c>
      <c r="D3387" s="14" t="s">
        <v>277</v>
      </c>
      <c r="E3387" s="29" t="s">
        <v>10</v>
      </c>
      <c r="F3387" s="17">
        <v>92</v>
      </c>
      <c r="G3387" s="258">
        <v>0</v>
      </c>
      <c r="H3387" s="27">
        <f t="shared" si="111"/>
        <v>0</v>
      </c>
    </row>
    <row r="3388" spans="1:10" ht="22.5">
      <c r="A3388" s="163"/>
      <c r="B3388" s="163"/>
      <c r="C3388" s="176">
        <v>35</v>
      </c>
      <c r="D3388" s="177" t="s">
        <v>245</v>
      </c>
      <c r="E3388" s="178"/>
      <c r="F3388" s="179" t="s">
        <v>162</v>
      </c>
      <c r="G3388" s="169" t="s">
        <v>162</v>
      </c>
      <c r="H3388" s="169" t="str">
        <f t="shared" si="111"/>
        <v/>
      </c>
    </row>
    <row r="3389" spans="1:10">
      <c r="A3389" s="180"/>
      <c r="B3389" s="180"/>
      <c r="C3389" s="181"/>
      <c r="D3389" s="182" t="s">
        <v>1305</v>
      </c>
      <c r="E3389" s="183" t="s">
        <v>10</v>
      </c>
      <c r="F3389" s="184">
        <v>31</v>
      </c>
      <c r="G3389" s="273">
        <v>0</v>
      </c>
      <c r="H3389" s="185">
        <f t="shared" si="111"/>
        <v>0</v>
      </c>
      <c r="J3389" s="193"/>
    </row>
    <row r="3390" spans="1:10">
      <c r="A3390" s="170"/>
      <c r="B3390" s="170"/>
      <c r="C3390" s="171"/>
      <c r="D3390" s="172" t="s">
        <v>246</v>
      </c>
      <c r="E3390" s="173" t="s">
        <v>10</v>
      </c>
      <c r="F3390" s="174">
        <v>5</v>
      </c>
      <c r="G3390" s="259">
        <v>0</v>
      </c>
      <c r="H3390" s="175">
        <f t="shared" si="111"/>
        <v>0</v>
      </c>
      <c r="J3390" s="193"/>
    </row>
    <row r="3391" spans="1:10" ht="33.75">
      <c r="A3391" s="28"/>
      <c r="B3391" s="28"/>
      <c r="C3391" s="81">
        <v>36</v>
      </c>
      <c r="D3391" s="14" t="s">
        <v>273</v>
      </c>
      <c r="E3391" s="29" t="s">
        <v>10</v>
      </c>
      <c r="F3391" s="17">
        <v>26</v>
      </c>
      <c r="G3391" s="258">
        <v>0</v>
      </c>
      <c r="H3391" s="27">
        <f t="shared" si="111"/>
        <v>0</v>
      </c>
      <c r="J3391" s="193"/>
    </row>
    <row r="3392" spans="1:10">
      <c r="A3392" s="163"/>
      <c r="B3392" s="163"/>
      <c r="C3392" s="176">
        <v>37</v>
      </c>
      <c r="D3392" s="177" t="s">
        <v>248</v>
      </c>
      <c r="E3392" s="178"/>
      <c r="F3392" s="179" t="s">
        <v>162</v>
      </c>
      <c r="G3392" s="169" t="s">
        <v>162</v>
      </c>
      <c r="H3392" s="169" t="str">
        <f t="shared" si="111"/>
        <v/>
      </c>
      <c r="J3392" s="193"/>
    </row>
    <row r="3393" spans="1:10">
      <c r="A3393" s="180"/>
      <c r="B3393" s="180"/>
      <c r="C3393" s="181"/>
      <c r="D3393" s="182" t="s">
        <v>249</v>
      </c>
      <c r="E3393" s="183" t="s">
        <v>10</v>
      </c>
      <c r="F3393" s="184">
        <v>1</v>
      </c>
      <c r="G3393" s="273">
        <v>0</v>
      </c>
      <c r="H3393" s="185">
        <f t="shared" si="111"/>
        <v>0</v>
      </c>
      <c r="J3393" s="193"/>
    </row>
    <row r="3394" spans="1:10">
      <c r="A3394" s="170"/>
      <c r="B3394" s="170"/>
      <c r="C3394" s="171"/>
      <c r="D3394" s="172" t="s">
        <v>247</v>
      </c>
      <c r="E3394" s="173" t="s">
        <v>10</v>
      </c>
      <c r="F3394" s="174">
        <v>1</v>
      </c>
      <c r="G3394" s="259">
        <v>0</v>
      </c>
      <c r="H3394" s="175">
        <f t="shared" si="111"/>
        <v>0</v>
      </c>
      <c r="J3394" s="193"/>
    </row>
    <row r="3395" spans="1:10">
      <c r="A3395" s="170"/>
      <c r="B3395" s="170"/>
      <c r="C3395" s="171">
        <v>38</v>
      </c>
      <c r="D3395" s="172" t="s">
        <v>3475</v>
      </c>
      <c r="E3395" s="173" t="s">
        <v>10</v>
      </c>
      <c r="F3395" s="174">
        <v>1</v>
      </c>
      <c r="G3395" s="259">
        <v>0</v>
      </c>
      <c r="H3395" s="175">
        <f t="shared" si="111"/>
        <v>0</v>
      </c>
      <c r="J3395" s="193"/>
    </row>
    <row r="3396" spans="1:10" ht="22.5">
      <c r="A3396" s="170"/>
      <c r="B3396" s="170"/>
      <c r="C3396" s="171">
        <v>39</v>
      </c>
      <c r="D3396" s="172" t="s">
        <v>3476</v>
      </c>
      <c r="E3396" s="173" t="s">
        <v>10</v>
      </c>
      <c r="F3396" s="174">
        <v>2</v>
      </c>
      <c r="G3396" s="259">
        <v>0</v>
      </c>
      <c r="H3396" s="175">
        <f t="shared" si="111"/>
        <v>0</v>
      </c>
      <c r="J3396" s="193"/>
    </row>
    <row r="3397" spans="1:10">
      <c r="A3397" s="170"/>
      <c r="B3397" s="170"/>
      <c r="C3397" s="171">
        <v>40</v>
      </c>
      <c r="D3397" s="172" t="s">
        <v>3477</v>
      </c>
      <c r="E3397" s="173" t="s">
        <v>10</v>
      </c>
      <c r="F3397" s="174">
        <v>22</v>
      </c>
      <c r="G3397" s="259">
        <v>0</v>
      </c>
      <c r="H3397" s="175">
        <f t="shared" si="111"/>
        <v>0</v>
      </c>
      <c r="J3397" s="193"/>
    </row>
    <row r="3398" spans="1:10" ht="22.5">
      <c r="A3398" s="170"/>
      <c r="B3398" s="170"/>
      <c r="C3398" s="171">
        <v>41</v>
      </c>
      <c r="D3398" s="172" t="s">
        <v>3478</v>
      </c>
      <c r="E3398" s="173" t="s">
        <v>10</v>
      </c>
      <c r="F3398" s="174">
        <v>6</v>
      </c>
      <c r="G3398" s="259">
        <v>0</v>
      </c>
      <c r="H3398" s="175">
        <f t="shared" si="111"/>
        <v>0</v>
      </c>
      <c r="J3398" s="193"/>
    </row>
    <row r="3399" spans="1:10">
      <c r="A3399" s="54">
        <v>3</v>
      </c>
      <c r="B3399" s="54"/>
      <c r="C3399" s="79"/>
      <c r="D3399" s="97" t="s">
        <v>280</v>
      </c>
      <c r="E3399" s="20"/>
      <c r="F3399" s="21" t="s">
        <v>162</v>
      </c>
      <c r="G3399" s="22" t="s">
        <v>162</v>
      </c>
      <c r="H3399" s="52">
        <f>SUM(H3400:H3403)</f>
        <v>0</v>
      </c>
    </row>
    <row r="3400" spans="1:10" ht="33.75">
      <c r="A3400" s="28"/>
      <c r="B3400" s="28"/>
      <c r="C3400" s="81">
        <v>1</v>
      </c>
      <c r="D3400" s="14" t="s">
        <v>1306</v>
      </c>
      <c r="E3400" s="29" t="s">
        <v>10</v>
      </c>
      <c r="F3400" s="17">
        <v>1</v>
      </c>
      <c r="G3400" s="258">
        <v>0</v>
      </c>
      <c r="H3400" s="27">
        <f t="shared" si="111"/>
        <v>0</v>
      </c>
    </row>
    <row r="3401" spans="1:10" ht="22.5">
      <c r="A3401" s="28"/>
      <c r="B3401" s="28"/>
      <c r="C3401" s="81">
        <v>2</v>
      </c>
      <c r="D3401" s="14" t="s">
        <v>1307</v>
      </c>
      <c r="E3401" s="29" t="s">
        <v>10</v>
      </c>
      <c r="F3401" s="17">
        <v>1</v>
      </c>
      <c r="G3401" s="258">
        <v>0</v>
      </c>
      <c r="H3401" s="27">
        <f t="shared" si="111"/>
        <v>0</v>
      </c>
    </row>
    <row r="3402" spans="1:10" ht="22.5">
      <c r="A3402" s="28"/>
      <c r="B3402" s="28"/>
      <c r="C3402" s="81">
        <v>3</v>
      </c>
      <c r="D3402" s="14" t="s">
        <v>1308</v>
      </c>
      <c r="E3402" s="29" t="s">
        <v>48</v>
      </c>
      <c r="F3402" s="17">
        <v>80</v>
      </c>
      <c r="G3402" s="258">
        <v>0</v>
      </c>
      <c r="H3402" s="27">
        <f t="shared" ref="H3402:H3403" si="112">IF(ISNUMBER(F3402),ROUND(F3402*G3402,2),"")</f>
        <v>0</v>
      </c>
    </row>
    <row r="3403" spans="1:10">
      <c r="A3403" s="28"/>
      <c r="B3403" s="28"/>
      <c r="C3403" s="81">
        <v>4</v>
      </c>
      <c r="D3403" s="14" t="s">
        <v>1309</v>
      </c>
      <c r="E3403" s="29" t="s">
        <v>10</v>
      </c>
      <c r="F3403" s="17">
        <v>1</v>
      </c>
      <c r="G3403" s="258">
        <v>0</v>
      </c>
      <c r="H3403" s="27">
        <f t="shared" si="112"/>
        <v>0</v>
      </c>
    </row>
    <row r="3404" spans="1:10">
      <c r="A3404" s="82">
        <v>2</v>
      </c>
      <c r="B3404" s="82"/>
      <c r="C3404" s="83"/>
      <c r="D3404" s="116" t="s">
        <v>3486</v>
      </c>
      <c r="E3404" s="84"/>
      <c r="F3404" s="85" t="s">
        <v>162</v>
      </c>
      <c r="G3404" s="86"/>
      <c r="H3404" s="87">
        <f>H3407+H3411+H3479+H3543</f>
        <v>0</v>
      </c>
    </row>
    <row r="3405" spans="1:10" ht="22.5">
      <c r="A3405" s="28"/>
      <c r="B3405" s="28"/>
      <c r="C3405" s="81"/>
      <c r="D3405" s="14" t="s">
        <v>1310</v>
      </c>
      <c r="E3405" s="29"/>
      <c r="F3405" s="17" t="s">
        <v>162</v>
      </c>
      <c r="G3405" s="27"/>
      <c r="H3405" s="27"/>
    </row>
    <row r="3406" spans="1:10" ht="22.5">
      <c r="A3406" s="28"/>
      <c r="B3406" s="28"/>
      <c r="C3406" s="81"/>
      <c r="D3406" s="14" t="s">
        <v>1311</v>
      </c>
      <c r="E3406" s="29"/>
      <c r="F3406" s="17" t="s">
        <v>162</v>
      </c>
      <c r="G3406" s="27"/>
      <c r="H3406" s="27"/>
    </row>
    <row r="3407" spans="1:10">
      <c r="A3407" s="54">
        <v>3</v>
      </c>
      <c r="B3407" s="54"/>
      <c r="C3407" s="79"/>
      <c r="D3407" s="97" t="s">
        <v>274</v>
      </c>
      <c r="E3407" s="20"/>
      <c r="F3407" s="21" t="s">
        <v>162</v>
      </c>
      <c r="G3407" s="22"/>
      <c r="H3407" s="52">
        <f>SUM(H3408:H3410)</f>
        <v>0</v>
      </c>
    </row>
    <row r="3408" spans="1:10">
      <c r="A3408" s="28"/>
      <c r="B3408" s="28"/>
      <c r="C3408" s="81">
        <v>1</v>
      </c>
      <c r="D3408" s="14" t="s">
        <v>1786</v>
      </c>
      <c r="E3408" s="29" t="s">
        <v>49</v>
      </c>
      <c r="F3408" s="17">
        <v>1105</v>
      </c>
      <c r="G3408" s="258">
        <v>0</v>
      </c>
      <c r="H3408" s="27">
        <f t="shared" ref="H3408:H3430" si="113">IF(ISNUMBER(F3408),ROUND(F3408*G3408,2),"")</f>
        <v>0</v>
      </c>
    </row>
    <row r="3409" spans="1:8">
      <c r="A3409" s="28"/>
      <c r="B3409" s="28"/>
      <c r="C3409" s="81">
        <v>2</v>
      </c>
      <c r="D3409" s="14" t="s">
        <v>1807</v>
      </c>
      <c r="E3409" s="29" t="s">
        <v>49</v>
      </c>
      <c r="F3409" s="17">
        <v>570</v>
      </c>
      <c r="G3409" s="258">
        <v>0</v>
      </c>
      <c r="H3409" s="27">
        <f t="shared" si="113"/>
        <v>0</v>
      </c>
    </row>
    <row r="3410" spans="1:8">
      <c r="A3410" s="28"/>
      <c r="B3410" s="28"/>
      <c r="C3410" s="81">
        <v>3</v>
      </c>
      <c r="D3410" s="14" t="s">
        <v>1808</v>
      </c>
      <c r="E3410" s="29" t="s">
        <v>49</v>
      </c>
      <c r="F3410" s="17">
        <v>1380</v>
      </c>
      <c r="G3410" s="258">
        <v>0</v>
      </c>
      <c r="H3410" s="27">
        <f t="shared" si="113"/>
        <v>0</v>
      </c>
    </row>
    <row r="3411" spans="1:8">
      <c r="A3411" s="54">
        <v>3</v>
      </c>
      <c r="B3411" s="54"/>
      <c r="C3411" s="79"/>
      <c r="D3411" s="97" t="s">
        <v>278</v>
      </c>
      <c r="E3411" s="20"/>
      <c r="F3411" s="21" t="s">
        <v>162</v>
      </c>
      <c r="G3411" s="22" t="s">
        <v>162</v>
      </c>
      <c r="H3411" s="52">
        <f>SUM(H3412:H3478)</f>
        <v>0</v>
      </c>
    </row>
    <row r="3412" spans="1:8" ht="22.5">
      <c r="A3412" s="28"/>
      <c r="B3412" s="28"/>
      <c r="C3412" s="81">
        <v>1</v>
      </c>
      <c r="D3412" s="14" t="s">
        <v>187</v>
      </c>
      <c r="E3412" s="29" t="s">
        <v>49</v>
      </c>
      <c r="F3412" s="17">
        <v>1440</v>
      </c>
      <c r="G3412" s="258">
        <v>0</v>
      </c>
      <c r="H3412" s="27">
        <f t="shared" si="113"/>
        <v>0</v>
      </c>
    </row>
    <row r="3413" spans="1:8">
      <c r="A3413" s="28"/>
      <c r="B3413" s="28"/>
      <c r="C3413" s="81">
        <v>2</v>
      </c>
      <c r="D3413" s="14" t="s">
        <v>188</v>
      </c>
      <c r="E3413" s="29" t="s">
        <v>13</v>
      </c>
      <c r="F3413" s="17">
        <v>250</v>
      </c>
      <c r="G3413" s="258">
        <v>0</v>
      </c>
      <c r="H3413" s="27">
        <f t="shared" si="113"/>
        <v>0</v>
      </c>
    </row>
    <row r="3414" spans="1:8">
      <c r="A3414" s="28"/>
      <c r="B3414" s="28"/>
      <c r="C3414" s="81">
        <v>3</v>
      </c>
      <c r="D3414" s="14" t="s">
        <v>189</v>
      </c>
      <c r="E3414" s="29" t="s">
        <v>10</v>
      </c>
      <c r="F3414" s="17">
        <v>15</v>
      </c>
      <c r="G3414" s="258">
        <v>0</v>
      </c>
      <c r="H3414" s="27">
        <f t="shared" si="113"/>
        <v>0</v>
      </c>
    </row>
    <row r="3415" spans="1:8" ht="45">
      <c r="A3415" s="28"/>
      <c r="B3415" s="28"/>
      <c r="C3415" s="81">
        <v>4</v>
      </c>
      <c r="D3415" s="14" t="s">
        <v>1809</v>
      </c>
      <c r="E3415" s="29" t="s">
        <v>49</v>
      </c>
      <c r="F3415" s="17">
        <v>385</v>
      </c>
      <c r="G3415" s="258">
        <v>0</v>
      </c>
      <c r="H3415" s="27">
        <f t="shared" si="113"/>
        <v>0</v>
      </c>
    </row>
    <row r="3416" spans="1:8" ht="33.75">
      <c r="A3416" s="28"/>
      <c r="B3416" s="28"/>
      <c r="C3416" s="81">
        <v>5</v>
      </c>
      <c r="D3416" s="14" t="s">
        <v>191</v>
      </c>
      <c r="E3416" s="29" t="s">
        <v>10</v>
      </c>
      <c r="F3416" s="17">
        <v>7</v>
      </c>
      <c r="G3416" s="258">
        <v>0</v>
      </c>
      <c r="H3416" s="27">
        <f t="shared" si="113"/>
        <v>0</v>
      </c>
    </row>
    <row r="3417" spans="1:8" ht="22.5">
      <c r="A3417" s="28"/>
      <c r="B3417" s="28"/>
      <c r="C3417" s="81">
        <v>6</v>
      </c>
      <c r="D3417" s="14" t="s">
        <v>192</v>
      </c>
      <c r="E3417" s="29" t="s">
        <v>10</v>
      </c>
      <c r="F3417" s="17">
        <v>1</v>
      </c>
      <c r="G3417" s="258">
        <v>0</v>
      </c>
      <c r="H3417" s="27">
        <f t="shared" si="113"/>
        <v>0</v>
      </c>
    </row>
    <row r="3418" spans="1:8">
      <c r="A3418" s="28"/>
      <c r="B3418" s="28"/>
      <c r="C3418" s="81">
        <v>7</v>
      </c>
      <c r="D3418" s="14" t="s">
        <v>194</v>
      </c>
      <c r="E3418" s="29" t="s">
        <v>10</v>
      </c>
      <c r="F3418" s="17">
        <v>8</v>
      </c>
      <c r="G3418" s="258">
        <v>0</v>
      </c>
      <c r="H3418" s="27">
        <f t="shared" si="113"/>
        <v>0</v>
      </c>
    </row>
    <row r="3419" spans="1:8">
      <c r="A3419" s="28"/>
      <c r="B3419" s="28"/>
      <c r="C3419" s="81">
        <v>8</v>
      </c>
      <c r="D3419" s="14" t="s">
        <v>196</v>
      </c>
      <c r="E3419" s="29" t="s">
        <v>10</v>
      </c>
      <c r="F3419" s="17">
        <v>6</v>
      </c>
      <c r="G3419" s="258">
        <v>0</v>
      </c>
      <c r="H3419" s="27">
        <f t="shared" si="113"/>
        <v>0</v>
      </c>
    </row>
    <row r="3420" spans="1:8" ht="22.5">
      <c r="A3420" s="28"/>
      <c r="B3420" s="28"/>
      <c r="C3420" s="81">
        <v>9</v>
      </c>
      <c r="D3420" s="14" t="s">
        <v>250</v>
      </c>
      <c r="E3420" s="29" t="s">
        <v>49</v>
      </c>
      <c r="F3420" s="17">
        <v>50</v>
      </c>
      <c r="G3420" s="258">
        <v>0</v>
      </c>
      <c r="H3420" s="27">
        <f t="shared" si="113"/>
        <v>0</v>
      </c>
    </row>
    <row r="3421" spans="1:8" ht="33.75">
      <c r="A3421" s="28"/>
      <c r="B3421" s="28"/>
      <c r="C3421" s="81">
        <v>10</v>
      </c>
      <c r="D3421" s="14" t="s">
        <v>1788</v>
      </c>
      <c r="E3421" s="29" t="s">
        <v>49</v>
      </c>
      <c r="F3421" s="17">
        <v>18</v>
      </c>
      <c r="G3421" s="258">
        <v>0</v>
      </c>
      <c r="H3421" s="27">
        <f t="shared" si="113"/>
        <v>0</v>
      </c>
    </row>
    <row r="3422" spans="1:8" ht="33.75">
      <c r="A3422" s="28"/>
      <c r="B3422" s="28"/>
      <c r="C3422" s="81">
        <v>11</v>
      </c>
      <c r="D3422" s="14" t="s">
        <v>251</v>
      </c>
      <c r="E3422" s="29" t="s">
        <v>49</v>
      </c>
      <c r="F3422" s="17">
        <v>55</v>
      </c>
      <c r="G3422" s="258">
        <v>0</v>
      </c>
      <c r="H3422" s="27">
        <f t="shared" si="113"/>
        <v>0</v>
      </c>
    </row>
    <row r="3423" spans="1:8" ht="33.75">
      <c r="A3423" s="28"/>
      <c r="B3423" s="28"/>
      <c r="C3423" s="81">
        <v>12</v>
      </c>
      <c r="D3423" s="14" t="s">
        <v>253</v>
      </c>
      <c r="E3423" s="29" t="s">
        <v>49</v>
      </c>
      <c r="F3423" s="17">
        <v>505</v>
      </c>
      <c r="G3423" s="258">
        <v>0</v>
      </c>
      <c r="H3423" s="27">
        <f t="shared" si="113"/>
        <v>0</v>
      </c>
    </row>
    <row r="3424" spans="1:8" ht="22.5">
      <c r="A3424" s="28"/>
      <c r="B3424" s="28"/>
      <c r="C3424" s="81">
        <v>13</v>
      </c>
      <c r="D3424" s="14" t="s">
        <v>1790</v>
      </c>
      <c r="E3424" s="29" t="s">
        <v>49</v>
      </c>
      <c r="F3424" s="17">
        <v>6</v>
      </c>
      <c r="G3424" s="258">
        <v>0</v>
      </c>
      <c r="H3424" s="27">
        <f t="shared" si="113"/>
        <v>0</v>
      </c>
    </row>
    <row r="3425" spans="1:10" ht="22.5">
      <c r="A3425" s="28"/>
      <c r="B3425" s="28"/>
      <c r="C3425" s="81">
        <v>14</v>
      </c>
      <c r="D3425" s="14" t="s">
        <v>3473</v>
      </c>
      <c r="E3425" s="29" t="s">
        <v>10</v>
      </c>
      <c r="F3425" s="17">
        <v>1</v>
      </c>
      <c r="G3425" s="258">
        <v>0</v>
      </c>
      <c r="H3425" s="27">
        <f t="shared" si="113"/>
        <v>0</v>
      </c>
    </row>
    <row r="3426" spans="1:10" ht="45">
      <c r="A3426" s="28"/>
      <c r="B3426" s="28"/>
      <c r="C3426" s="81">
        <v>15</v>
      </c>
      <c r="D3426" s="14" t="s">
        <v>3474</v>
      </c>
      <c r="E3426" s="29" t="s">
        <v>10</v>
      </c>
      <c r="F3426" s="17">
        <v>1</v>
      </c>
      <c r="G3426" s="258">
        <v>0</v>
      </c>
      <c r="H3426" s="27">
        <f t="shared" si="113"/>
        <v>0</v>
      </c>
    </row>
    <row r="3427" spans="1:10" ht="22.5">
      <c r="A3427" s="28"/>
      <c r="B3427" s="28"/>
      <c r="C3427" s="81">
        <v>16</v>
      </c>
      <c r="D3427" s="14" t="s">
        <v>200</v>
      </c>
      <c r="E3427" s="29" t="s">
        <v>10</v>
      </c>
      <c r="F3427" s="17">
        <v>6</v>
      </c>
      <c r="G3427" s="258">
        <v>0</v>
      </c>
      <c r="H3427" s="27">
        <f t="shared" si="113"/>
        <v>0</v>
      </c>
    </row>
    <row r="3428" spans="1:10" ht="33.75">
      <c r="A3428" s="28"/>
      <c r="B3428" s="28"/>
      <c r="C3428" s="81">
        <v>17</v>
      </c>
      <c r="D3428" s="14" t="s">
        <v>1810</v>
      </c>
      <c r="E3428" s="29" t="s">
        <v>10</v>
      </c>
      <c r="F3428" s="17">
        <v>2</v>
      </c>
      <c r="G3428" s="258">
        <v>0</v>
      </c>
      <c r="H3428" s="27">
        <f t="shared" si="113"/>
        <v>0</v>
      </c>
    </row>
    <row r="3429" spans="1:10">
      <c r="A3429" s="28"/>
      <c r="B3429" s="28"/>
      <c r="C3429" s="81">
        <v>18</v>
      </c>
      <c r="D3429" s="14" t="s">
        <v>203</v>
      </c>
      <c r="E3429" s="29" t="s">
        <v>10</v>
      </c>
      <c r="F3429" s="17">
        <v>3</v>
      </c>
      <c r="G3429" s="258">
        <v>0</v>
      </c>
      <c r="H3429" s="27">
        <f t="shared" si="113"/>
        <v>0</v>
      </c>
    </row>
    <row r="3430" spans="1:10" ht="22.5">
      <c r="A3430" s="28"/>
      <c r="B3430" s="28"/>
      <c r="C3430" s="81">
        <v>19</v>
      </c>
      <c r="D3430" s="14" t="s">
        <v>1792</v>
      </c>
      <c r="E3430" s="29" t="s">
        <v>49</v>
      </c>
      <c r="F3430" s="17">
        <v>385</v>
      </c>
      <c r="G3430" s="258">
        <v>0</v>
      </c>
      <c r="H3430" s="27">
        <f t="shared" si="113"/>
        <v>0</v>
      </c>
    </row>
    <row r="3431" spans="1:10" ht="22.5">
      <c r="A3431" s="28"/>
      <c r="B3431" s="28"/>
      <c r="C3431" s="81">
        <v>20</v>
      </c>
      <c r="D3431" s="14" t="s">
        <v>1811</v>
      </c>
      <c r="E3431" s="29" t="s">
        <v>49</v>
      </c>
      <c r="F3431" s="17">
        <v>65</v>
      </c>
      <c r="G3431" s="258">
        <v>0</v>
      </c>
      <c r="H3431" s="27">
        <f t="shared" ref="H3431:H3469" si="114">IF(ISNUMBER(F3431),ROUND(F3431*G3431,2),"")</f>
        <v>0</v>
      </c>
    </row>
    <row r="3432" spans="1:10" ht="56.25">
      <c r="A3432" s="28"/>
      <c r="B3432" s="28"/>
      <c r="C3432" s="81">
        <v>21</v>
      </c>
      <c r="D3432" s="14" t="s">
        <v>1290</v>
      </c>
      <c r="E3432" s="29" t="s">
        <v>49</v>
      </c>
      <c r="F3432" s="17">
        <v>150</v>
      </c>
      <c r="G3432" s="258">
        <v>0</v>
      </c>
      <c r="H3432" s="27">
        <f t="shared" si="114"/>
        <v>0</v>
      </c>
    </row>
    <row r="3433" spans="1:10" ht="45">
      <c r="A3433" s="28"/>
      <c r="B3433" s="28"/>
      <c r="C3433" s="81">
        <v>22</v>
      </c>
      <c r="D3433" s="14" t="s">
        <v>272</v>
      </c>
      <c r="E3433" s="29" t="s">
        <v>49</v>
      </c>
      <c r="F3433" s="17">
        <v>10</v>
      </c>
      <c r="G3433" s="258">
        <v>0</v>
      </c>
      <c r="H3433" s="27">
        <f t="shared" si="114"/>
        <v>0</v>
      </c>
    </row>
    <row r="3434" spans="1:10" ht="33.75">
      <c r="A3434" s="163"/>
      <c r="B3434" s="163"/>
      <c r="C3434" s="176">
        <v>23</v>
      </c>
      <c r="D3434" s="177" t="s">
        <v>1800</v>
      </c>
      <c r="E3434" s="178"/>
      <c r="F3434" s="179" t="s">
        <v>162</v>
      </c>
      <c r="G3434" s="169" t="s">
        <v>162</v>
      </c>
      <c r="H3434" s="169" t="str">
        <f t="shared" si="114"/>
        <v/>
      </c>
    </row>
    <row r="3435" spans="1:10">
      <c r="A3435" s="170"/>
      <c r="B3435" s="170"/>
      <c r="C3435" s="171"/>
      <c r="D3435" s="172" t="s">
        <v>1801</v>
      </c>
      <c r="E3435" s="173" t="s">
        <v>49</v>
      </c>
      <c r="F3435" s="174">
        <v>14</v>
      </c>
      <c r="G3435" s="259">
        <v>0</v>
      </c>
      <c r="H3435" s="175">
        <f t="shared" si="114"/>
        <v>0</v>
      </c>
      <c r="J3435" s="193"/>
    </row>
    <row r="3436" spans="1:10" ht="67.5">
      <c r="A3436" s="163"/>
      <c r="B3436" s="163"/>
      <c r="C3436" s="176">
        <v>24</v>
      </c>
      <c r="D3436" s="177" t="s">
        <v>205</v>
      </c>
      <c r="E3436" s="178"/>
      <c r="F3436" s="179" t="s">
        <v>162</v>
      </c>
      <c r="G3436" s="169" t="s">
        <v>162</v>
      </c>
      <c r="H3436" s="169" t="str">
        <f t="shared" si="114"/>
        <v/>
      </c>
    </row>
    <row r="3437" spans="1:10">
      <c r="A3437" s="180"/>
      <c r="B3437" s="180"/>
      <c r="C3437" s="181"/>
      <c r="D3437" s="182" t="s">
        <v>207</v>
      </c>
      <c r="E3437" s="183" t="s">
        <v>49</v>
      </c>
      <c r="F3437" s="184">
        <v>135</v>
      </c>
      <c r="G3437" s="273">
        <v>0</v>
      </c>
      <c r="H3437" s="185">
        <f t="shared" si="114"/>
        <v>0</v>
      </c>
      <c r="J3437" s="193"/>
    </row>
    <row r="3438" spans="1:10">
      <c r="A3438" s="170"/>
      <c r="B3438" s="170"/>
      <c r="C3438" s="171"/>
      <c r="D3438" s="172" t="s">
        <v>208</v>
      </c>
      <c r="E3438" s="173" t="s">
        <v>49</v>
      </c>
      <c r="F3438" s="174">
        <v>250</v>
      </c>
      <c r="G3438" s="259">
        <v>0</v>
      </c>
      <c r="H3438" s="175">
        <f t="shared" si="114"/>
        <v>0</v>
      </c>
      <c r="J3438" s="193"/>
    </row>
    <row r="3439" spans="1:10" ht="22.5">
      <c r="A3439" s="28"/>
      <c r="B3439" s="28"/>
      <c r="C3439" s="81">
        <v>25</v>
      </c>
      <c r="D3439" s="14" t="s">
        <v>209</v>
      </c>
      <c r="E3439" s="29" t="s">
        <v>10</v>
      </c>
      <c r="F3439" s="17">
        <v>1</v>
      </c>
      <c r="G3439" s="258">
        <v>0</v>
      </c>
      <c r="H3439" s="27">
        <f t="shared" si="114"/>
        <v>0</v>
      </c>
    </row>
    <row r="3440" spans="1:10">
      <c r="A3440" s="28"/>
      <c r="B3440" s="28"/>
      <c r="C3440" s="81">
        <v>26</v>
      </c>
      <c r="D3440" s="14" t="s">
        <v>210</v>
      </c>
      <c r="E3440" s="29" t="s">
        <v>49</v>
      </c>
      <c r="F3440" s="17">
        <v>50</v>
      </c>
      <c r="G3440" s="258">
        <v>0</v>
      </c>
      <c r="H3440" s="27">
        <f t="shared" si="114"/>
        <v>0</v>
      </c>
    </row>
    <row r="3441" spans="1:10" ht="67.5">
      <c r="A3441" s="163"/>
      <c r="B3441" s="163"/>
      <c r="C3441" s="176">
        <v>27</v>
      </c>
      <c r="D3441" s="177" t="s">
        <v>256</v>
      </c>
      <c r="E3441" s="178"/>
      <c r="F3441" s="179" t="s">
        <v>162</v>
      </c>
      <c r="G3441" s="169" t="s">
        <v>162</v>
      </c>
      <c r="H3441" s="169" t="str">
        <f t="shared" si="114"/>
        <v/>
      </c>
    </row>
    <row r="3442" spans="1:10">
      <c r="A3442" s="170"/>
      <c r="B3442" s="170"/>
      <c r="C3442" s="171"/>
      <c r="D3442" s="172" t="s">
        <v>211</v>
      </c>
      <c r="E3442" s="173" t="s">
        <v>10</v>
      </c>
      <c r="F3442" s="174">
        <v>10</v>
      </c>
      <c r="G3442" s="259">
        <v>0</v>
      </c>
      <c r="H3442" s="175">
        <f t="shared" si="114"/>
        <v>0</v>
      </c>
      <c r="J3442" s="193"/>
    </row>
    <row r="3443" spans="1:10" ht="67.5">
      <c r="A3443" s="163"/>
      <c r="B3443" s="163"/>
      <c r="C3443" s="176">
        <v>28</v>
      </c>
      <c r="D3443" s="177" t="s">
        <v>257</v>
      </c>
      <c r="E3443" s="178"/>
      <c r="F3443" s="179" t="s">
        <v>162</v>
      </c>
      <c r="G3443" s="169" t="s">
        <v>162</v>
      </c>
      <c r="H3443" s="169" t="str">
        <f t="shared" si="114"/>
        <v/>
      </c>
      <c r="J3443" s="193"/>
    </row>
    <row r="3444" spans="1:10">
      <c r="A3444" s="170"/>
      <c r="B3444" s="170"/>
      <c r="C3444" s="171"/>
      <c r="D3444" s="172" t="s">
        <v>211</v>
      </c>
      <c r="E3444" s="173" t="s">
        <v>10</v>
      </c>
      <c r="F3444" s="174">
        <v>1</v>
      </c>
      <c r="G3444" s="259">
        <v>0</v>
      </c>
      <c r="H3444" s="175">
        <f t="shared" si="114"/>
        <v>0</v>
      </c>
      <c r="J3444" s="193"/>
    </row>
    <row r="3445" spans="1:10" ht="22.5">
      <c r="A3445" s="163"/>
      <c r="B3445" s="163"/>
      <c r="C3445" s="176">
        <v>29</v>
      </c>
      <c r="D3445" s="177" t="s">
        <v>212</v>
      </c>
      <c r="E3445" s="178"/>
      <c r="F3445" s="179" t="s">
        <v>162</v>
      </c>
      <c r="G3445" s="169" t="s">
        <v>162</v>
      </c>
      <c r="H3445" s="169" t="str">
        <f t="shared" si="114"/>
        <v/>
      </c>
      <c r="J3445" s="193"/>
    </row>
    <row r="3446" spans="1:10">
      <c r="A3446" s="180"/>
      <c r="B3446" s="180"/>
      <c r="C3446" s="181"/>
      <c r="D3446" s="182" t="s">
        <v>213</v>
      </c>
      <c r="E3446" s="183" t="s">
        <v>10</v>
      </c>
      <c r="F3446" s="184">
        <v>8</v>
      </c>
      <c r="G3446" s="273">
        <v>0</v>
      </c>
      <c r="H3446" s="185">
        <f t="shared" si="114"/>
        <v>0</v>
      </c>
      <c r="J3446" s="193"/>
    </row>
    <row r="3447" spans="1:10">
      <c r="A3447" s="170"/>
      <c r="B3447" s="170"/>
      <c r="C3447" s="171"/>
      <c r="D3447" s="172" t="s">
        <v>214</v>
      </c>
      <c r="E3447" s="173" t="s">
        <v>10</v>
      </c>
      <c r="F3447" s="174">
        <v>1</v>
      </c>
      <c r="G3447" s="259">
        <v>0</v>
      </c>
      <c r="H3447" s="175">
        <f t="shared" si="114"/>
        <v>0</v>
      </c>
      <c r="J3447" s="193"/>
    </row>
    <row r="3448" spans="1:10">
      <c r="A3448" s="28"/>
      <c r="B3448" s="28"/>
      <c r="C3448" s="81">
        <v>30</v>
      </c>
      <c r="D3448" s="14" t="s">
        <v>217</v>
      </c>
      <c r="E3448" s="29" t="s">
        <v>10</v>
      </c>
      <c r="F3448" s="17">
        <v>10</v>
      </c>
      <c r="G3448" s="258">
        <v>0</v>
      </c>
      <c r="H3448" s="27">
        <f t="shared" si="114"/>
        <v>0</v>
      </c>
    </row>
    <row r="3449" spans="1:10">
      <c r="A3449" s="28"/>
      <c r="B3449" s="28"/>
      <c r="C3449" s="81">
        <v>31</v>
      </c>
      <c r="D3449" s="14" t="s">
        <v>218</v>
      </c>
      <c r="E3449" s="29" t="s">
        <v>10</v>
      </c>
      <c r="F3449" s="17">
        <v>6</v>
      </c>
      <c r="G3449" s="258">
        <v>0</v>
      </c>
      <c r="H3449" s="27">
        <f t="shared" si="114"/>
        <v>0</v>
      </c>
    </row>
    <row r="3450" spans="1:10">
      <c r="A3450" s="28"/>
      <c r="B3450" s="28"/>
      <c r="C3450" s="81">
        <v>32</v>
      </c>
      <c r="D3450" s="14" t="s">
        <v>219</v>
      </c>
      <c r="E3450" s="29" t="s">
        <v>10</v>
      </c>
      <c r="F3450" s="17">
        <v>1</v>
      </c>
      <c r="G3450" s="258">
        <v>0</v>
      </c>
      <c r="H3450" s="27">
        <f t="shared" si="114"/>
        <v>0</v>
      </c>
    </row>
    <row r="3451" spans="1:10" ht="45">
      <c r="A3451" s="28"/>
      <c r="B3451" s="28"/>
      <c r="C3451" s="81">
        <v>33</v>
      </c>
      <c r="D3451" s="14" t="s">
        <v>1812</v>
      </c>
      <c r="E3451" s="29" t="s">
        <v>49</v>
      </c>
      <c r="F3451" s="17">
        <v>1126</v>
      </c>
      <c r="G3451" s="258">
        <v>0</v>
      </c>
      <c r="H3451" s="27">
        <f t="shared" si="114"/>
        <v>0</v>
      </c>
    </row>
    <row r="3452" spans="1:10" ht="22.5">
      <c r="A3452" s="28"/>
      <c r="B3452" s="28"/>
      <c r="C3452" s="81">
        <v>34</v>
      </c>
      <c r="D3452" s="14" t="s">
        <v>1813</v>
      </c>
      <c r="E3452" s="29" t="s">
        <v>49</v>
      </c>
      <c r="F3452" s="17">
        <v>1126</v>
      </c>
      <c r="G3452" s="258">
        <v>0</v>
      </c>
      <c r="H3452" s="27">
        <f t="shared" si="114"/>
        <v>0</v>
      </c>
    </row>
    <row r="3453" spans="1:10" ht="22.5">
      <c r="A3453" s="28"/>
      <c r="B3453" s="28"/>
      <c r="C3453" s="81">
        <v>35</v>
      </c>
      <c r="D3453" s="14" t="s">
        <v>1814</v>
      </c>
      <c r="E3453" s="29" t="s">
        <v>49</v>
      </c>
      <c r="F3453" s="17">
        <v>770</v>
      </c>
      <c r="G3453" s="258">
        <v>0</v>
      </c>
      <c r="H3453" s="27">
        <f t="shared" si="114"/>
        <v>0</v>
      </c>
    </row>
    <row r="3454" spans="1:10">
      <c r="A3454" s="163"/>
      <c r="B3454" s="163"/>
      <c r="C3454" s="176">
        <v>36</v>
      </c>
      <c r="D3454" s="177" t="s">
        <v>1815</v>
      </c>
      <c r="E3454" s="178"/>
      <c r="F3454" s="179" t="s">
        <v>162</v>
      </c>
      <c r="G3454" s="169" t="s">
        <v>162</v>
      </c>
      <c r="H3454" s="169" t="str">
        <f t="shared" si="114"/>
        <v/>
      </c>
    </row>
    <row r="3455" spans="1:10">
      <c r="A3455" s="170"/>
      <c r="B3455" s="170"/>
      <c r="C3455" s="171"/>
      <c r="D3455" s="172" t="s">
        <v>1816</v>
      </c>
      <c r="E3455" s="173" t="s">
        <v>49</v>
      </c>
      <c r="F3455" s="174">
        <v>150</v>
      </c>
      <c r="G3455" s="259">
        <v>0</v>
      </c>
      <c r="H3455" s="175">
        <f t="shared" si="114"/>
        <v>0</v>
      </c>
      <c r="J3455" s="193"/>
    </row>
    <row r="3456" spans="1:10" ht="22.5">
      <c r="A3456" s="28"/>
      <c r="B3456" s="28"/>
      <c r="C3456" s="81">
        <v>37</v>
      </c>
      <c r="D3456" s="14" t="s">
        <v>1817</v>
      </c>
      <c r="E3456" s="29" t="s">
        <v>49</v>
      </c>
      <c r="F3456" s="17">
        <v>385</v>
      </c>
      <c r="G3456" s="258">
        <v>0</v>
      </c>
      <c r="H3456" s="27">
        <f t="shared" si="114"/>
        <v>0</v>
      </c>
    </row>
    <row r="3457" spans="1:10" ht="33.75">
      <c r="A3457" s="28"/>
      <c r="B3457" s="28"/>
      <c r="C3457" s="81">
        <v>38</v>
      </c>
      <c r="D3457" s="14" t="s">
        <v>221</v>
      </c>
      <c r="E3457" s="29" t="s">
        <v>10</v>
      </c>
      <c r="F3457" s="17">
        <v>8</v>
      </c>
      <c r="G3457" s="258">
        <v>0</v>
      </c>
      <c r="H3457" s="27">
        <f t="shared" si="114"/>
        <v>0</v>
      </c>
      <c r="J3457" s="193"/>
    </row>
    <row r="3458" spans="1:10">
      <c r="A3458" s="163"/>
      <c r="B3458" s="163"/>
      <c r="C3458" s="176">
        <v>39</v>
      </c>
      <c r="D3458" s="177" t="s">
        <v>1818</v>
      </c>
      <c r="E3458" s="178"/>
      <c r="F3458" s="179" t="s">
        <v>162</v>
      </c>
      <c r="G3458" s="169" t="s">
        <v>162</v>
      </c>
      <c r="H3458" s="169" t="str">
        <f t="shared" si="114"/>
        <v/>
      </c>
      <c r="J3458" s="193"/>
    </row>
    <row r="3459" spans="1:10">
      <c r="A3459" s="180"/>
      <c r="B3459" s="180"/>
      <c r="C3459" s="181"/>
      <c r="D3459" s="182" t="s">
        <v>1819</v>
      </c>
      <c r="E3459" s="183" t="s">
        <v>10</v>
      </c>
      <c r="F3459" s="184">
        <v>4</v>
      </c>
      <c r="G3459" s="273">
        <v>0</v>
      </c>
      <c r="H3459" s="185">
        <f t="shared" si="114"/>
        <v>0</v>
      </c>
      <c r="J3459" s="193"/>
    </row>
    <row r="3460" spans="1:10">
      <c r="A3460" s="170"/>
      <c r="B3460" s="170"/>
      <c r="C3460" s="171"/>
      <c r="D3460" s="172" t="s">
        <v>1820</v>
      </c>
      <c r="E3460" s="173" t="s">
        <v>10</v>
      </c>
      <c r="F3460" s="174">
        <v>14</v>
      </c>
      <c r="G3460" s="259">
        <v>0</v>
      </c>
      <c r="H3460" s="175">
        <f t="shared" si="114"/>
        <v>0</v>
      </c>
      <c r="J3460" s="193"/>
    </row>
    <row r="3461" spans="1:10" ht="22.5">
      <c r="A3461" s="163"/>
      <c r="B3461" s="163"/>
      <c r="C3461" s="176">
        <v>40</v>
      </c>
      <c r="D3461" s="177" t="s">
        <v>1821</v>
      </c>
      <c r="E3461" s="178"/>
      <c r="F3461" s="179" t="s">
        <v>162</v>
      </c>
      <c r="G3461" s="169" t="s">
        <v>162</v>
      </c>
      <c r="H3461" s="169" t="str">
        <f t="shared" si="114"/>
        <v/>
      </c>
      <c r="J3461" s="193"/>
    </row>
    <row r="3462" spans="1:10">
      <c r="A3462" s="180"/>
      <c r="B3462" s="180"/>
      <c r="C3462" s="181"/>
      <c r="D3462" s="182" t="s">
        <v>1822</v>
      </c>
      <c r="E3462" s="183" t="s">
        <v>10</v>
      </c>
      <c r="F3462" s="184">
        <v>6</v>
      </c>
      <c r="G3462" s="273">
        <v>0</v>
      </c>
      <c r="H3462" s="185">
        <f t="shared" si="114"/>
        <v>0</v>
      </c>
      <c r="J3462" s="193"/>
    </row>
    <row r="3463" spans="1:10">
      <c r="A3463" s="180"/>
      <c r="B3463" s="180"/>
      <c r="C3463" s="181"/>
      <c r="D3463" s="182" t="s">
        <v>1823</v>
      </c>
      <c r="E3463" s="183" t="s">
        <v>10</v>
      </c>
      <c r="F3463" s="184">
        <v>1</v>
      </c>
      <c r="G3463" s="273">
        <v>0</v>
      </c>
      <c r="H3463" s="185">
        <f t="shared" si="114"/>
        <v>0</v>
      </c>
      <c r="J3463" s="193"/>
    </row>
    <row r="3464" spans="1:10">
      <c r="A3464" s="170"/>
      <c r="B3464" s="170"/>
      <c r="C3464" s="171"/>
      <c r="D3464" s="172" t="s">
        <v>1824</v>
      </c>
      <c r="E3464" s="173" t="s">
        <v>10</v>
      </c>
      <c r="F3464" s="174">
        <v>4</v>
      </c>
      <c r="G3464" s="259">
        <v>0</v>
      </c>
      <c r="H3464" s="175">
        <f t="shared" si="114"/>
        <v>0</v>
      </c>
      <c r="J3464" s="193"/>
    </row>
    <row r="3465" spans="1:10" ht="22.5">
      <c r="A3465" s="28"/>
      <c r="B3465" s="28"/>
      <c r="C3465" s="81">
        <v>41</v>
      </c>
      <c r="D3465" s="14" t="s">
        <v>1825</v>
      </c>
      <c r="E3465" s="29" t="s">
        <v>10</v>
      </c>
      <c r="F3465" s="17">
        <v>16</v>
      </c>
      <c r="G3465" s="258">
        <v>0</v>
      </c>
      <c r="H3465" s="27">
        <f t="shared" si="114"/>
        <v>0</v>
      </c>
    </row>
    <row r="3466" spans="1:10" ht="22.5">
      <c r="A3466" s="28"/>
      <c r="B3466" s="28"/>
      <c r="C3466" s="81">
        <v>42</v>
      </c>
      <c r="D3466" s="14" t="s">
        <v>222</v>
      </c>
      <c r="E3466" s="29" t="s">
        <v>49</v>
      </c>
      <c r="F3466" s="17">
        <v>10</v>
      </c>
      <c r="G3466" s="258">
        <v>0</v>
      </c>
      <c r="H3466" s="27">
        <f t="shared" si="114"/>
        <v>0</v>
      </c>
    </row>
    <row r="3467" spans="1:10" ht="45">
      <c r="A3467" s="163"/>
      <c r="B3467" s="163"/>
      <c r="C3467" s="176">
        <v>43</v>
      </c>
      <c r="D3467" s="177" t="s">
        <v>223</v>
      </c>
      <c r="E3467" s="178"/>
      <c r="F3467" s="179" t="s">
        <v>162</v>
      </c>
      <c r="G3467" s="169" t="s">
        <v>162</v>
      </c>
      <c r="H3467" s="169" t="str">
        <f t="shared" si="114"/>
        <v/>
      </c>
      <c r="J3467" s="193"/>
    </row>
    <row r="3468" spans="1:10">
      <c r="A3468" s="180"/>
      <c r="B3468" s="180"/>
      <c r="C3468" s="181"/>
      <c r="D3468" s="182" t="s">
        <v>224</v>
      </c>
      <c r="E3468" s="183" t="s">
        <v>10</v>
      </c>
      <c r="F3468" s="184">
        <v>1</v>
      </c>
      <c r="G3468" s="273">
        <v>0</v>
      </c>
      <c r="H3468" s="185">
        <f t="shared" si="114"/>
        <v>0</v>
      </c>
      <c r="J3468" s="193"/>
    </row>
    <row r="3469" spans="1:10">
      <c r="A3469" s="170"/>
      <c r="B3469" s="170"/>
      <c r="C3469" s="171"/>
      <c r="D3469" s="172" t="s">
        <v>225</v>
      </c>
      <c r="E3469" s="173" t="s">
        <v>10</v>
      </c>
      <c r="F3469" s="174">
        <v>1</v>
      </c>
      <c r="G3469" s="259">
        <v>0</v>
      </c>
      <c r="H3469" s="175">
        <f t="shared" si="114"/>
        <v>0</v>
      </c>
      <c r="J3469" s="193"/>
    </row>
    <row r="3470" spans="1:10" ht="33.75">
      <c r="A3470" s="28"/>
      <c r="B3470" s="28"/>
      <c r="C3470" s="81">
        <v>44</v>
      </c>
      <c r="D3470" s="14" t="s">
        <v>226</v>
      </c>
      <c r="E3470" s="29" t="s">
        <v>49</v>
      </c>
      <c r="F3470" s="17">
        <v>10</v>
      </c>
      <c r="G3470" s="258">
        <v>0</v>
      </c>
      <c r="H3470" s="27">
        <f t="shared" ref="H3470:H3498" si="115">IF(ISNUMBER(F3470),ROUND(F3470*G3470,2),"")</f>
        <v>0</v>
      </c>
    </row>
    <row r="3471" spans="1:10" ht="33.75">
      <c r="A3471" s="28"/>
      <c r="B3471" s="28"/>
      <c r="C3471" s="81">
        <v>45</v>
      </c>
      <c r="D3471" s="14" t="s">
        <v>227</v>
      </c>
      <c r="E3471" s="29" t="s">
        <v>10</v>
      </c>
      <c r="F3471" s="17">
        <v>1</v>
      </c>
      <c r="G3471" s="258">
        <v>0</v>
      </c>
      <c r="H3471" s="27">
        <f t="shared" si="115"/>
        <v>0</v>
      </c>
    </row>
    <row r="3472" spans="1:10" ht="22.5">
      <c r="A3472" s="28"/>
      <c r="B3472" s="28"/>
      <c r="C3472" s="81">
        <v>46</v>
      </c>
      <c r="D3472" s="14" t="s">
        <v>228</v>
      </c>
      <c r="E3472" s="29" t="s">
        <v>10</v>
      </c>
      <c r="F3472" s="17">
        <v>9</v>
      </c>
      <c r="G3472" s="258">
        <v>0</v>
      </c>
      <c r="H3472" s="27">
        <f t="shared" si="115"/>
        <v>0</v>
      </c>
    </row>
    <row r="3473" spans="1:10" ht="22.5">
      <c r="A3473" s="28"/>
      <c r="B3473" s="28"/>
      <c r="C3473" s="81">
        <v>47</v>
      </c>
      <c r="D3473" s="14" t="s">
        <v>229</v>
      </c>
      <c r="E3473" s="29" t="s">
        <v>10</v>
      </c>
      <c r="F3473" s="17">
        <v>6</v>
      </c>
      <c r="G3473" s="258">
        <v>0</v>
      </c>
      <c r="H3473" s="27">
        <f t="shared" si="115"/>
        <v>0</v>
      </c>
    </row>
    <row r="3474" spans="1:10" ht="22.5">
      <c r="A3474" s="28"/>
      <c r="B3474" s="28"/>
      <c r="C3474" s="81">
        <v>48</v>
      </c>
      <c r="D3474" s="14" t="s">
        <v>1297</v>
      </c>
      <c r="E3474" s="29" t="s">
        <v>10</v>
      </c>
      <c r="F3474" s="17">
        <v>1</v>
      </c>
      <c r="G3474" s="258">
        <v>0</v>
      </c>
      <c r="H3474" s="27">
        <f t="shared" si="115"/>
        <v>0</v>
      </c>
    </row>
    <row r="3475" spans="1:10" ht="33.75">
      <c r="A3475" s="28"/>
      <c r="B3475" s="28"/>
      <c r="C3475" s="81">
        <v>49</v>
      </c>
      <c r="D3475" s="14" t="s">
        <v>259</v>
      </c>
      <c r="E3475" s="29" t="s">
        <v>198</v>
      </c>
      <c r="F3475" s="17">
        <v>1</v>
      </c>
      <c r="G3475" s="258">
        <v>0</v>
      </c>
      <c r="H3475" s="27">
        <f t="shared" si="115"/>
        <v>0</v>
      </c>
    </row>
    <row r="3476" spans="1:10" ht="22.5">
      <c r="A3476" s="28"/>
      <c r="B3476" s="28"/>
      <c r="C3476" s="81">
        <v>50</v>
      </c>
      <c r="D3476" s="14" t="s">
        <v>260</v>
      </c>
      <c r="E3476" s="29" t="s">
        <v>10</v>
      </c>
      <c r="F3476" s="17">
        <v>1</v>
      </c>
      <c r="G3476" s="258">
        <v>0</v>
      </c>
      <c r="H3476" s="27">
        <f t="shared" si="115"/>
        <v>0</v>
      </c>
    </row>
    <row r="3477" spans="1:10" ht="22.5">
      <c r="A3477" s="28"/>
      <c r="B3477" s="28"/>
      <c r="C3477" s="81">
        <v>51</v>
      </c>
      <c r="D3477" s="14" t="s">
        <v>3481</v>
      </c>
      <c r="E3477" s="29" t="s">
        <v>13</v>
      </c>
      <c r="F3477" s="17">
        <v>2900</v>
      </c>
      <c r="G3477" s="258">
        <v>0</v>
      </c>
      <c r="H3477" s="27">
        <f t="shared" si="115"/>
        <v>0</v>
      </c>
    </row>
    <row r="3478" spans="1:10">
      <c r="A3478" s="28"/>
      <c r="B3478" s="28"/>
      <c r="C3478" s="81">
        <v>52</v>
      </c>
      <c r="D3478" s="14" t="s">
        <v>3482</v>
      </c>
      <c r="E3478" s="29" t="s">
        <v>14</v>
      </c>
      <c r="F3478" s="17">
        <v>144</v>
      </c>
      <c r="G3478" s="258">
        <v>0</v>
      </c>
      <c r="H3478" s="27">
        <f t="shared" si="115"/>
        <v>0</v>
      </c>
    </row>
    <row r="3479" spans="1:10">
      <c r="A3479" s="54">
        <v>3</v>
      </c>
      <c r="B3479" s="54"/>
      <c r="C3479" s="79"/>
      <c r="D3479" s="97" t="s">
        <v>279</v>
      </c>
      <c r="E3479" s="20"/>
      <c r="F3479" s="21" t="s">
        <v>162</v>
      </c>
      <c r="G3479" s="22" t="s">
        <v>162</v>
      </c>
      <c r="H3479" s="52">
        <f>SUM(H3480:H3542)</f>
        <v>0</v>
      </c>
    </row>
    <row r="3480" spans="1:10">
      <c r="A3480" s="28"/>
      <c r="B3480" s="28"/>
      <c r="C3480" s="81">
        <v>1</v>
      </c>
      <c r="D3480" s="14" t="s">
        <v>160</v>
      </c>
      <c r="E3480" s="29" t="s">
        <v>10</v>
      </c>
      <c r="F3480" s="17">
        <v>30</v>
      </c>
      <c r="G3480" s="258">
        <v>0</v>
      </c>
      <c r="H3480" s="27">
        <f t="shared" si="115"/>
        <v>0</v>
      </c>
    </row>
    <row r="3481" spans="1:10" ht="22.5">
      <c r="A3481" s="28"/>
      <c r="B3481" s="28"/>
      <c r="C3481" s="81">
        <v>2</v>
      </c>
      <c r="D3481" s="14" t="s">
        <v>1803</v>
      </c>
      <c r="E3481" s="29" t="s">
        <v>49</v>
      </c>
      <c r="F3481" s="17">
        <v>385</v>
      </c>
      <c r="G3481" s="258">
        <v>0</v>
      </c>
      <c r="H3481" s="27">
        <f t="shared" si="115"/>
        <v>0</v>
      </c>
    </row>
    <row r="3482" spans="1:10">
      <c r="A3482" s="28"/>
      <c r="B3482" s="28"/>
      <c r="C3482" s="81">
        <v>3</v>
      </c>
      <c r="D3482" s="14" t="s">
        <v>230</v>
      </c>
      <c r="E3482" s="29" t="s">
        <v>10</v>
      </c>
      <c r="F3482" s="17">
        <v>11</v>
      </c>
      <c r="G3482" s="258">
        <v>0</v>
      </c>
      <c r="H3482" s="27">
        <f t="shared" si="115"/>
        <v>0</v>
      </c>
    </row>
    <row r="3483" spans="1:10" ht="22.5">
      <c r="A3483" s="28"/>
      <c r="B3483" s="28"/>
      <c r="C3483" s="81">
        <v>4</v>
      </c>
      <c r="D3483" s="14" t="s">
        <v>231</v>
      </c>
      <c r="E3483" s="29" t="s">
        <v>10</v>
      </c>
      <c r="F3483" s="17">
        <v>4</v>
      </c>
      <c r="G3483" s="258">
        <v>0</v>
      </c>
      <c r="H3483" s="27">
        <f t="shared" si="115"/>
        <v>0</v>
      </c>
    </row>
    <row r="3484" spans="1:10" ht="22.5">
      <c r="A3484" s="28"/>
      <c r="B3484" s="28"/>
      <c r="C3484" s="81">
        <v>5</v>
      </c>
      <c r="D3484" s="14" t="s">
        <v>232</v>
      </c>
      <c r="E3484" s="29" t="s">
        <v>10</v>
      </c>
      <c r="F3484" s="17">
        <v>11</v>
      </c>
      <c r="G3484" s="258">
        <v>0</v>
      </c>
      <c r="H3484" s="27">
        <f t="shared" si="115"/>
        <v>0</v>
      </c>
    </row>
    <row r="3485" spans="1:10" ht="22.5">
      <c r="A3485" s="28"/>
      <c r="B3485" s="28"/>
      <c r="C3485" s="81">
        <v>6</v>
      </c>
      <c r="D3485" s="14" t="s">
        <v>233</v>
      </c>
      <c r="E3485" s="29" t="s">
        <v>49</v>
      </c>
      <c r="F3485" s="17">
        <v>635</v>
      </c>
      <c r="G3485" s="258">
        <v>0</v>
      </c>
      <c r="H3485" s="27">
        <f t="shared" si="115"/>
        <v>0</v>
      </c>
    </row>
    <row r="3486" spans="1:10">
      <c r="A3486" s="163"/>
      <c r="B3486" s="163"/>
      <c r="C3486" s="176">
        <v>7</v>
      </c>
      <c r="D3486" s="177" t="s">
        <v>234</v>
      </c>
      <c r="E3486" s="178"/>
      <c r="F3486" s="179" t="s">
        <v>162</v>
      </c>
      <c r="G3486" s="169" t="s">
        <v>162</v>
      </c>
      <c r="H3486" s="169" t="str">
        <f t="shared" si="115"/>
        <v/>
      </c>
    </row>
    <row r="3487" spans="1:10">
      <c r="A3487" s="170"/>
      <c r="B3487" s="170"/>
      <c r="C3487" s="171"/>
      <c r="D3487" s="186" t="s">
        <v>1806</v>
      </c>
      <c r="E3487" s="173" t="s">
        <v>10</v>
      </c>
      <c r="F3487" s="174">
        <v>9</v>
      </c>
      <c r="G3487" s="259">
        <v>0</v>
      </c>
      <c r="H3487" s="175">
        <f t="shared" si="115"/>
        <v>0</v>
      </c>
      <c r="J3487" s="193"/>
    </row>
    <row r="3488" spans="1:10" ht="22.5">
      <c r="A3488" s="28"/>
      <c r="B3488" s="28"/>
      <c r="C3488" s="81">
        <v>8</v>
      </c>
      <c r="D3488" s="14" t="s">
        <v>261</v>
      </c>
      <c r="E3488" s="29" t="s">
        <v>10</v>
      </c>
      <c r="F3488" s="17">
        <v>9</v>
      </c>
      <c r="G3488" s="258">
        <v>0</v>
      </c>
      <c r="H3488" s="27">
        <f t="shared" si="115"/>
        <v>0</v>
      </c>
    </row>
    <row r="3489" spans="1:10" ht="22.5">
      <c r="A3489" s="28"/>
      <c r="B3489" s="28"/>
      <c r="C3489" s="81">
        <v>9</v>
      </c>
      <c r="D3489" s="14" t="s">
        <v>1300</v>
      </c>
      <c r="E3489" s="29" t="s">
        <v>10</v>
      </c>
      <c r="F3489" s="17">
        <v>1</v>
      </c>
      <c r="G3489" s="258">
        <v>0</v>
      </c>
      <c r="H3489" s="27">
        <f t="shared" si="115"/>
        <v>0</v>
      </c>
    </row>
    <row r="3490" spans="1:10">
      <c r="A3490" s="28"/>
      <c r="B3490" s="28"/>
      <c r="C3490" s="81">
        <v>10</v>
      </c>
      <c r="D3490" s="14" t="s">
        <v>235</v>
      </c>
      <c r="E3490" s="29" t="s">
        <v>10</v>
      </c>
      <c r="F3490" s="17">
        <v>4</v>
      </c>
      <c r="G3490" s="258">
        <v>0</v>
      </c>
      <c r="H3490" s="27">
        <f t="shared" si="115"/>
        <v>0</v>
      </c>
    </row>
    <row r="3491" spans="1:10" ht="22.5">
      <c r="A3491" s="28"/>
      <c r="B3491" s="28"/>
      <c r="C3491" s="81">
        <v>11</v>
      </c>
      <c r="D3491" s="14" t="s">
        <v>1301</v>
      </c>
      <c r="E3491" s="29" t="s">
        <v>10</v>
      </c>
      <c r="F3491" s="17">
        <v>1</v>
      </c>
      <c r="G3491" s="258">
        <v>0</v>
      </c>
      <c r="H3491" s="27">
        <f t="shared" si="115"/>
        <v>0</v>
      </c>
    </row>
    <row r="3492" spans="1:10" ht="22.5">
      <c r="A3492" s="28"/>
      <c r="B3492" s="28"/>
      <c r="C3492" s="81">
        <v>12</v>
      </c>
      <c r="D3492" s="14" t="s">
        <v>1302</v>
      </c>
      <c r="E3492" s="29" t="s">
        <v>10</v>
      </c>
      <c r="F3492" s="17">
        <v>1</v>
      </c>
      <c r="G3492" s="258">
        <v>0</v>
      </c>
      <c r="H3492" s="27">
        <f t="shared" si="115"/>
        <v>0</v>
      </c>
    </row>
    <row r="3493" spans="1:10">
      <c r="A3493" s="163"/>
      <c r="B3493" s="163"/>
      <c r="C3493" s="176">
        <v>13</v>
      </c>
      <c r="D3493" s="177" t="s">
        <v>236</v>
      </c>
      <c r="E3493" s="178"/>
      <c r="F3493" s="179" t="s">
        <v>162</v>
      </c>
      <c r="G3493" s="169" t="s">
        <v>162</v>
      </c>
      <c r="H3493" s="169" t="str">
        <f t="shared" si="115"/>
        <v/>
      </c>
    </row>
    <row r="3494" spans="1:10">
      <c r="A3494" s="170"/>
      <c r="B3494" s="170"/>
      <c r="C3494" s="171"/>
      <c r="D3494" s="186" t="s">
        <v>1843</v>
      </c>
      <c r="E3494" s="173" t="s">
        <v>10</v>
      </c>
      <c r="F3494" s="174">
        <v>2</v>
      </c>
      <c r="G3494" s="259">
        <v>0</v>
      </c>
      <c r="H3494" s="175">
        <f t="shared" si="115"/>
        <v>0</v>
      </c>
      <c r="J3494" s="193"/>
    </row>
    <row r="3495" spans="1:10" ht="22.5">
      <c r="A3495" s="28"/>
      <c r="B3495" s="28"/>
      <c r="C3495" s="81">
        <v>14</v>
      </c>
      <c r="D3495" s="14" t="s">
        <v>262</v>
      </c>
      <c r="E3495" s="29" t="s">
        <v>10</v>
      </c>
      <c r="F3495" s="17">
        <v>1</v>
      </c>
      <c r="G3495" s="258">
        <v>0</v>
      </c>
      <c r="H3495" s="27">
        <f t="shared" si="115"/>
        <v>0</v>
      </c>
    </row>
    <row r="3496" spans="1:10" ht="22.5">
      <c r="A3496" s="28"/>
      <c r="B3496" s="28"/>
      <c r="C3496" s="81">
        <v>15</v>
      </c>
      <c r="D3496" s="14" t="s">
        <v>263</v>
      </c>
      <c r="E3496" s="29" t="s">
        <v>10</v>
      </c>
      <c r="F3496" s="17">
        <v>1</v>
      </c>
      <c r="G3496" s="258">
        <v>0</v>
      </c>
      <c r="H3496" s="27">
        <f t="shared" si="115"/>
        <v>0</v>
      </c>
    </row>
    <row r="3497" spans="1:10">
      <c r="A3497" s="28"/>
      <c r="B3497" s="28"/>
      <c r="C3497" s="81">
        <v>16</v>
      </c>
      <c r="D3497" s="14" t="s">
        <v>237</v>
      </c>
      <c r="E3497" s="29" t="s">
        <v>10</v>
      </c>
      <c r="F3497" s="17">
        <v>1</v>
      </c>
      <c r="G3497" s="258">
        <v>0</v>
      </c>
      <c r="H3497" s="27">
        <f t="shared" si="115"/>
        <v>0</v>
      </c>
    </row>
    <row r="3498" spans="1:10" ht="22.5">
      <c r="A3498" s="28"/>
      <c r="B3498" s="28"/>
      <c r="C3498" s="81">
        <v>17</v>
      </c>
      <c r="D3498" s="14" t="s">
        <v>161</v>
      </c>
      <c r="E3498" s="29" t="s">
        <v>10</v>
      </c>
      <c r="F3498" s="17">
        <v>1</v>
      </c>
      <c r="G3498" s="258">
        <v>0</v>
      </c>
      <c r="H3498" s="27">
        <f t="shared" si="115"/>
        <v>0</v>
      </c>
    </row>
    <row r="3499" spans="1:10" ht="22.5">
      <c r="A3499" s="28"/>
      <c r="B3499" s="28"/>
      <c r="C3499" s="81">
        <v>18</v>
      </c>
      <c r="D3499" s="14" t="s">
        <v>238</v>
      </c>
      <c r="E3499" s="29" t="s">
        <v>10</v>
      </c>
      <c r="F3499" s="17">
        <v>1</v>
      </c>
      <c r="G3499" s="258">
        <v>0</v>
      </c>
      <c r="H3499" s="27">
        <f t="shared" ref="H3499:H3533" si="116">IF(ISNUMBER(F3499),ROUND(F3499*G3499,2),"")</f>
        <v>0</v>
      </c>
    </row>
    <row r="3500" spans="1:10" ht="22.5">
      <c r="A3500" s="28"/>
      <c r="B3500" s="28"/>
      <c r="C3500" s="81">
        <v>19</v>
      </c>
      <c r="D3500" s="14" t="s">
        <v>1303</v>
      </c>
      <c r="E3500" s="29" t="s">
        <v>10</v>
      </c>
      <c r="F3500" s="17">
        <v>1</v>
      </c>
      <c r="G3500" s="258">
        <v>0</v>
      </c>
      <c r="H3500" s="27">
        <f t="shared" si="116"/>
        <v>0</v>
      </c>
    </row>
    <row r="3501" spans="1:10" ht="22.5">
      <c r="A3501" s="28"/>
      <c r="B3501" s="28"/>
      <c r="C3501" s="81">
        <v>20</v>
      </c>
      <c r="D3501" s="14" t="s">
        <v>239</v>
      </c>
      <c r="E3501" s="29" t="s">
        <v>10</v>
      </c>
      <c r="F3501" s="17">
        <v>3</v>
      </c>
      <c r="G3501" s="258">
        <v>0</v>
      </c>
      <c r="H3501" s="27">
        <f t="shared" si="116"/>
        <v>0</v>
      </c>
    </row>
    <row r="3502" spans="1:10" ht="22.5">
      <c r="A3502" s="28"/>
      <c r="B3502" s="28"/>
      <c r="C3502" s="81">
        <v>21</v>
      </c>
      <c r="D3502" s="14" t="s">
        <v>1844</v>
      </c>
      <c r="E3502" s="29" t="s">
        <v>10</v>
      </c>
      <c r="F3502" s="17">
        <v>8</v>
      </c>
      <c r="G3502" s="258">
        <v>0</v>
      </c>
      <c r="H3502" s="27">
        <f t="shared" si="116"/>
        <v>0</v>
      </c>
    </row>
    <row r="3503" spans="1:10" ht="22.5">
      <c r="A3503" s="28"/>
      <c r="B3503" s="28"/>
      <c r="C3503" s="81">
        <v>22</v>
      </c>
      <c r="D3503" s="14" t="s">
        <v>1315</v>
      </c>
      <c r="E3503" s="29" t="s">
        <v>10</v>
      </c>
      <c r="F3503" s="17">
        <v>1</v>
      </c>
      <c r="G3503" s="258">
        <v>0</v>
      </c>
      <c r="H3503" s="27">
        <f t="shared" si="116"/>
        <v>0</v>
      </c>
    </row>
    <row r="3504" spans="1:10" ht="22.5">
      <c r="A3504" s="28"/>
      <c r="B3504" s="28"/>
      <c r="C3504" s="81">
        <v>23</v>
      </c>
      <c r="D3504" s="14" t="s">
        <v>242</v>
      </c>
      <c r="E3504" s="29" t="s">
        <v>10</v>
      </c>
      <c r="F3504" s="17">
        <v>11</v>
      </c>
      <c r="G3504" s="258">
        <v>0</v>
      </c>
      <c r="H3504" s="27">
        <f t="shared" si="116"/>
        <v>0</v>
      </c>
    </row>
    <row r="3505" spans="1:10" ht="33.75">
      <c r="A3505" s="28"/>
      <c r="B3505" s="28"/>
      <c r="C3505" s="81">
        <v>24</v>
      </c>
      <c r="D3505" s="14" t="s">
        <v>264</v>
      </c>
      <c r="E3505" s="29" t="s">
        <v>10</v>
      </c>
      <c r="F3505" s="17">
        <v>3</v>
      </c>
      <c r="G3505" s="258">
        <v>0</v>
      </c>
      <c r="H3505" s="27">
        <f t="shared" si="116"/>
        <v>0</v>
      </c>
    </row>
    <row r="3506" spans="1:10" ht="33.75">
      <c r="A3506" s="28"/>
      <c r="B3506" s="28"/>
      <c r="C3506" s="81">
        <v>25</v>
      </c>
      <c r="D3506" s="14" t="s">
        <v>265</v>
      </c>
      <c r="E3506" s="29" t="s">
        <v>10</v>
      </c>
      <c r="F3506" s="17">
        <v>8</v>
      </c>
      <c r="G3506" s="258">
        <v>0</v>
      </c>
      <c r="H3506" s="27">
        <f t="shared" si="116"/>
        <v>0</v>
      </c>
    </row>
    <row r="3507" spans="1:10" ht="22.5">
      <c r="A3507" s="28"/>
      <c r="B3507" s="28"/>
      <c r="C3507" s="81">
        <v>26</v>
      </c>
      <c r="D3507" s="14" t="s">
        <v>266</v>
      </c>
      <c r="E3507" s="29" t="s">
        <v>10</v>
      </c>
      <c r="F3507" s="17">
        <v>1</v>
      </c>
      <c r="G3507" s="258">
        <v>0</v>
      </c>
      <c r="H3507" s="27">
        <f t="shared" si="116"/>
        <v>0</v>
      </c>
    </row>
    <row r="3508" spans="1:10" ht="22.5">
      <c r="A3508" s="28"/>
      <c r="B3508" s="28"/>
      <c r="C3508" s="81">
        <v>27</v>
      </c>
      <c r="D3508" s="14" t="s">
        <v>267</v>
      </c>
      <c r="E3508" s="29" t="s">
        <v>10</v>
      </c>
      <c r="F3508" s="17">
        <v>1</v>
      </c>
      <c r="G3508" s="258">
        <v>0</v>
      </c>
      <c r="H3508" s="27">
        <f t="shared" si="116"/>
        <v>0</v>
      </c>
    </row>
    <row r="3509" spans="1:10" ht="33.75">
      <c r="A3509" s="28"/>
      <c r="B3509" s="28"/>
      <c r="C3509" s="81">
        <v>28</v>
      </c>
      <c r="D3509" s="14" t="s">
        <v>268</v>
      </c>
      <c r="E3509" s="29" t="s">
        <v>10</v>
      </c>
      <c r="F3509" s="17">
        <v>1</v>
      </c>
      <c r="G3509" s="258">
        <v>0</v>
      </c>
      <c r="H3509" s="27">
        <f t="shared" si="116"/>
        <v>0</v>
      </c>
    </row>
    <row r="3510" spans="1:10" ht="33.75">
      <c r="A3510" s="28"/>
      <c r="B3510" s="28"/>
      <c r="C3510" s="81">
        <v>29</v>
      </c>
      <c r="D3510" s="14" t="s">
        <v>269</v>
      </c>
      <c r="E3510" s="29" t="s">
        <v>10</v>
      </c>
      <c r="F3510" s="17">
        <v>1</v>
      </c>
      <c r="G3510" s="258">
        <v>0</v>
      </c>
      <c r="H3510" s="27">
        <f t="shared" si="116"/>
        <v>0</v>
      </c>
    </row>
    <row r="3511" spans="1:10" ht="22.5">
      <c r="A3511" s="28"/>
      <c r="B3511" s="28"/>
      <c r="C3511" s="81">
        <v>30</v>
      </c>
      <c r="D3511" s="14" t="s">
        <v>270</v>
      </c>
      <c r="E3511" s="29" t="s">
        <v>10</v>
      </c>
      <c r="F3511" s="17">
        <v>12</v>
      </c>
      <c r="G3511" s="258">
        <v>0</v>
      </c>
      <c r="H3511" s="27">
        <f t="shared" si="116"/>
        <v>0</v>
      </c>
    </row>
    <row r="3512" spans="1:10" ht="22.5">
      <c r="A3512" s="28"/>
      <c r="B3512" s="28"/>
      <c r="C3512" s="81">
        <v>31</v>
      </c>
      <c r="D3512" s="14" t="s">
        <v>243</v>
      </c>
      <c r="E3512" s="29" t="s">
        <v>10</v>
      </c>
      <c r="F3512" s="17">
        <v>1</v>
      </c>
      <c r="G3512" s="258">
        <v>0</v>
      </c>
      <c r="H3512" s="27">
        <f t="shared" si="116"/>
        <v>0</v>
      </c>
    </row>
    <row r="3513" spans="1:10">
      <c r="A3513" s="28"/>
      <c r="B3513" s="28"/>
      <c r="C3513" s="81">
        <v>32</v>
      </c>
      <c r="D3513" s="14" t="s">
        <v>244</v>
      </c>
      <c r="E3513" s="29" t="s">
        <v>10</v>
      </c>
      <c r="F3513" s="17">
        <v>5</v>
      </c>
      <c r="G3513" s="258">
        <v>0</v>
      </c>
      <c r="H3513" s="27">
        <f t="shared" si="116"/>
        <v>0</v>
      </c>
    </row>
    <row r="3514" spans="1:10" ht="22.5">
      <c r="A3514" s="28"/>
      <c r="B3514" s="28"/>
      <c r="C3514" s="81">
        <v>33</v>
      </c>
      <c r="D3514" s="14" t="s">
        <v>1304</v>
      </c>
      <c r="E3514" s="29" t="s">
        <v>10</v>
      </c>
      <c r="F3514" s="17">
        <v>1</v>
      </c>
      <c r="G3514" s="258">
        <v>0</v>
      </c>
      <c r="H3514" s="27">
        <f t="shared" si="116"/>
        <v>0</v>
      </c>
    </row>
    <row r="3515" spans="1:10" ht="33.75">
      <c r="A3515" s="28"/>
      <c r="B3515" s="28"/>
      <c r="C3515" s="81">
        <v>34</v>
      </c>
      <c r="D3515" s="14" t="s">
        <v>277</v>
      </c>
      <c r="E3515" s="29" t="s">
        <v>10</v>
      </c>
      <c r="F3515" s="17">
        <v>38</v>
      </c>
      <c r="G3515" s="258">
        <v>0</v>
      </c>
      <c r="H3515" s="27">
        <f t="shared" si="116"/>
        <v>0</v>
      </c>
    </row>
    <row r="3516" spans="1:10" ht="22.5">
      <c r="A3516" s="163"/>
      <c r="B3516" s="163"/>
      <c r="C3516" s="176">
        <v>35</v>
      </c>
      <c r="D3516" s="177" t="s">
        <v>245</v>
      </c>
      <c r="E3516" s="178"/>
      <c r="F3516" s="179" t="s">
        <v>162</v>
      </c>
      <c r="G3516" s="169" t="s">
        <v>162</v>
      </c>
      <c r="H3516" s="169" t="str">
        <f t="shared" si="116"/>
        <v/>
      </c>
      <c r="J3516" s="193"/>
    </row>
    <row r="3517" spans="1:10">
      <c r="A3517" s="180"/>
      <c r="B3517" s="180"/>
      <c r="C3517" s="181"/>
      <c r="D3517" s="182" t="s">
        <v>1305</v>
      </c>
      <c r="E3517" s="183" t="s">
        <v>10</v>
      </c>
      <c r="F3517" s="184">
        <v>16</v>
      </c>
      <c r="G3517" s="273">
        <v>0</v>
      </c>
      <c r="H3517" s="185">
        <f t="shared" si="116"/>
        <v>0</v>
      </c>
      <c r="J3517" s="193"/>
    </row>
    <row r="3518" spans="1:10">
      <c r="A3518" s="170"/>
      <c r="B3518" s="170"/>
      <c r="C3518" s="171"/>
      <c r="D3518" s="172" t="s">
        <v>246</v>
      </c>
      <c r="E3518" s="173" t="s">
        <v>10</v>
      </c>
      <c r="F3518" s="174">
        <v>5</v>
      </c>
      <c r="G3518" s="259">
        <v>0</v>
      </c>
      <c r="H3518" s="175">
        <f t="shared" si="116"/>
        <v>0</v>
      </c>
      <c r="J3518" s="193"/>
    </row>
    <row r="3519" spans="1:10" ht="33.75">
      <c r="A3519" s="28"/>
      <c r="B3519" s="28"/>
      <c r="C3519" s="81">
        <v>36</v>
      </c>
      <c r="D3519" s="14" t="s">
        <v>273</v>
      </c>
      <c r="E3519" s="29" t="s">
        <v>10</v>
      </c>
      <c r="F3519" s="17">
        <v>16</v>
      </c>
      <c r="G3519" s="258">
        <v>0</v>
      </c>
      <c r="H3519" s="27">
        <f t="shared" si="116"/>
        <v>0</v>
      </c>
      <c r="J3519" s="193"/>
    </row>
    <row r="3520" spans="1:10">
      <c r="A3520" s="28"/>
      <c r="B3520" s="28"/>
      <c r="C3520" s="81">
        <v>37</v>
      </c>
      <c r="D3520" s="14" t="s">
        <v>1826</v>
      </c>
      <c r="E3520" s="29" t="s">
        <v>10</v>
      </c>
      <c r="F3520" s="17">
        <v>4</v>
      </c>
      <c r="G3520" s="258">
        <v>0</v>
      </c>
      <c r="H3520" s="27">
        <f t="shared" si="116"/>
        <v>0</v>
      </c>
    </row>
    <row r="3521" spans="1:10" ht="33.75">
      <c r="A3521" s="28"/>
      <c r="B3521" s="28"/>
      <c r="C3521" s="81">
        <v>38</v>
      </c>
      <c r="D3521" s="14" t="s">
        <v>1827</v>
      </c>
      <c r="E3521" s="29" t="s">
        <v>10</v>
      </c>
      <c r="F3521" s="17">
        <v>6</v>
      </c>
      <c r="G3521" s="258">
        <v>0</v>
      </c>
      <c r="H3521" s="27">
        <f t="shared" si="116"/>
        <v>0</v>
      </c>
    </row>
    <row r="3522" spans="1:10" ht="22.5">
      <c r="A3522" s="28"/>
      <c r="B3522" s="28"/>
      <c r="C3522" s="81">
        <v>39</v>
      </c>
      <c r="D3522" s="14" t="s">
        <v>1828</v>
      </c>
      <c r="E3522" s="29" t="s">
        <v>10</v>
      </c>
      <c r="F3522" s="17">
        <v>4</v>
      </c>
      <c r="G3522" s="258">
        <v>0</v>
      </c>
      <c r="H3522" s="27">
        <f t="shared" si="116"/>
        <v>0</v>
      </c>
    </row>
    <row r="3523" spans="1:10">
      <c r="A3523" s="28"/>
      <c r="B3523" s="28"/>
      <c r="C3523" s="81">
        <v>40</v>
      </c>
      <c r="D3523" s="14" t="s">
        <v>1829</v>
      </c>
      <c r="E3523" s="29" t="s">
        <v>49</v>
      </c>
      <c r="F3523" s="17">
        <v>1342</v>
      </c>
      <c r="G3523" s="258">
        <v>0</v>
      </c>
      <c r="H3523" s="27">
        <f t="shared" si="116"/>
        <v>0</v>
      </c>
    </row>
    <row r="3524" spans="1:10" ht="33.75">
      <c r="A3524" s="163"/>
      <c r="B3524" s="163"/>
      <c r="C3524" s="176">
        <v>41</v>
      </c>
      <c r="D3524" s="177" t="s">
        <v>1830</v>
      </c>
      <c r="E3524" s="178"/>
      <c r="F3524" s="179" t="s">
        <v>162</v>
      </c>
      <c r="G3524" s="169" t="s">
        <v>162</v>
      </c>
      <c r="H3524" s="169" t="str">
        <f t="shared" si="116"/>
        <v/>
      </c>
      <c r="J3524" s="193"/>
    </row>
    <row r="3525" spans="1:10">
      <c r="A3525" s="170"/>
      <c r="B3525" s="170"/>
      <c r="C3525" s="171"/>
      <c r="D3525" s="172" t="s">
        <v>1831</v>
      </c>
      <c r="E3525" s="173" t="s">
        <v>10</v>
      </c>
      <c r="F3525" s="174">
        <v>1</v>
      </c>
      <c r="G3525" s="259">
        <v>0</v>
      </c>
      <c r="H3525" s="175">
        <f t="shared" si="116"/>
        <v>0</v>
      </c>
      <c r="J3525" s="193"/>
    </row>
    <row r="3526" spans="1:10" ht="22.5">
      <c r="A3526" s="163"/>
      <c r="B3526" s="163"/>
      <c r="C3526" s="176">
        <v>42</v>
      </c>
      <c r="D3526" s="177" t="s">
        <v>1832</v>
      </c>
      <c r="E3526" s="178"/>
      <c r="F3526" s="179" t="s">
        <v>162</v>
      </c>
      <c r="G3526" s="169" t="s">
        <v>162</v>
      </c>
      <c r="H3526" s="169" t="str">
        <f t="shared" si="116"/>
        <v/>
      </c>
      <c r="J3526" s="193"/>
    </row>
    <row r="3527" spans="1:10">
      <c r="A3527" s="180"/>
      <c r="B3527" s="180"/>
      <c r="C3527" s="181"/>
      <c r="D3527" s="182" t="s">
        <v>1833</v>
      </c>
      <c r="E3527" s="183" t="s">
        <v>10</v>
      </c>
      <c r="F3527" s="184">
        <v>1</v>
      </c>
      <c r="G3527" s="273">
        <v>0</v>
      </c>
      <c r="H3527" s="185">
        <f t="shared" si="116"/>
        <v>0</v>
      </c>
      <c r="J3527" s="193"/>
    </row>
    <row r="3528" spans="1:10">
      <c r="A3528" s="170"/>
      <c r="B3528" s="170"/>
      <c r="C3528" s="171"/>
      <c r="D3528" s="172" t="s">
        <v>1834</v>
      </c>
      <c r="E3528" s="173" t="s">
        <v>10</v>
      </c>
      <c r="F3528" s="174">
        <v>1</v>
      </c>
      <c r="G3528" s="259">
        <v>0</v>
      </c>
      <c r="H3528" s="175">
        <f t="shared" si="116"/>
        <v>0</v>
      </c>
      <c r="J3528" s="193"/>
    </row>
    <row r="3529" spans="1:10">
      <c r="A3529" s="28"/>
      <c r="B3529" s="28"/>
      <c r="C3529" s="81">
        <v>43</v>
      </c>
      <c r="D3529" s="14" t="s">
        <v>1835</v>
      </c>
      <c r="E3529" s="29" t="s">
        <v>10</v>
      </c>
      <c r="F3529" s="17">
        <v>1</v>
      </c>
      <c r="G3529" s="258">
        <v>0</v>
      </c>
      <c r="H3529" s="27">
        <f t="shared" si="116"/>
        <v>0</v>
      </c>
    </row>
    <row r="3530" spans="1:10">
      <c r="A3530" s="28"/>
      <c r="B3530" s="28"/>
      <c r="C3530" s="81">
        <v>44</v>
      </c>
      <c r="D3530" s="14" t="s">
        <v>1836</v>
      </c>
      <c r="E3530" s="29" t="s">
        <v>10</v>
      </c>
      <c r="F3530" s="17">
        <v>12</v>
      </c>
      <c r="G3530" s="258">
        <v>0</v>
      </c>
      <c r="H3530" s="27">
        <f t="shared" si="116"/>
        <v>0</v>
      </c>
    </row>
    <row r="3531" spans="1:10" ht="22.5">
      <c r="A3531" s="28"/>
      <c r="B3531" s="28"/>
      <c r="C3531" s="81">
        <v>45</v>
      </c>
      <c r="D3531" s="14" t="s">
        <v>1837</v>
      </c>
      <c r="E3531" s="29" t="s">
        <v>10</v>
      </c>
      <c r="F3531" s="17">
        <v>12</v>
      </c>
      <c r="G3531" s="258">
        <v>0</v>
      </c>
      <c r="H3531" s="27">
        <f t="shared" si="116"/>
        <v>0</v>
      </c>
      <c r="J3531" s="193"/>
    </row>
    <row r="3532" spans="1:10">
      <c r="A3532" s="163"/>
      <c r="B3532" s="163"/>
      <c r="C3532" s="176">
        <v>46</v>
      </c>
      <c r="D3532" s="177" t="s">
        <v>1838</v>
      </c>
      <c r="E3532" s="178"/>
      <c r="F3532" s="179" t="s">
        <v>162</v>
      </c>
      <c r="G3532" s="169" t="s">
        <v>162</v>
      </c>
      <c r="H3532" s="169" t="str">
        <f t="shared" si="116"/>
        <v/>
      </c>
      <c r="J3532" s="193"/>
    </row>
    <row r="3533" spans="1:10">
      <c r="A3533" s="170"/>
      <c r="B3533" s="170"/>
      <c r="C3533" s="171"/>
      <c r="D3533" s="172" t="s">
        <v>1839</v>
      </c>
      <c r="E3533" s="173" t="s">
        <v>10</v>
      </c>
      <c r="F3533" s="174">
        <v>1</v>
      </c>
      <c r="G3533" s="259">
        <v>0</v>
      </c>
      <c r="H3533" s="175">
        <f t="shared" si="116"/>
        <v>0</v>
      </c>
      <c r="J3533" s="193"/>
    </row>
    <row r="3534" spans="1:10">
      <c r="A3534" s="163"/>
      <c r="B3534" s="163"/>
      <c r="C3534" s="176">
        <v>47</v>
      </c>
      <c r="D3534" s="177" t="s">
        <v>1840</v>
      </c>
      <c r="E3534" s="178"/>
      <c r="F3534" s="179" t="s">
        <v>162</v>
      </c>
      <c r="G3534" s="169" t="s">
        <v>162</v>
      </c>
      <c r="H3534" s="169" t="str">
        <f t="shared" ref="H3534:H3547" si="117">IF(ISNUMBER(F3534),ROUND(F3534*G3534,2),"")</f>
        <v/>
      </c>
      <c r="J3534" s="193"/>
    </row>
    <row r="3535" spans="1:10">
      <c r="A3535" s="170"/>
      <c r="B3535" s="170"/>
      <c r="C3535" s="171"/>
      <c r="D3535" s="172" t="s">
        <v>247</v>
      </c>
      <c r="E3535" s="173" t="s">
        <v>10</v>
      </c>
      <c r="F3535" s="174">
        <v>1</v>
      </c>
      <c r="G3535" s="259">
        <v>0</v>
      </c>
      <c r="H3535" s="175">
        <f t="shared" si="117"/>
        <v>0</v>
      </c>
      <c r="J3535" s="193"/>
    </row>
    <row r="3536" spans="1:10">
      <c r="A3536" s="163"/>
      <c r="B3536" s="163"/>
      <c r="C3536" s="176">
        <v>48</v>
      </c>
      <c r="D3536" s="177" t="s">
        <v>1841</v>
      </c>
      <c r="E3536" s="178"/>
      <c r="F3536" s="179" t="s">
        <v>162</v>
      </c>
      <c r="G3536" s="169" t="s">
        <v>162</v>
      </c>
      <c r="H3536" s="169" t="str">
        <f t="shared" si="117"/>
        <v/>
      </c>
      <c r="J3536" s="193"/>
    </row>
    <row r="3537" spans="1:10">
      <c r="A3537" s="170"/>
      <c r="B3537" s="170"/>
      <c r="C3537" s="171"/>
      <c r="D3537" s="172" t="s">
        <v>247</v>
      </c>
      <c r="E3537" s="173" t="s">
        <v>10</v>
      </c>
      <c r="F3537" s="174">
        <v>1</v>
      </c>
      <c r="G3537" s="259">
        <v>0</v>
      </c>
      <c r="H3537" s="175">
        <f t="shared" si="117"/>
        <v>0</v>
      </c>
      <c r="J3537" s="193"/>
    </row>
    <row r="3538" spans="1:10" ht="22.5">
      <c r="A3538" s="163"/>
      <c r="B3538" s="163"/>
      <c r="C3538" s="176">
        <v>49</v>
      </c>
      <c r="D3538" s="177" t="s">
        <v>1842</v>
      </c>
      <c r="E3538" s="178"/>
      <c r="F3538" s="179" t="s">
        <v>162</v>
      </c>
      <c r="G3538" s="169" t="s">
        <v>162</v>
      </c>
      <c r="H3538" s="169" t="str">
        <f t="shared" si="117"/>
        <v/>
      </c>
      <c r="J3538" s="193"/>
    </row>
    <row r="3539" spans="1:10">
      <c r="A3539" s="170"/>
      <c r="B3539" s="170"/>
      <c r="C3539" s="171"/>
      <c r="D3539" s="172" t="s">
        <v>247</v>
      </c>
      <c r="E3539" s="173" t="s">
        <v>10</v>
      </c>
      <c r="F3539" s="174">
        <v>1</v>
      </c>
      <c r="G3539" s="259">
        <v>0</v>
      </c>
      <c r="H3539" s="175">
        <f t="shared" si="117"/>
        <v>0</v>
      </c>
      <c r="J3539" s="193"/>
    </row>
    <row r="3540" spans="1:10">
      <c r="A3540" s="163"/>
      <c r="B3540" s="163"/>
      <c r="C3540" s="176">
        <v>50</v>
      </c>
      <c r="D3540" s="177" t="s">
        <v>248</v>
      </c>
      <c r="E3540" s="178"/>
      <c r="F3540" s="179" t="s">
        <v>162</v>
      </c>
      <c r="G3540" s="169" t="s">
        <v>162</v>
      </c>
      <c r="H3540" s="169" t="str">
        <f t="shared" si="117"/>
        <v/>
      </c>
      <c r="J3540" s="193"/>
    </row>
    <row r="3541" spans="1:10">
      <c r="A3541" s="180"/>
      <c r="B3541" s="180"/>
      <c r="C3541" s="181"/>
      <c r="D3541" s="182" t="s">
        <v>249</v>
      </c>
      <c r="E3541" s="183" t="s">
        <v>10</v>
      </c>
      <c r="F3541" s="184">
        <v>1</v>
      </c>
      <c r="G3541" s="273">
        <v>0</v>
      </c>
      <c r="H3541" s="185">
        <f t="shared" si="117"/>
        <v>0</v>
      </c>
      <c r="J3541" s="193"/>
    </row>
    <row r="3542" spans="1:10">
      <c r="A3542" s="170"/>
      <c r="B3542" s="170"/>
      <c r="C3542" s="171"/>
      <c r="D3542" s="172" t="s">
        <v>247</v>
      </c>
      <c r="E3542" s="173" t="s">
        <v>10</v>
      </c>
      <c r="F3542" s="174">
        <v>1</v>
      </c>
      <c r="G3542" s="259">
        <v>0</v>
      </c>
      <c r="H3542" s="175">
        <f t="shared" si="117"/>
        <v>0</v>
      </c>
      <c r="J3542" s="193"/>
    </row>
    <row r="3543" spans="1:10">
      <c r="A3543" s="54">
        <v>3</v>
      </c>
      <c r="B3543" s="54"/>
      <c r="C3543" s="79"/>
      <c r="D3543" s="97" t="s">
        <v>280</v>
      </c>
      <c r="E3543" s="20"/>
      <c r="F3543" s="21" t="s">
        <v>162</v>
      </c>
      <c r="G3543" s="22" t="s">
        <v>162</v>
      </c>
      <c r="H3543" s="52">
        <f>SUM(H3544:H3547)</f>
        <v>0</v>
      </c>
      <c r="J3543" s="193"/>
    </row>
    <row r="3544" spans="1:10" ht="33.75">
      <c r="A3544" s="28"/>
      <c r="B3544" s="28"/>
      <c r="C3544" s="81">
        <v>1</v>
      </c>
      <c r="D3544" s="14" t="s">
        <v>1306</v>
      </c>
      <c r="E3544" s="29" t="s">
        <v>10</v>
      </c>
      <c r="F3544" s="17">
        <v>1</v>
      </c>
      <c r="G3544" s="258">
        <v>0</v>
      </c>
      <c r="H3544" s="27">
        <f t="shared" si="117"/>
        <v>0</v>
      </c>
    </row>
    <row r="3545" spans="1:10" ht="22.5">
      <c r="A3545" s="28"/>
      <c r="B3545" s="28"/>
      <c r="C3545" s="81">
        <v>2</v>
      </c>
      <c r="D3545" s="14" t="s">
        <v>1307</v>
      </c>
      <c r="E3545" s="29" t="s">
        <v>10</v>
      </c>
      <c r="F3545" s="17">
        <v>1</v>
      </c>
      <c r="G3545" s="258">
        <v>0</v>
      </c>
      <c r="H3545" s="27">
        <f t="shared" si="117"/>
        <v>0</v>
      </c>
    </row>
    <row r="3546" spans="1:10" ht="22.5">
      <c r="A3546" s="28"/>
      <c r="B3546" s="28"/>
      <c r="C3546" s="81">
        <v>3</v>
      </c>
      <c r="D3546" s="14" t="s">
        <v>1308</v>
      </c>
      <c r="E3546" s="29" t="s">
        <v>48</v>
      </c>
      <c r="F3546" s="17">
        <v>40</v>
      </c>
      <c r="G3546" s="258">
        <v>0</v>
      </c>
      <c r="H3546" s="27">
        <f t="shared" si="117"/>
        <v>0</v>
      </c>
    </row>
    <row r="3547" spans="1:10">
      <c r="A3547" s="28"/>
      <c r="B3547" s="28"/>
      <c r="C3547" s="81">
        <v>4</v>
      </c>
      <c r="D3547" s="14" t="s">
        <v>1309</v>
      </c>
      <c r="E3547" s="29" t="s">
        <v>10</v>
      </c>
      <c r="F3547" s="17">
        <v>1</v>
      </c>
      <c r="G3547" s="258">
        <v>0</v>
      </c>
      <c r="H3547" s="27">
        <f t="shared" si="117"/>
        <v>0</v>
      </c>
    </row>
    <row r="3548" spans="1:10">
      <c r="A3548" s="26"/>
      <c r="B3548" s="26"/>
      <c r="C3548" s="96"/>
      <c r="D3548" s="24"/>
      <c r="E3548" s="18"/>
      <c r="F3548" s="19" t="s">
        <v>162</v>
      </c>
      <c r="G3548" s="23"/>
      <c r="H3548" s="23"/>
    </row>
    <row r="3549" spans="1:10">
      <c r="A3549" s="73">
        <v>1</v>
      </c>
      <c r="B3549" s="73"/>
      <c r="C3549" s="74"/>
      <c r="D3549" s="13" t="s">
        <v>3494</v>
      </c>
      <c r="E3549" s="75"/>
      <c r="F3549" s="76" t="s">
        <v>162</v>
      </c>
      <c r="G3549" s="77"/>
      <c r="H3549" s="30">
        <f>SUM(H3550:H3562)</f>
        <v>0</v>
      </c>
    </row>
    <row r="3550" spans="1:10" ht="45">
      <c r="A3550" s="26"/>
      <c r="B3550" s="26"/>
      <c r="C3550" s="96">
        <v>1</v>
      </c>
      <c r="D3550" s="24" t="s">
        <v>3495</v>
      </c>
      <c r="E3550" s="18" t="s">
        <v>163</v>
      </c>
      <c r="F3550" s="19">
        <v>1</v>
      </c>
      <c r="G3550" s="254">
        <v>0</v>
      </c>
      <c r="H3550" s="27">
        <f t="shared" ref="H3550:H3556" si="118">IF(ISNUMBER(F3550),ROUND(F3550*G3550,2),"")</f>
        <v>0</v>
      </c>
    </row>
    <row r="3551" spans="1:10" ht="22.5">
      <c r="A3551" s="26"/>
      <c r="B3551" s="26"/>
      <c r="C3551" s="96">
        <v>2</v>
      </c>
      <c r="D3551" s="24" t="s">
        <v>3496</v>
      </c>
      <c r="E3551" s="18" t="s">
        <v>10</v>
      </c>
      <c r="F3551" s="19">
        <v>1</v>
      </c>
      <c r="G3551" s="254">
        <v>0</v>
      </c>
      <c r="H3551" s="27">
        <f t="shared" si="118"/>
        <v>0</v>
      </c>
    </row>
    <row r="3552" spans="1:10" ht="22.5">
      <c r="A3552" s="26"/>
      <c r="B3552" s="26"/>
      <c r="C3552" s="96">
        <v>3</v>
      </c>
      <c r="D3552" s="24" t="s">
        <v>3497</v>
      </c>
      <c r="E3552" s="18" t="s">
        <v>10</v>
      </c>
      <c r="F3552" s="19">
        <v>1</v>
      </c>
      <c r="G3552" s="254">
        <v>0</v>
      </c>
      <c r="H3552" s="27">
        <f t="shared" si="118"/>
        <v>0</v>
      </c>
    </row>
    <row r="3553" spans="1:10" ht="22.5">
      <c r="A3553" s="26"/>
      <c r="B3553" s="26"/>
      <c r="C3553" s="96">
        <v>4</v>
      </c>
      <c r="D3553" s="24" t="s">
        <v>3500</v>
      </c>
      <c r="E3553" s="18" t="s">
        <v>10</v>
      </c>
      <c r="F3553" s="19">
        <v>1</v>
      </c>
      <c r="G3553" s="254">
        <v>0</v>
      </c>
      <c r="H3553" s="27">
        <f t="shared" si="118"/>
        <v>0</v>
      </c>
    </row>
    <row r="3554" spans="1:10" ht="33.75">
      <c r="A3554" s="26"/>
      <c r="B3554" s="26"/>
      <c r="C3554" s="96">
        <v>5</v>
      </c>
      <c r="D3554" s="14" t="s">
        <v>3574</v>
      </c>
      <c r="E3554" s="18" t="s">
        <v>10</v>
      </c>
      <c r="F3554" s="19">
        <v>1</v>
      </c>
      <c r="G3554" s="254">
        <v>0</v>
      </c>
      <c r="H3554" s="27">
        <f t="shared" si="118"/>
        <v>0</v>
      </c>
    </row>
    <row r="3555" spans="1:10">
      <c r="A3555" s="26"/>
      <c r="B3555" s="26"/>
      <c r="C3555" s="96">
        <v>6</v>
      </c>
      <c r="D3555" s="24" t="s">
        <v>3498</v>
      </c>
      <c r="E3555" s="18" t="s">
        <v>10</v>
      </c>
      <c r="F3555" s="19">
        <v>1</v>
      </c>
      <c r="G3555" s="254">
        <v>0</v>
      </c>
      <c r="H3555" s="27">
        <f t="shared" si="118"/>
        <v>0</v>
      </c>
    </row>
    <row r="3556" spans="1:10">
      <c r="A3556" s="98"/>
      <c r="B3556" s="98"/>
      <c r="C3556" s="99">
        <v>7</v>
      </c>
      <c r="D3556" s="177" t="s">
        <v>3499</v>
      </c>
      <c r="E3556" s="178" t="s">
        <v>159</v>
      </c>
      <c r="F3556" s="179">
        <v>4800</v>
      </c>
      <c r="G3556" s="272">
        <v>0</v>
      </c>
      <c r="H3556" s="169">
        <f t="shared" si="118"/>
        <v>0</v>
      </c>
    </row>
    <row r="3557" spans="1:10" ht="67.5">
      <c r="A3557" s="104"/>
      <c r="B3557" s="104"/>
      <c r="C3557" s="105"/>
      <c r="D3557" s="172" t="s">
        <v>3688</v>
      </c>
      <c r="E3557" s="173"/>
      <c r="F3557" s="174" t="s">
        <v>162</v>
      </c>
      <c r="G3557" s="175"/>
      <c r="H3557" s="175"/>
      <c r="J3557" s="230"/>
    </row>
    <row r="3558" spans="1:10" ht="45">
      <c r="A3558" s="98"/>
      <c r="B3558" s="98"/>
      <c r="C3558" s="99">
        <v>8</v>
      </c>
      <c r="D3558" s="100" t="s">
        <v>3694</v>
      </c>
      <c r="E3558" s="101"/>
      <c r="F3558" s="102"/>
      <c r="G3558" s="103"/>
      <c r="H3558" s="169"/>
    </row>
    <row r="3559" spans="1:10" ht="33.75">
      <c r="A3559" s="180"/>
      <c r="B3559" s="180"/>
      <c r="C3559" s="181" t="s">
        <v>9</v>
      </c>
      <c r="D3559" s="182" t="s">
        <v>3695</v>
      </c>
      <c r="E3559" s="113" t="s">
        <v>11</v>
      </c>
      <c r="F3559" s="114">
        <v>6</v>
      </c>
      <c r="G3559" s="257">
        <v>0</v>
      </c>
      <c r="H3559" s="185">
        <f t="shared" ref="H3559:H3562" si="119">IF(ISNUMBER(F3559),ROUND(F3559*G3559,2),"")</f>
        <v>0</v>
      </c>
      <c r="J3559" s="231"/>
    </row>
    <row r="3560" spans="1:10" ht="22.5">
      <c r="A3560" s="180"/>
      <c r="B3560" s="180"/>
      <c r="C3560" s="181" t="s">
        <v>1846</v>
      </c>
      <c r="D3560" s="182" t="s">
        <v>3693</v>
      </c>
      <c r="E3560" s="113" t="s">
        <v>11</v>
      </c>
      <c r="F3560" s="114">
        <v>1</v>
      </c>
      <c r="G3560" s="257">
        <v>0</v>
      </c>
      <c r="H3560" s="185">
        <f t="shared" si="119"/>
        <v>0</v>
      </c>
      <c r="J3560" s="230"/>
    </row>
    <row r="3561" spans="1:10" ht="56.25">
      <c r="A3561" s="180"/>
      <c r="B3561" s="180"/>
      <c r="C3561" s="181" t="s">
        <v>3689</v>
      </c>
      <c r="D3561" s="182" t="s">
        <v>3692</v>
      </c>
      <c r="E3561" s="113" t="s">
        <v>11</v>
      </c>
      <c r="F3561" s="114">
        <v>1</v>
      </c>
      <c r="G3561" s="257">
        <v>0</v>
      </c>
      <c r="H3561" s="185">
        <f t="shared" si="119"/>
        <v>0</v>
      </c>
      <c r="J3561" s="230"/>
    </row>
    <row r="3562" spans="1:10" ht="101.25">
      <c r="A3562" s="170"/>
      <c r="B3562" s="170"/>
      <c r="C3562" s="171" t="s">
        <v>3690</v>
      </c>
      <c r="D3562" s="172" t="s">
        <v>3691</v>
      </c>
      <c r="E3562" s="107" t="s">
        <v>11</v>
      </c>
      <c r="F3562" s="108">
        <v>1</v>
      </c>
      <c r="G3562" s="256">
        <v>0</v>
      </c>
      <c r="H3562" s="175">
        <f t="shared" si="119"/>
        <v>0</v>
      </c>
    </row>
  </sheetData>
  <sheetProtection algorithmName="SHA-512" hashValue="h+PphOpc7jIEkbvLoD/Uy8NPRQT2Xlmn8AHGdSU1wwNPmf4Jj0lMd0mFWgmM7O17yIfm5ZVSZdfqZVXxSA94ng==" saltValue="CfPjH0n4of52F7CJHQ7Qtw=="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 NADGRADNJA ODSEKA PROGE LAŠKO - CELJE</oddHeader>
    <oddFooter>&amp;C&amp;"Arial,Navadno"&amp;8&amp;P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M2571"/>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ht="22.5">
      <c r="D2" s="158" t="s">
        <v>1849</v>
      </c>
      <c r="I2" s="80"/>
    </row>
    <row r="4" spans="1:13">
      <c r="D4" s="159" t="s">
        <v>323</v>
      </c>
    </row>
    <row r="6" spans="1:13" ht="15.75" thickBot="1">
      <c r="A6" s="6" t="s">
        <v>16</v>
      </c>
      <c r="B6" s="6" t="s">
        <v>3</v>
      </c>
      <c r="C6" s="6" t="s">
        <v>0</v>
      </c>
      <c r="D6" s="7" t="s">
        <v>2</v>
      </c>
      <c r="E6" s="8" t="s">
        <v>4</v>
      </c>
      <c r="F6" s="8" t="s">
        <v>1</v>
      </c>
      <c r="G6" s="9" t="s">
        <v>5</v>
      </c>
      <c r="H6" s="9" t="s">
        <v>7</v>
      </c>
      <c r="J6" s="150"/>
    </row>
    <row r="8" spans="1:13" ht="22.5">
      <c r="A8" s="10">
        <v>0</v>
      </c>
      <c r="B8" s="10"/>
      <c r="C8" s="92"/>
      <c r="D8" s="11" t="s">
        <v>1850</v>
      </c>
      <c r="E8" s="93"/>
      <c r="F8" s="94"/>
      <c r="G8" s="95"/>
      <c r="H8" s="12">
        <f>H9+H38+H1557+H1713+H2303+H2554</f>
        <v>0</v>
      </c>
      <c r="I8" s="197"/>
    </row>
    <row r="9" spans="1:13" s="44" customFormat="1">
      <c r="A9" s="73">
        <v>1</v>
      </c>
      <c r="B9" s="73"/>
      <c r="C9" s="74"/>
      <c r="D9" s="1" t="s">
        <v>1900</v>
      </c>
      <c r="E9" s="75"/>
      <c r="F9" s="76"/>
      <c r="G9" s="77"/>
      <c r="H9" s="30">
        <f>H10+H12+H17+H19</f>
        <v>0</v>
      </c>
      <c r="I9" s="198"/>
      <c r="K9" s="42"/>
      <c r="L9" s="43"/>
    </row>
    <row r="10" spans="1:13" s="44" customFormat="1">
      <c r="A10" s="54">
        <v>4</v>
      </c>
      <c r="B10" s="54"/>
      <c r="C10" s="161"/>
      <c r="D10" s="49" t="s">
        <v>1851</v>
      </c>
      <c r="E10" s="20"/>
      <c r="F10" s="162"/>
      <c r="G10" s="279"/>
      <c r="H10" s="52">
        <f>SUM(H11)</f>
        <v>0</v>
      </c>
      <c r="I10" s="197"/>
      <c r="J10" s="196"/>
      <c r="K10" s="42"/>
      <c r="L10" s="43"/>
    </row>
    <row r="11" spans="1:13" s="44" customFormat="1">
      <c r="A11" s="28"/>
      <c r="B11" s="28"/>
      <c r="C11" s="81" t="s">
        <v>1875</v>
      </c>
      <c r="D11" s="16" t="s">
        <v>1852</v>
      </c>
      <c r="E11" s="29" t="s">
        <v>1895</v>
      </c>
      <c r="F11" s="17">
        <v>1</v>
      </c>
      <c r="G11" s="258">
        <v>0</v>
      </c>
      <c r="H11" s="27">
        <f t="shared" ref="H11:H36" si="0">IF(ISNUMBER(F11),ROUND(F11*G11,2),"")</f>
        <v>0</v>
      </c>
      <c r="I11" s="197"/>
      <c r="J11" s="196"/>
      <c r="K11" s="42"/>
      <c r="L11" s="43"/>
    </row>
    <row r="12" spans="1:13" s="44" customFormat="1">
      <c r="A12" s="54">
        <v>4</v>
      </c>
      <c r="B12" s="54"/>
      <c r="C12" s="161"/>
      <c r="D12" s="49" t="s">
        <v>1853</v>
      </c>
      <c r="E12" s="20"/>
      <c r="F12" s="162" t="s">
        <v>162</v>
      </c>
      <c r="G12" s="279"/>
      <c r="H12" s="52">
        <f>SUM(H13:H16)</f>
        <v>0</v>
      </c>
      <c r="I12" s="197"/>
      <c r="J12" s="196"/>
      <c r="K12" s="42"/>
      <c r="L12" s="43"/>
    </row>
    <row r="13" spans="1:13" s="46" customFormat="1" ht="22.5">
      <c r="A13" s="28"/>
      <c r="B13" s="28"/>
      <c r="C13" s="50" t="s">
        <v>1876</v>
      </c>
      <c r="D13" s="53" t="s">
        <v>1854</v>
      </c>
      <c r="E13" s="15" t="s">
        <v>1448</v>
      </c>
      <c r="F13" s="31">
        <v>1500</v>
      </c>
      <c r="G13" s="253">
        <v>0</v>
      </c>
      <c r="H13" s="27">
        <f t="shared" si="0"/>
        <v>0</v>
      </c>
      <c r="I13" s="197"/>
      <c r="J13" s="196"/>
      <c r="K13" s="42"/>
      <c r="L13" s="43"/>
      <c r="M13" s="44"/>
    </row>
    <row r="14" spans="1:13" s="46" customFormat="1" ht="22.5">
      <c r="A14" s="28"/>
      <c r="B14" s="28"/>
      <c r="C14" s="50" t="s">
        <v>1877</v>
      </c>
      <c r="D14" s="16" t="s">
        <v>1855</v>
      </c>
      <c r="E14" s="15" t="s">
        <v>1895</v>
      </c>
      <c r="F14" s="31">
        <v>1</v>
      </c>
      <c r="G14" s="253">
        <v>0</v>
      </c>
      <c r="H14" s="27">
        <f t="shared" si="0"/>
        <v>0</v>
      </c>
      <c r="I14" s="197"/>
      <c r="J14" s="196"/>
      <c r="K14" s="42"/>
      <c r="L14" s="43"/>
      <c r="M14" s="44"/>
    </row>
    <row r="15" spans="1:13" s="42" customFormat="1" ht="22.5">
      <c r="A15" s="28"/>
      <c r="B15" s="28"/>
      <c r="C15" s="81" t="s">
        <v>1878</v>
      </c>
      <c r="D15" s="14" t="s">
        <v>1856</v>
      </c>
      <c r="E15" s="29" t="s">
        <v>1895</v>
      </c>
      <c r="F15" s="17">
        <v>1</v>
      </c>
      <c r="G15" s="258">
        <v>0</v>
      </c>
      <c r="H15" s="27">
        <f t="shared" si="0"/>
        <v>0</v>
      </c>
      <c r="I15" s="197"/>
      <c r="J15" s="196"/>
      <c r="L15" s="43"/>
      <c r="M15" s="44"/>
    </row>
    <row r="16" spans="1:13" s="42" customFormat="1" ht="56.25">
      <c r="A16" s="28"/>
      <c r="B16" s="28"/>
      <c r="C16" s="81" t="s">
        <v>1879</v>
      </c>
      <c r="D16" s="14" t="s">
        <v>1857</v>
      </c>
      <c r="E16" s="29" t="s">
        <v>1448</v>
      </c>
      <c r="F16" s="17">
        <v>2000</v>
      </c>
      <c r="G16" s="258">
        <v>0</v>
      </c>
      <c r="H16" s="27">
        <f t="shared" si="0"/>
        <v>0</v>
      </c>
      <c r="I16" s="197"/>
      <c r="J16" s="196"/>
      <c r="L16" s="43"/>
      <c r="M16" s="44"/>
    </row>
    <row r="17" spans="1:13" s="42" customFormat="1">
      <c r="A17" s="54">
        <v>4</v>
      </c>
      <c r="B17" s="54"/>
      <c r="C17" s="161"/>
      <c r="D17" s="49" t="s">
        <v>1858</v>
      </c>
      <c r="E17" s="20"/>
      <c r="F17" s="162" t="s">
        <v>162</v>
      </c>
      <c r="G17" s="279"/>
      <c r="H17" s="52">
        <f>SUM(H18)</f>
        <v>0</v>
      </c>
      <c r="I17" s="197"/>
      <c r="J17" s="196"/>
      <c r="L17" s="43"/>
      <c r="M17" s="44"/>
    </row>
    <row r="18" spans="1:13" s="42" customFormat="1" ht="33.75">
      <c r="A18" s="28"/>
      <c r="B18" s="28"/>
      <c r="C18" s="50" t="s">
        <v>1880</v>
      </c>
      <c r="D18" s="53" t="s">
        <v>1859</v>
      </c>
      <c r="E18" s="29" t="s">
        <v>1448</v>
      </c>
      <c r="F18" s="31">
        <v>385</v>
      </c>
      <c r="G18" s="253">
        <v>0</v>
      </c>
      <c r="H18" s="27">
        <f t="shared" si="0"/>
        <v>0</v>
      </c>
      <c r="I18" s="197"/>
      <c r="J18" s="196"/>
      <c r="L18" s="43"/>
      <c r="M18" s="44"/>
    </row>
    <row r="19" spans="1:13" s="42" customFormat="1">
      <c r="A19" s="54">
        <v>4</v>
      </c>
      <c r="B19" s="54"/>
      <c r="C19" s="161"/>
      <c r="D19" s="49" t="s">
        <v>1860</v>
      </c>
      <c r="E19" s="20"/>
      <c r="F19" s="162" t="s">
        <v>162</v>
      </c>
      <c r="G19" s="279"/>
      <c r="H19" s="52">
        <f>H20+H24+H34</f>
        <v>0</v>
      </c>
      <c r="I19" s="197"/>
      <c r="J19" s="196"/>
      <c r="L19" s="43"/>
      <c r="M19" s="44"/>
    </row>
    <row r="20" spans="1:13" s="42" customFormat="1" ht="33.75">
      <c r="A20" s="28">
        <v>5</v>
      </c>
      <c r="B20" s="28"/>
      <c r="C20" s="50"/>
      <c r="D20" s="203" t="s">
        <v>1897</v>
      </c>
      <c r="E20" s="29"/>
      <c r="F20" s="31" t="s">
        <v>162</v>
      </c>
      <c r="G20" s="51"/>
      <c r="H20" s="55">
        <f>SUM(H21:H23)</f>
        <v>0</v>
      </c>
      <c r="I20" s="197"/>
      <c r="J20" s="196"/>
      <c r="L20" s="43"/>
      <c r="M20" s="44"/>
    </row>
    <row r="21" spans="1:13" s="42" customFormat="1" ht="56.25">
      <c r="A21" s="28"/>
      <c r="B21" s="28"/>
      <c r="C21" s="81" t="s">
        <v>1881</v>
      </c>
      <c r="D21" s="14" t="s">
        <v>1861</v>
      </c>
      <c r="E21" s="29" t="s">
        <v>1440</v>
      </c>
      <c r="F21" s="17">
        <v>21</v>
      </c>
      <c r="G21" s="258">
        <v>0</v>
      </c>
      <c r="H21" s="27">
        <f t="shared" si="0"/>
        <v>0</v>
      </c>
      <c r="I21" s="197"/>
      <c r="J21" s="196"/>
      <c r="L21" s="43"/>
      <c r="M21" s="44"/>
    </row>
    <row r="22" spans="1:13" s="42" customFormat="1" ht="56.25">
      <c r="A22" s="28"/>
      <c r="B22" s="28"/>
      <c r="C22" s="81" t="s">
        <v>1882</v>
      </c>
      <c r="D22" s="14" t="s">
        <v>1862</v>
      </c>
      <c r="E22" s="29" t="s">
        <v>1440</v>
      </c>
      <c r="F22" s="17">
        <v>27</v>
      </c>
      <c r="G22" s="258">
        <v>0</v>
      </c>
      <c r="H22" s="27">
        <f t="shared" si="0"/>
        <v>0</v>
      </c>
      <c r="I22" s="197"/>
      <c r="J22" s="196"/>
      <c r="L22" s="43"/>
      <c r="M22" s="44"/>
    </row>
    <row r="23" spans="1:13" s="42" customFormat="1" ht="56.25">
      <c r="A23" s="28"/>
      <c r="B23" s="28"/>
      <c r="C23" s="81" t="s">
        <v>1883</v>
      </c>
      <c r="D23" s="14" t="s">
        <v>1863</v>
      </c>
      <c r="E23" s="29" t="s">
        <v>1440</v>
      </c>
      <c r="F23" s="17">
        <v>19</v>
      </c>
      <c r="G23" s="258">
        <v>0</v>
      </c>
      <c r="H23" s="27">
        <f t="shared" si="0"/>
        <v>0</v>
      </c>
      <c r="I23" s="197"/>
      <c r="J23" s="196"/>
      <c r="L23" s="43"/>
      <c r="M23" s="44"/>
    </row>
    <row r="24" spans="1:13" s="42" customFormat="1" ht="33.75">
      <c r="A24" s="28">
        <v>5</v>
      </c>
      <c r="B24" s="28"/>
      <c r="C24" s="50"/>
      <c r="D24" s="203" t="s">
        <v>1898</v>
      </c>
      <c r="E24" s="29"/>
      <c r="F24" s="31" t="s">
        <v>162</v>
      </c>
      <c r="G24" s="51"/>
      <c r="H24" s="55">
        <f>SUM(H25:H33)</f>
        <v>0</v>
      </c>
      <c r="I24" s="197"/>
      <c r="J24" s="196"/>
      <c r="L24" s="43"/>
      <c r="M24" s="44"/>
    </row>
    <row r="25" spans="1:13" s="42" customFormat="1" ht="33.75">
      <c r="A25" s="28"/>
      <c r="B25" s="28"/>
      <c r="C25" s="81" t="s">
        <v>1884</v>
      </c>
      <c r="D25" s="199" t="s">
        <v>1864</v>
      </c>
      <c r="E25" s="29" t="s">
        <v>1440</v>
      </c>
      <c r="F25" s="17">
        <v>15</v>
      </c>
      <c r="G25" s="258">
        <v>0</v>
      </c>
      <c r="H25" s="27">
        <f t="shared" si="0"/>
        <v>0</v>
      </c>
      <c r="I25" s="197"/>
      <c r="J25" s="196"/>
      <c r="L25" s="43"/>
      <c r="M25" s="44"/>
    </row>
    <row r="26" spans="1:13" s="42" customFormat="1" ht="33.75">
      <c r="A26" s="28"/>
      <c r="B26" s="28"/>
      <c r="C26" s="81" t="s">
        <v>1885</v>
      </c>
      <c r="D26" s="14" t="s">
        <v>1865</v>
      </c>
      <c r="E26" s="29" t="s">
        <v>1440</v>
      </c>
      <c r="F26" s="17">
        <v>19</v>
      </c>
      <c r="G26" s="258">
        <v>0</v>
      </c>
      <c r="H26" s="27">
        <f t="shared" si="0"/>
        <v>0</v>
      </c>
      <c r="I26" s="197"/>
      <c r="J26" s="196"/>
      <c r="L26" s="43"/>
      <c r="M26" s="44"/>
    </row>
    <row r="27" spans="1:13" s="78" customFormat="1" ht="33.75">
      <c r="A27" s="28"/>
      <c r="B27" s="28"/>
      <c r="C27" s="81" t="s">
        <v>1886</v>
      </c>
      <c r="D27" s="14" t="s">
        <v>1866</v>
      </c>
      <c r="E27" s="29" t="s">
        <v>1440</v>
      </c>
      <c r="F27" s="17">
        <v>18</v>
      </c>
      <c r="G27" s="258">
        <v>0</v>
      </c>
      <c r="H27" s="27">
        <f t="shared" si="0"/>
        <v>0</v>
      </c>
      <c r="I27" s="197"/>
      <c r="J27" s="196"/>
      <c r="K27" s="42"/>
      <c r="L27" s="43"/>
      <c r="M27" s="44"/>
    </row>
    <row r="28" spans="1:13" s="78" customFormat="1" ht="33.75">
      <c r="A28" s="28"/>
      <c r="B28" s="28"/>
      <c r="C28" s="81" t="s">
        <v>1887</v>
      </c>
      <c r="D28" s="14" t="s">
        <v>1867</v>
      </c>
      <c r="E28" s="29" t="s">
        <v>1440</v>
      </c>
      <c r="F28" s="17">
        <v>9</v>
      </c>
      <c r="G28" s="258">
        <v>0</v>
      </c>
      <c r="H28" s="27">
        <f t="shared" si="0"/>
        <v>0</v>
      </c>
      <c r="I28" s="197"/>
      <c r="J28" s="196"/>
      <c r="K28" s="42"/>
      <c r="L28" s="43"/>
      <c r="M28" s="44"/>
    </row>
    <row r="29" spans="1:13" s="78" customFormat="1" ht="33.75">
      <c r="A29" s="28"/>
      <c r="B29" s="28"/>
      <c r="C29" s="81" t="s">
        <v>1888</v>
      </c>
      <c r="D29" s="14" t="s">
        <v>1868</v>
      </c>
      <c r="E29" s="29" t="s">
        <v>1440</v>
      </c>
      <c r="F29" s="17">
        <v>28</v>
      </c>
      <c r="G29" s="258">
        <v>0</v>
      </c>
      <c r="H29" s="27">
        <f t="shared" si="0"/>
        <v>0</v>
      </c>
      <c r="I29" s="197"/>
      <c r="J29" s="196"/>
      <c r="K29" s="42"/>
      <c r="L29" s="43"/>
      <c r="M29" s="44"/>
    </row>
    <row r="30" spans="1:13" s="78" customFormat="1" ht="22.5">
      <c r="A30" s="28"/>
      <c r="B30" s="28"/>
      <c r="C30" s="81" t="s">
        <v>1889</v>
      </c>
      <c r="D30" s="14" t="s">
        <v>1869</v>
      </c>
      <c r="E30" s="29" t="s">
        <v>1440</v>
      </c>
      <c r="F30" s="17">
        <v>17</v>
      </c>
      <c r="G30" s="258">
        <v>0</v>
      </c>
      <c r="H30" s="27">
        <f t="shared" si="0"/>
        <v>0</v>
      </c>
      <c r="I30" s="197"/>
      <c r="J30" s="196"/>
      <c r="K30" s="42"/>
      <c r="L30" s="43"/>
      <c r="M30" s="44"/>
    </row>
    <row r="31" spans="1:13" s="78" customFormat="1" ht="22.5">
      <c r="A31" s="28"/>
      <c r="B31" s="28"/>
      <c r="C31" s="81" t="s">
        <v>1890</v>
      </c>
      <c r="D31" s="14" t="s">
        <v>1870</v>
      </c>
      <c r="E31" s="29" t="s">
        <v>1440</v>
      </c>
      <c r="F31" s="17">
        <v>24</v>
      </c>
      <c r="G31" s="258">
        <v>0</v>
      </c>
      <c r="H31" s="27">
        <f t="shared" si="0"/>
        <v>0</v>
      </c>
      <c r="I31" s="197"/>
      <c r="J31" s="196"/>
      <c r="K31" s="42"/>
      <c r="L31" s="43"/>
      <c r="M31" s="44"/>
    </row>
    <row r="32" spans="1:13" s="78" customFormat="1" ht="33.75">
      <c r="A32" s="28"/>
      <c r="B32" s="28"/>
      <c r="C32" s="81" t="s">
        <v>1891</v>
      </c>
      <c r="D32" s="14" t="s">
        <v>1871</v>
      </c>
      <c r="E32" s="29" t="s">
        <v>1440</v>
      </c>
      <c r="F32" s="17">
        <v>20</v>
      </c>
      <c r="G32" s="258">
        <v>0</v>
      </c>
      <c r="H32" s="27">
        <f t="shared" si="0"/>
        <v>0</v>
      </c>
      <c r="I32" s="197"/>
      <c r="J32" s="196"/>
      <c r="K32" s="42"/>
      <c r="L32" s="43"/>
      <c r="M32" s="44"/>
    </row>
    <row r="33" spans="1:13" s="78" customFormat="1" ht="33.75">
      <c r="A33" s="28"/>
      <c r="B33" s="28"/>
      <c r="C33" s="81" t="s">
        <v>1892</v>
      </c>
      <c r="D33" s="199" t="s">
        <v>1872</v>
      </c>
      <c r="E33" s="29" t="s">
        <v>1440</v>
      </c>
      <c r="F33" s="17">
        <v>20</v>
      </c>
      <c r="G33" s="258">
        <v>0</v>
      </c>
      <c r="H33" s="27">
        <f t="shared" si="0"/>
        <v>0</v>
      </c>
      <c r="I33" s="197"/>
      <c r="J33" s="196"/>
      <c r="K33" s="42"/>
      <c r="L33" s="43"/>
      <c r="M33" s="44"/>
    </row>
    <row r="34" spans="1:13" s="78" customFormat="1" ht="22.5">
      <c r="A34" s="28">
        <v>5</v>
      </c>
      <c r="B34" s="28"/>
      <c r="C34" s="50"/>
      <c r="D34" s="203" t="s">
        <v>1899</v>
      </c>
      <c r="E34" s="29"/>
      <c r="F34" s="31" t="s">
        <v>162</v>
      </c>
      <c r="G34" s="51"/>
      <c r="H34" s="55">
        <f>SUM(H35:H36)</f>
        <v>0</v>
      </c>
      <c r="I34" s="197"/>
      <c r="J34" s="196"/>
      <c r="K34" s="42"/>
      <c r="L34" s="43"/>
      <c r="M34" s="44"/>
    </row>
    <row r="35" spans="1:13" s="78" customFormat="1" ht="33.75">
      <c r="A35" s="28"/>
      <c r="B35" s="28"/>
      <c r="C35" s="81" t="s">
        <v>1893</v>
      </c>
      <c r="D35" s="199" t="s">
        <v>1873</v>
      </c>
      <c r="E35" s="29" t="s">
        <v>1448</v>
      </c>
      <c r="F35" s="17">
        <v>14247</v>
      </c>
      <c r="G35" s="258">
        <v>0</v>
      </c>
      <c r="H35" s="27">
        <f t="shared" si="0"/>
        <v>0</v>
      </c>
      <c r="I35" s="197"/>
      <c r="J35" s="196"/>
      <c r="K35" s="42"/>
      <c r="L35" s="43"/>
      <c r="M35" s="44"/>
    </row>
    <row r="36" spans="1:13" s="78" customFormat="1" ht="33.75">
      <c r="A36" s="28"/>
      <c r="B36" s="28"/>
      <c r="C36" s="81" t="s">
        <v>1894</v>
      </c>
      <c r="D36" s="199" t="s">
        <v>1874</v>
      </c>
      <c r="E36" s="29" t="s">
        <v>1448</v>
      </c>
      <c r="F36" s="17">
        <v>2000</v>
      </c>
      <c r="G36" s="258">
        <v>0</v>
      </c>
      <c r="H36" s="27">
        <f t="shared" si="0"/>
        <v>0</v>
      </c>
      <c r="I36" s="197"/>
      <c r="J36" s="196"/>
      <c r="K36" s="42"/>
      <c r="L36" s="43"/>
      <c r="M36" s="44"/>
    </row>
    <row r="37" spans="1:13" s="78" customFormat="1">
      <c r="A37" s="28"/>
      <c r="B37" s="28"/>
      <c r="C37" s="81"/>
      <c r="D37" s="14"/>
      <c r="E37" s="29"/>
      <c r="F37" s="17" t="s">
        <v>162</v>
      </c>
      <c r="G37" s="27"/>
      <c r="H37" s="27"/>
      <c r="I37" s="197"/>
      <c r="J37" s="196"/>
      <c r="K37" s="42"/>
      <c r="L37" s="43"/>
      <c r="M37" s="44"/>
    </row>
    <row r="38" spans="1:13" s="78" customFormat="1">
      <c r="A38" s="73">
        <v>1</v>
      </c>
      <c r="B38" s="73"/>
      <c r="C38" s="74"/>
      <c r="D38" s="13" t="s">
        <v>2453</v>
      </c>
      <c r="E38" s="75"/>
      <c r="F38" s="76" t="s">
        <v>162</v>
      </c>
      <c r="G38" s="77"/>
      <c r="H38" s="30">
        <f>H39+H133+H281+H422+H636+H756+H877+H968+H1047+H1117+H1220+H1322+H1379+H1439+H1496</f>
        <v>0</v>
      </c>
      <c r="I38" s="197"/>
      <c r="J38" s="196"/>
      <c r="K38" s="42"/>
      <c r="L38" s="43"/>
      <c r="M38" s="44"/>
    </row>
    <row r="39" spans="1:13" s="78" customFormat="1">
      <c r="A39" s="82">
        <v>2</v>
      </c>
      <c r="B39" s="82"/>
      <c r="C39" s="83"/>
      <c r="D39" s="2" t="s">
        <v>2454</v>
      </c>
      <c r="E39" s="84"/>
      <c r="F39" s="85" t="s">
        <v>162</v>
      </c>
      <c r="G39" s="86"/>
      <c r="H39" s="87">
        <f>H40+H62+H91+H123</f>
        <v>0</v>
      </c>
      <c r="I39" s="197"/>
      <c r="J39" s="196"/>
      <c r="K39" s="42"/>
      <c r="L39" s="43"/>
      <c r="M39" s="44"/>
    </row>
    <row r="40" spans="1:13" s="78" customFormat="1">
      <c r="A40" s="54">
        <v>4</v>
      </c>
      <c r="B40" s="54"/>
      <c r="C40" s="161"/>
      <c r="D40" s="49" t="s">
        <v>6</v>
      </c>
      <c r="E40" s="20"/>
      <c r="F40" s="162" t="s">
        <v>162</v>
      </c>
      <c r="G40" s="279"/>
      <c r="H40" s="52">
        <f>H41+H45</f>
        <v>0</v>
      </c>
      <c r="I40" s="197"/>
      <c r="J40" s="196"/>
      <c r="K40" s="42"/>
      <c r="L40" s="43"/>
      <c r="M40" s="44"/>
    </row>
    <row r="41" spans="1:13" s="78" customFormat="1">
      <c r="A41" s="265">
        <v>5</v>
      </c>
      <c r="B41" s="265"/>
      <c r="C41" s="266"/>
      <c r="D41" s="261" t="s">
        <v>514</v>
      </c>
      <c r="E41" s="29"/>
      <c r="F41" s="31" t="s">
        <v>162</v>
      </c>
      <c r="G41" s="51"/>
      <c r="H41" s="55">
        <f>SUM(H42:H44)</f>
        <v>0</v>
      </c>
      <c r="I41" s="197"/>
      <c r="J41" s="196"/>
      <c r="K41" s="42"/>
      <c r="L41" s="43"/>
      <c r="M41" s="44"/>
    </row>
    <row r="42" spans="1:13" s="78" customFormat="1" ht="22.5">
      <c r="A42" s="28"/>
      <c r="B42" s="28" t="s">
        <v>1902</v>
      </c>
      <c r="C42" s="50" t="s">
        <v>1901</v>
      </c>
      <c r="D42" s="53" t="s">
        <v>1903</v>
      </c>
      <c r="E42" s="29" t="s">
        <v>1904</v>
      </c>
      <c r="F42" s="31">
        <v>0.95</v>
      </c>
      <c r="G42" s="253">
        <v>0</v>
      </c>
      <c r="H42" s="27">
        <f t="shared" ref="H42:H94" si="1">IF(ISNUMBER(F42),ROUND(F42*G42,2),"")</f>
        <v>0</v>
      </c>
      <c r="I42" s="197"/>
      <c r="J42" s="196"/>
      <c r="K42" s="42"/>
      <c r="L42" s="43"/>
      <c r="M42" s="44"/>
    </row>
    <row r="43" spans="1:13" s="78" customFormat="1" ht="22.5">
      <c r="A43" s="28"/>
      <c r="B43" s="28" t="s">
        <v>1906</v>
      </c>
      <c r="C43" s="81" t="s">
        <v>1905</v>
      </c>
      <c r="D43" s="14" t="s">
        <v>1907</v>
      </c>
      <c r="E43" s="29" t="s">
        <v>1440</v>
      </c>
      <c r="F43" s="17">
        <v>50</v>
      </c>
      <c r="G43" s="258">
        <v>0</v>
      </c>
      <c r="H43" s="27">
        <f t="shared" si="1"/>
        <v>0</v>
      </c>
      <c r="I43" s="197"/>
      <c r="J43" s="196"/>
      <c r="K43" s="42"/>
      <c r="L43" s="43"/>
      <c r="M43" s="44"/>
    </row>
    <row r="44" spans="1:13" s="78" customFormat="1" ht="22.5">
      <c r="A44" s="28"/>
      <c r="B44" s="28" t="s">
        <v>1909</v>
      </c>
      <c r="C44" s="81" t="s">
        <v>1908</v>
      </c>
      <c r="D44" s="14" t="s">
        <v>1910</v>
      </c>
      <c r="E44" s="29" t="s">
        <v>1904</v>
      </c>
      <c r="F44" s="17">
        <v>0.95</v>
      </c>
      <c r="G44" s="258">
        <v>0</v>
      </c>
      <c r="H44" s="27">
        <f t="shared" si="1"/>
        <v>0</v>
      </c>
      <c r="I44" s="197"/>
      <c r="J44" s="196"/>
      <c r="K44" s="42"/>
      <c r="L44" s="43"/>
      <c r="M44" s="44"/>
    </row>
    <row r="45" spans="1:13" s="78" customFormat="1">
      <c r="A45" s="265">
        <v>5</v>
      </c>
      <c r="B45" s="265"/>
      <c r="C45" s="266"/>
      <c r="D45" s="261" t="s">
        <v>515</v>
      </c>
      <c r="E45" s="29"/>
      <c r="F45" s="31" t="s">
        <v>162</v>
      </c>
      <c r="G45" s="51"/>
      <c r="H45" s="55">
        <f>SUM(H46:H61)</f>
        <v>0</v>
      </c>
      <c r="I45" s="197"/>
      <c r="J45" s="196"/>
      <c r="K45" s="42"/>
      <c r="L45" s="43"/>
      <c r="M45" s="44"/>
    </row>
    <row r="46" spans="1:13" s="78" customFormat="1" ht="22.5">
      <c r="A46" s="28"/>
      <c r="B46" s="28" t="s">
        <v>1911</v>
      </c>
      <c r="C46" s="81" t="s">
        <v>1901</v>
      </c>
      <c r="D46" s="199" t="s">
        <v>1912</v>
      </c>
      <c r="E46" s="29" t="s">
        <v>1448</v>
      </c>
      <c r="F46" s="17">
        <v>1500</v>
      </c>
      <c r="G46" s="258">
        <v>0</v>
      </c>
      <c r="H46" s="27">
        <f t="shared" si="1"/>
        <v>0</v>
      </c>
      <c r="I46" s="197"/>
      <c r="J46" s="196"/>
      <c r="K46" s="42"/>
      <c r="L46" s="43"/>
      <c r="M46" s="44"/>
    </row>
    <row r="47" spans="1:13" s="78" customFormat="1" ht="22.5">
      <c r="A47" s="28"/>
      <c r="B47" s="28" t="s">
        <v>1913</v>
      </c>
      <c r="C47" s="81" t="s">
        <v>1905</v>
      </c>
      <c r="D47" s="14" t="s">
        <v>1914</v>
      </c>
      <c r="E47" s="29" t="s">
        <v>1440</v>
      </c>
      <c r="F47" s="17">
        <v>12</v>
      </c>
      <c r="G47" s="258">
        <v>0</v>
      </c>
      <c r="H47" s="27">
        <f t="shared" si="1"/>
        <v>0</v>
      </c>
      <c r="I47" s="197"/>
      <c r="J47" s="196"/>
      <c r="K47" s="42"/>
      <c r="L47" s="43"/>
      <c r="M47" s="44"/>
    </row>
    <row r="48" spans="1:13" s="78" customFormat="1">
      <c r="A48" s="28"/>
      <c r="B48" s="28" t="s">
        <v>1915</v>
      </c>
      <c r="C48" s="81" t="s">
        <v>1908</v>
      </c>
      <c r="D48" s="14" t="s">
        <v>1916</v>
      </c>
      <c r="E48" s="29" t="s">
        <v>1440</v>
      </c>
      <c r="F48" s="17">
        <v>5</v>
      </c>
      <c r="G48" s="258">
        <v>0</v>
      </c>
      <c r="H48" s="27">
        <f t="shared" si="1"/>
        <v>0</v>
      </c>
      <c r="I48" s="197"/>
      <c r="J48" s="196"/>
      <c r="K48" s="42"/>
      <c r="L48" s="43"/>
      <c r="M48" s="44"/>
    </row>
    <row r="49" spans="1:13" s="78" customFormat="1" ht="22.5">
      <c r="A49" s="28"/>
      <c r="B49" s="28" t="s">
        <v>1918</v>
      </c>
      <c r="C49" s="81" t="s">
        <v>1917</v>
      </c>
      <c r="D49" s="14" t="s">
        <v>1919</v>
      </c>
      <c r="E49" s="29" t="s">
        <v>1440</v>
      </c>
      <c r="F49" s="17">
        <v>18</v>
      </c>
      <c r="G49" s="258">
        <v>0</v>
      </c>
      <c r="H49" s="27">
        <f t="shared" si="1"/>
        <v>0</v>
      </c>
      <c r="I49" s="197"/>
      <c r="J49" s="196"/>
      <c r="K49" s="42"/>
      <c r="L49" s="43"/>
      <c r="M49" s="44"/>
    </row>
    <row r="50" spans="1:13" s="78" customFormat="1">
      <c r="A50" s="163"/>
      <c r="B50" s="163" t="s">
        <v>1921</v>
      </c>
      <c r="C50" s="176" t="s">
        <v>1920</v>
      </c>
      <c r="D50" s="177" t="s">
        <v>1922</v>
      </c>
      <c r="E50" s="178" t="s">
        <v>1451</v>
      </c>
      <c r="F50" s="179">
        <v>1209</v>
      </c>
      <c r="G50" s="272">
        <v>0</v>
      </c>
      <c r="H50" s="169">
        <f t="shared" si="1"/>
        <v>0</v>
      </c>
      <c r="I50" s="197"/>
      <c r="J50" s="196"/>
      <c r="K50" s="42"/>
      <c r="L50" s="43"/>
      <c r="M50" s="44"/>
    </row>
    <row r="51" spans="1:13" s="78" customFormat="1">
      <c r="A51" s="170"/>
      <c r="B51" s="170"/>
      <c r="C51" s="171"/>
      <c r="D51" s="172" t="s">
        <v>1923</v>
      </c>
      <c r="E51" s="173"/>
      <c r="F51" s="174" t="s">
        <v>162</v>
      </c>
      <c r="G51" s="175"/>
      <c r="H51" s="175" t="str">
        <f t="shared" si="1"/>
        <v/>
      </c>
      <c r="I51" s="197"/>
      <c r="J51" s="196"/>
      <c r="K51" s="42"/>
      <c r="L51" s="43"/>
      <c r="M51" s="44"/>
    </row>
    <row r="52" spans="1:13" s="78" customFormat="1">
      <c r="A52" s="28"/>
      <c r="B52" s="28" t="s">
        <v>1925</v>
      </c>
      <c r="C52" s="81" t="s">
        <v>1924</v>
      </c>
      <c r="D52" s="14" t="s">
        <v>1926</v>
      </c>
      <c r="E52" s="29" t="s">
        <v>1444</v>
      </c>
      <c r="F52" s="17">
        <v>108</v>
      </c>
      <c r="G52" s="258">
        <v>0</v>
      </c>
      <c r="H52" s="27">
        <f t="shared" si="1"/>
        <v>0</v>
      </c>
      <c r="I52" s="197"/>
      <c r="J52" s="196"/>
      <c r="K52" s="42"/>
      <c r="L52" s="43"/>
      <c r="M52" s="44"/>
    </row>
    <row r="53" spans="1:13" s="78" customFormat="1">
      <c r="A53" s="163"/>
      <c r="B53" s="163" t="s">
        <v>1928</v>
      </c>
      <c r="C53" s="176" t="s">
        <v>1927</v>
      </c>
      <c r="D53" s="177" t="s">
        <v>1929</v>
      </c>
      <c r="E53" s="178" t="s">
        <v>1448</v>
      </c>
      <c r="F53" s="179">
        <v>226</v>
      </c>
      <c r="G53" s="272">
        <v>0</v>
      </c>
      <c r="H53" s="169">
        <f t="shared" si="1"/>
        <v>0</v>
      </c>
      <c r="I53" s="197"/>
      <c r="J53" s="196"/>
      <c r="K53" s="42"/>
      <c r="L53" s="43"/>
      <c r="M53" s="44"/>
    </row>
    <row r="54" spans="1:13" s="78" customFormat="1">
      <c r="A54" s="170"/>
      <c r="B54" s="170"/>
      <c r="C54" s="171"/>
      <c r="D54" s="172" t="s">
        <v>1930</v>
      </c>
      <c r="E54" s="173"/>
      <c r="F54" s="174" t="s">
        <v>162</v>
      </c>
      <c r="G54" s="175"/>
      <c r="H54" s="175" t="str">
        <f t="shared" si="1"/>
        <v/>
      </c>
      <c r="I54" s="197"/>
      <c r="J54" s="196"/>
      <c r="K54" s="42"/>
      <c r="L54" s="43"/>
      <c r="M54" s="44"/>
    </row>
    <row r="55" spans="1:13" s="78" customFormat="1">
      <c r="A55" s="28"/>
      <c r="B55" s="28" t="s">
        <v>1932</v>
      </c>
      <c r="C55" s="81" t="s">
        <v>1931</v>
      </c>
      <c r="D55" s="199" t="s">
        <v>1933</v>
      </c>
      <c r="E55" s="29" t="s">
        <v>1448</v>
      </c>
      <c r="F55" s="17">
        <v>566</v>
      </c>
      <c r="G55" s="258">
        <v>0</v>
      </c>
      <c r="H55" s="27">
        <f t="shared" si="1"/>
        <v>0</v>
      </c>
      <c r="I55" s="197"/>
      <c r="J55" s="196"/>
      <c r="K55" s="42"/>
      <c r="L55" s="43"/>
      <c r="M55" s="44"/>
    </row>
    <row r="56" spans="1:13" s="78" customFormat="1">
      <c r="A56" s="28"/>
      <c r="B56" s="28" t="s">
        <v>1935</v>
      </c>
      <c r="C56" s="81" t="s">
        <v>1934</v>
      </c>
      <c r="D56" s="14" t="s">
        <v>1936</v>
      </c>
      <c r="E56" s="29" t="s">
        <v>1448</v>
      </c>
      <c r="F56" s="17">
        <v>2225</v>
      </c>
      <c r="G56" s="258">
        <v>0</v>
      </c>
      <c r="H56" s="27">
        <f t="shared" si="1"/>
        <v>0</v>
      </c>
      <c r="I56" s="197"/>
      <c r="J56" s="196"/>
      <c r="K56" s="42"/>
      <c r="L56" s="43"/>
      <c r="M56" s="44"/>
    </row>
    <row r="57" spans="1:13" s="78" customFormat="1">
      <c r="A57" s="28"/>
      <c r="B57" s="28" t="s">
        <v>1938</v>
      </c>
      <c r="C57" s="81" t="s">
        <v>1937</v>
      </c>
      <c r="D57" s="14" t="s">
        <v>1939</v>
      </c>
      <c r="E57" s="29" t="s">
        <v>1444</v>
      </c>
      <c r="F57" s="17">
        <v>9</v>
      </c>
      <c r="G57" s="258">
        <v>0</v>
      </c>
      <c r="H57" s="27">
        <f t="shared" si="1"/>
        <v>0</v>
      </c>
      <c r="I57" s="197"/>
      <c r="J57" s="196"/>
      <c r="K57" s="42"/>
      <c r="L57" s="43"/>
      <c r="M57" s="44"/>
    </row>
    <row r="58" spans="1:13" s="78" customFormat="1">
      <c r="A58" s="28"/>
      <c r="B58" s="28" t="s">
        <v>1941</v>
      </c>
      <c r="C58" s="81" t="s">
        <v>1940</v>
      </c>
      <c r="D58" s="199" t="s">
        <v>1942</v>
      </c>
      <c r="E58" s="29" t="s">
        <v>1444</v>
      </c>
      <c r="F58" s="17">
        <v>20</v>
      </c>
      <c r="G58" s="258">
        <v>0</v>
      </c>
      <c r="H58" s="27">
        <f t="shared" si="1"/>
        <v>0</v>
      </c>
      <c r="I58" s="197"/>
      <c r="J58" s="196"/>
      <c r="K58" s="42"/>
      <c r="L58" s="43"/>
      <c r="M58" s="44"/>
    </row>
    <row r="59" spans="1:13" s="78" customFormat="1">
      <c r="A59" s="28"/>
      <c r="B59" s="28" t="s">
        <v>1944</v>
      </c>
      <c r="C59" s="81" t="s">
        <v>1943</v>
      </c>
      <c r="D59" s="14" t="s">
        <v>1945</v>
      </c>
      <c r="E59" s="29" t="s">
        <v>1444</v>
      </c>
      <c r="F59" s="17">
        <v>35</v>
      </c>
      <c r="G59" s="258">
        <v>0</v>
      </c>
      <c r="H59" s="27">
        <f t="shared" si="1"/>
        <v>0</v>
      </c>
      <c r="I59" s="197"/>
      <c r="J59" s="196"/>
      <c r="K59" s="42"/>
      <c r="L59" s="43"/>
      <c r="M59" s="44"/>
    </row>
    <row r="60" spans="1:13" s="78" customFormat="1" ht="22.5">
      <c r="A60" s="28"/>
      <c r="B60" s="28" t="s">
        <v>1947</v>
      </c>
      <c r="C60" s="81" t="s">
        <v>1946</v>
      </c>
      <c r="D60" s="14" t="s">
        <v>1948</v>
      </c>
      <c r="E60" s="29" t="s">
        <v>1451</v>
      </c>
      <c r="F60" s="17">
        <v>300</v>
      </c>
      <c r="G60" s="258">
        <v>0</v>
      </c>
      <c r="H60" s="27">
        <f t="shared" si="1"/>
        <v>0</v>
      </c>
      <c r="I60" s="197"/>
      <c r="J60" s="196"/>
      <c r="K60" s="42"/>
      <c r="L60" s="43"/>
      <c r="M60" s="44"/>
    </row>
    <row r="61" spans="1:13" s="78" customFormat="1">
      <c r="A61" s="28"/>
      <c r="B61" s="28" t="s">
        <v>1476</v>
      </c>
      <c r="C61" s="81" t="s">
        <v>1949</v>
      </c>
      <c r="D61" s="14" t="s">
        <v>1950</v>
      </c>
      <c r="E61" s="29" t="s">
        <v>1451</v>
      </c>
      <c r="F61" s="17">
        <v>5</v>
      </c>
      <c r="G61" s="258">
        <v>0</v>
      </c>
      <c r="H61" s="27">
        <f t="shared" si="1"/>
        <v>0</v>
      </c>
      <c r="I61" s="197"/>
      <c r="J61" s="196"/>
      <c r="K61" s="42"/>
      <c r="L61" s="43"/>
      <c r="M61" s="44"/>
    </row>
    <row r="62" spans="1:13" s="78" customFormat="1">
      <c r="A62" s="54">
        <v>4</v>
      </c>
      <c r="B62" s="54"/>
      <c r="C62" s="161"/>
      <c r="D62" s="49" t="s">
        <v>1853</v>
      </c>
      <c r="E62" s="20"/>
      <c r="F62" s="162" t="s">
        <v>162</v>
      </c>
      <c r="G62" s="279"/>
      <c r="H62" s="52">
        <f>H63+H68+H70+H72+H78+H83+H86</f>
        <v>0</v>
      </c>
      <c r="I62" s="197"/>
      <c r="J62" s="196"/>
      <c r="K62" s="42"/>
      <c r="L62" s="43"/>
      <c r="M62" s="44"/>
    </row>
    <row r="63" spans="1:13" s="78" customFormat="1">
      <c r="A63" s="265">
        <v>5</v>
      </c>
      <c r="B63" s="265"/>
      <c r="C63" s="266"/>
      <c r="D63" s="261" t="s">
        <v>520</v>
      </c>
      <c r="E63" s="29"/>
      <c r="F63" s="31" t="s">
        <v>162</v>
      </c>
      <c r="G63" s="51"/>
      <c r="H63" s="55">
        <f>SUM(H64:H67)</f>
        <v>0</v>
      </c>
      <c r="I63" s="197"/>
      <c r="J63" s="196"/>
      <c r="K63" s="42"/>
      <c r="L63" s="43"/>
      <c r="M63" s="44"/>
    </row>
    <row r="64" spans="1:13" s="78" customFormat="1">
      <c r="A64" s="28"/>
      <c r="B64" s="28" t="s">
        <v>1951</v>
      </c>
      <c r="C64" s="81" t="s">
        <v>1901</v>
      </c>
      <c r="D64" s="14" t="s">
        <v>1952</v>
      </c>
      <c r="E64" s="29" t="s">
        <v>1451</v>
      </c>
      <c r="F64" s="17">
        <v>2300</v>
      </c>
      <c r="G64" s="258">
        <v>0</v>
      </c>
      <c r="H64" s="27">
        <f t="shared" si="1"/>
        <v>0</v>
      </c>
      <c r="I64" s="197"/>
      <c r="J64" s="196"/>
      <c r="K64" s="42"/>
      <c r="L64" s="43"/>
      <c r="M64" s="44"/>
    </row>
    <row r="65" spans="1:13" s="78" customFormat="1">
      <c r="A65" s="28"/>
      <c r="B65" s="28" t="s">
        <v>1953</v>
      </c>
      <c r="C65" s="81" t="s">
        <v>1905</v>
      </c>
      <c r="D65" s="14" t="s">
        <v>1954</v>
      </c>
      <c r="E65" s="29" t="s">
        <v>1451</v>
      </c>
      <c r="F65" s="17">
        <v>8290.5</v>
      </c>
      <c r="G65" s="258">
        <v>0</v>
      </c>
      <c r="H65" s="27">
        <f t="shared" si="1"/>
        <v>0</v>
      </c>
      <c r="I65" s="197"/>
      <c r="J65" s="196"/>
      <c r="K65" s="42"/>
      <c r="L65" s="43"/>
      <c r="M65" s="44"/>
    </row>
    <row r="66" spans="1:13" s="78" customFormat="1">
      <c r="A66" s="163"/>
      <c r="B66" s="163" t="s">
        <v>1955</v>
      </c>
      <c r="C66" s="176" t="s">
        <v>1908</v>
      </c>
      <c r="D66" s="177" t="s">
        <v>1956</v>
      </c>
      <c r="E66" s="178" t="s">
        <v>1451</v>
      </c>
      <c r="F66" s="179">
        <v>400</v>
      </c>
      <c r="G66" s="272">
        <v>0</v>
      </c>
      <c r="H66" s="169">
        <f t="shared" si="1"/>
        <v>0</v>
      </c>
      <c r="I66" s="197"/>
      <c r="J66" s="196"/>
      <c r="K66" s="42"/>
      <c r="L66" s="43"/>
      <c r="M66" s="44"/>
    </row>
    <row r="67" spans="1:13" s="78" customFormat="1" ht="22.5">
      <c r="A67" s="170"/>
      <c r="B67" s="170"/>
      <c r="C67" s="171"/>
      <c r="D67" s="172" t="s">
        <v>1957</v>
      </c>
      <c r="E67" s="173"/>
      <c r="F67" s="174" t="s">
        <v>162</v>
      </c>
      <c r="G67" s="175"/>
      <c r="H67" s="175" t="str">
        <f t="shared" si="1"/>
        <v/>
      </c>
      <c r="I67" s="197"/>
      <c r="J67" s="196"/>
      <c r="K67" s="42"/>
      <c r="L67" s="43"/>
      <c r="M67" s="44"/>
    </row>
    <row r="68" spans="1:13" s="78" customFormat="1">
      <c r="A68" s="265">
        <v>5</v>
      </c>
      <c r="B68" s="265"/>
      <c r="C68" s="266"/>
      <c r="D68" s="261" t="s">
        <v>521</v>
      </c>
      <c r="E68" s="29"/>
      <c r="F68" s="31" t="s">
        <v>162</v>
      </c>
      <c r="G68" s="51"/>
      <c r="H68" s="55">
        <f>SUM(H69)</f>
        <v>0</v>
      </c>
      <c r="I68" s="197"/>
      <c r="J68" s="196"/>
      <c r="K68" s="42"/>
      <c r="L68" s="43"/>
      <c r="M68" s="44"/>
    </row>
    <row r="69" spans="1:13" s="78" customFormat="1">
      <c r="A69" s="28"/>
      <c r="B69" s="28" t="s">
        <v>1958</v>
      </c>
      <c r="C69" s="50" t="s">
        <v>1901</v>
      </c>
      <c r="D69" s="53" t="s">
        <v>1959</v>
      </c>
      <c r="E69" s="29" t="s">
        <v>1448</v>
      </c>
      <c r="F69" s="31">
        <v>13622</v>
      </c>
      <c r="G69" s="253">
        <v>0</v>
      </c>
      <c r="H69" s="27">
        <f t="shared" si="1"/>
        <v>0</v>
      </c>
      <c r="I69" s="197"/>
      <c r="J69" s="196"/>
      <c r="K69" s="42"/>
      <c r="L69" s="43"/>
      <c r="M69" s="44"/>
    </row>
    <row r="70" spans="1:13" s="78" customFormat="1">
      <c r="A70" s="265">
        <v>5</v>
      </c>
      <c r="B70" s="265"/>
      <c r="C70" s="266"/>
      <c r="D70" s="261" t="s">
        <v>522</v>
      </c>
      <c r="E70" s="29"/>
      <c r="F70" s="31" t="s">
        <v>162</v>
      </c>
      <c r="G70" s="51"/>
      <c r="H70" s="55">
        <f>SUM(H71)</f>
        <v>0</v>
      </c>
      <c r="I70" s="197"/>
      <c r="J70" s="196"/>
      <c r="K70" s="42"/>
      <c r="L70" s="43"/>
      <c r="M70" s="44"/>
    </row>
    <row r="71" spans="1:13" s="78" customFormat="1" ht="22.5">
      <c r="A71" s="28"/>
      <c r="B71" s="28" t="s">
        <v>1960</v>
      </c>
      <c r="C71" s="81" t="s">
        <v>1901</v>
      </c>
      <c r="D71" s="14" t="s">
        <v>1961</v>
      </c>
      <c r="E71" s="29" t="s">
        <v>1448</v>
      </c>
      <c r="F71" s="17">
        <v>13622</v>
      </c>
      <c r="G71" s="258">
        <v>0</v>
      </c>
      <c r="H71" s="27">
        <f t="shared" si="1"/>
        <v>0</v>
      </c>
      <c r="I71" s="197"/>
      <c r="J71" s="196"/>
      <c r="K71" s="42"/>
      <c r="L71" s="43"/>
      <c r="M71" s="44"/>
    </row>
    <row r="72" spans="1:13" s="78" customFormat="1">
      <c r="A72" s="265">
        <v>5</v>
      </c>
      <c r="B72" s="265"/>
      <c r="C72" s="266"/>
      <c r="D72" s="261" t="s">
        <v>523</v>
      </c>
      <c r="E72" s="29"/>
      <c r="F72" s="31" t="s">
        <v>162</v>
      </c>
      <c r="G72" s="51"/>
      <c r="H72" s="55">
        <f>SUM(H73:H77)</f>
        <v>0</v>
      </c>
      <c r="I72" s="197"/>
      <c r="J72" s="196"/>
      <c r="K72" s="42"/>
      <c r="L72" s="43"/>
      <c r="M72" s="44"/>
    </row>
    <row r="73" spans="1:13" s="78" customFormat="1">
      <c r="A73" s="28"/>
      <c r="B73" s="28" t="s">
        <v>1962</v>
      </c>
      <c r="C73" s="81" t="s">
        <v>1901</v>
      </c>
      <c r="D73" s="14" t="s">
        <v>1963</v>
      </c>
      <c r="E73" s="29" t="s">
        <v>1451</v>
      </c>
      <c r="F73" s="17">
        <v>2880</v>
      </c>
      <c r="G73" s="258">
        <v>0</v>
      </c>
      <c r="H73" s="27">
        <f t="shared" si="1"/>
        <v>0</v>
      </c>
      <c r="I73" s="197"/>
      <c r="J73" s="196"/>
      <c r="K73" s="42"/>
      <c r="L73" s="43"/>
      <c r="M73" s="44"/>
    </row>
    <row r="74" spans="1:13" s="78" customFormat="1">
      <c r="A74" s="28"/>
      <c r="B74" s="28" t="s">
        <v>1964</v>
      </c>
      <c r="C74" s="81" t="s">
        <v>1905</v>
      </c>
      <c r="D74" s="14" t="s">
        <v>1965</v>
      </c>
      <c r="E74" s="29" t="s">
        <v>1451</v>
      </c>
      <c r="F74" s="17">
        <v>5520</v>
      </c>
      <c r="G74" s="258">
        <v>0</v>
      </c>
      <c r="H74" s="27">
        <f t="shared" si="1"/>
        <v>0</v>
      </c>
      <c r="I74" s="197"/>
      <c r="J74" s="196"/>
      <c r="K74" s="42"/>
      <c r="L74" s="43"/>
      <c r="M74" s="44"/>
    </row>
    <row r="75" spans="1:13" s="78" customFormat="1">
      <c r="A75" s="170"/>
      <c r="B75" s="170"/>
      <c r="C75" s="171"/>
      <c r="D75" s="172" t="s">
        <v>1966</v>
      </c>
      <c r="E75" s="173"/>
      <c r="F75" s="174" t="s">
        <v>162</v>
      </c>
      <c r="G75" s="175"/>
      <c r="H75" s="175" t="str">
        <f t="shared" si="1"/>
        <v/>
      </c>
      <c r="I75" s="197"/>
      <c r="J75" s="196"/>
      <c r="K75" s="42"/>
      <c r="L75" s="43"/>
      <c r="M75" s="44"/>
    </row>
    <row r="76" spans="1:13" s="78" customFormat="1">
      <c r="A76" s="163"/>
      <c r="B76" s="163" t="s">
        <v>1967</v>
      </c>
      <c r="C76" s="176" t="s">
        <v>1908</v>
      </c>
      <c r="D76" s="177" t="s">
        <v>1968</v>
      </c>
      <c r="E76" s="178" t="s">
        <v>1451</v>
      </c>
      <c r="F76" s="179">
        <v>400</v>
      </c>
      <c r="G76" s="272">
        <v>0</v>
      </c>
      <c r="H76" s="169">
        <f t="shared" si="1"/>
        <v>0</v>
      </c>
      <c r="I76" s="197"/>
      <c r="J76" s="196"/>
      <c r="K76" s="42"/>
      <c r="L76" s="43"/>
      <c r="M76" s="44"/>
    </row>
    <row r="77" spans="1:13" s="78" customFormat="1" ht="22.5">
      <c r="A77" s="170"/>
      <c r="B77" s="170"/>
      <c r="C77" s="171"/>
      <c r="D77" s="172" t="s">
        <v>1969</v>
      </c>
      <c r="E77" s="173"/>
      <c r="F77" s="174" t="s">
        <v>162</v>
      </c>
      <c r="G77" s="175"/>
      <c r="H77" s="175" t="str">
        <f t="shared" si="1"/>
        <v/>
      </c>
      <c r="I77" s="197"/>
      <c r="J77" s="196"/>
      <c r="K77" s="42"/>
      <c r="L77" s="43"/>
      <c r="M77" s="44"/>
    </row>
    <row r="78" spans="1:13" s="78" customFormat="1">
      <c r="A78" s="265">
        <v>5</v>
      </c>
      <c r="B78" s="265"/>
      <c r="C78" s="266"/>
      <c r="D78" s="261" t="s">
        <v>524</v>
      </c>
      <c r="E78" s="29"/>
      <c r="F78" s="31" t="s">
        <v>162</v>
      </c>
      <c r="G78" s="51"/>
      <c r="H78" s="55">
        <f>SUM(H79:H82)</f>
        <v>0</v>
      </c>
      <c r="I78" s="197"/>
      <c r="J78" s="196"/>
      <c r="K78" s="42"/>
      <c r="L78" s="43"/>
      <c r="M78" s="44"/>
    </row>
    <row r="79" spans="1:13" s="78" customFormat="1">
      <c r="A79" s="28"/>
      <c r="B79" s="28" t="s">
        <v>1970</v>
      </c>
      <c r="C79" s="81" t="s">
        <v>1901</v>
      </c>
      <c r="D79" s="14" t="s">
        <v>1971</v>
      </c>
      <c r="E79" s="29" t="s">
        <v>1448</v>
      </c>
      <c r="F79" s="17">
        <v>6559</v>
      </c>
      <c r="G79" s="258">
        <v>0</v>
      </c>
      <c r="H79" s="27">
        <f t="shared" si="1"/>
        <v>0</v>
      </c>
      <c r="I79" s="197"/>
      <c r="J79" s="196"/>
      <c r="K79" s="42"/>
      <c r="L79" s="43"/>
      <c r="M79" s="44"/>
    </row>
    <row r="80" spans="1:13" s="78" customFormat="1">
      <c r="A80" s="28"/>
      <c r="B80" s="28" t="s">
        <v>1972</v>
      </c>
      <c r="C80" s="81" t="s">
        <v>1905</v>
      </c>
      <c r="D80" s="14" t="s">
        <v>1973</v>
      </c>
      <c r="E80" s="29" t="s">
        <v>1448</v>
      </c>
      <c r="F80" s="17">
        <v>6559</v>
      </c>
      <c r="G80" s="258">
        <v>0</v>
      </c>
      <c r="H80" s="27">
        <f t="shared" si="1"/>
        <v>0</v>
      </c>
      <c r="I80" s="197"/>
      <c r="J80" s="196"/>
      <c r="K80" s="42"/>
      <c r="L80" s="43"/>
      <c r="M80" s="44"/>
    </row>
    <row r="81" spans="1:13" s="78" customFormat="1">
      <c r="A81" s="28"/>
      <c r="B81" s="28" t="s">
        <v>1484</v>
      </c>
      <c r="C81" s="81" t="s">
        <v>1908</v>
      </c>
      <c r="D81" s="14" t="s">
        <v>22</v>
      </c>
      <c r="E81" s="29" t="s">
        <v>1448</v>
      </c>
      <c r="F81" s="17">
        <v>6559</v>
      </c>
      <c r="G81" s="258">
        <v>0</v>
      </c>
      <c r="H81" s="27">
        <f t="shared" si="1"/>
        <v>0</v>
      </c>
      <c r="I81" s="197"/>
      <c r="J81" s="196"/>
      <c r="K81" s="42"/>
      <c r="L81" s="43"/>
      <c r="M81" s="44"/>
    </row>
    <row r="82" spans="1:13" s="78" customFormat="1">
      <c r="A82" s="28"/>
      <c r="B82" s="28" t="s">
        <v>3611</v>
      </c>
      <c r="C82" s="317" t="s">
        <v>1917</v>
      </c>
      <c r="D82" s="14" t="s">
        <v>3612</v>
      </c>
      <c r="E82" s="29" t="s">
        <v>1440</v>
      </c>
      <c r="F82" s="17">
        <v>60</v>
      </c>
      <c r="G82" s="258">
        <v>0</v>
      </c>
      <c r="H82" s="27">
        <f t="shared" si="1"/>
        <v>0</v>
      </c>
      <c r="I82" s="197"/>
      <c r="J82" s="196"/>
      <c r="K82" s="42"/>
      <c r="L82" s="43"/>
      <c r="M82" s="44"/>
    </row>
    <row r="83" spans="1:13" s="78" customFormat="1">
      <c r="A83" s="265">
        <v>5</v>
      </c>
      <c r="B83" s="265"/>
      <c r="C83" s="266"/>
      <c r="D83" s="261" t="s">
        <v>2025</v>
      </c>
      <c r="E83" s="29"/>
      <c r="F83" s="31" t="s">
        <v>162</v>
      </c>
      <c r="G83" s="51"/>
      <c r="H83" s="55">
        <f>SUM(H84:H85)</f>
        <v>0</v>
      </c>
      <c r="I83" s="197"/>
      <c r="J83" s="196"/>
      <c r="K83" s="42"/>
      <c r="L83" s="43"/>
      <c r="M83" s="44"/>
    </row>
    <row r="84" spans="1:13" s="78" customFormat="1" ht="33.75">
      <c r="A84" s="28"/>
      <c r="B84" s="28" t="s">
        <v>1495</v>
      </c>
      <c r="C84" s="81" t="s">
        <v>1901</v>
      </c>
      <c r="D84" s="14" t="s">
        <v>1974</v>
      </c>
      <c r="E84" s="29" t="s">
        <v>1451</v>
      </c>
      <c r="F84" s="17">
        <v>140</v>
      </c>
      <c r="G84" s="258">
        <v>0</v>
      </c>
      <c r="H84" s="27">
        <f t="shared" si="1"/>
        <v>0</v>
      </c>
      <c r="I84" s="197"/>
      <c r="J84" s="196"/>
      <c r="K84" s="42"/>
      <c r="L84" s="43"/>
      <c r="M84" s="44"/>
    </row>
    <row r="85" spans="1:13" s="78" customFormat="1">
      <c r="A85" s="28"/>
      <c r="B85" s="28" t="s">
        <v>3614</v>
      </c>
      <c r="C85" s="81" t="s">
        <v>1905</v>
      </c>
      <c r="D85" s="14" t="s">
        <v>3613</v>
      </c>
      <c r="E85" s="29" t="s">
        <v>1444</v>
      </c>
      <c r="F85" s="17">
        <v>400</v>
      </c>
      <c r="G85" s="258">
        <v>0</v>
      </c>
      <c r="H85" s="27">
        <f t="shared" si="1"/>
        <v>0</v>
      </c>
      <c r="I85" s="197"/>
      <c r="J85" s="196"/>
      <c r="K85" s="42"/>
      <c r="L85" s="43"/>
      <c r="M85" s="44"/>
    </row>
    <row r="86" spans="1:13" s="78" customFormat="1">
      <c r="A86" s="265">
        <v>5</v>
      </c>
      <c r="B86" s="265"/>
      <c r="C86" s="266"/>
      <c r="D86" s="261" t="s">
        <v>525</v>
      </c>
      <c r="E86" s="29"/>
      <c r="F86" s="31" t="s">
        <v>162</v>
      </c>
      <c r="G86" s="51"/>
      <c r="H86" s="55">
        <f>SUM(H87:H90)</f>
        <v>0</v>
      </c>
      <c r="I86" s="197"/>
      <c r="J86" s="196"/>
      <c r="K86" s="42"/>
      <c r="L86" s="43"/>
      <c r="M86" s="44"/>
    </row>
    <row r="87" spans="1:13" s="78" customFormat="1">
      <c r="A87" s="28"/>
      <c r="B87" s="28" t="s">
        <v>1975</v>
      </c>
      <c r="C87" s="81" t="s">
        <v>1901</v>
      </c>
      <c r="D87" s="14" t="s">
        <v>1976</v>
      </c>
      <c r="E87" s="29" t="s">
        <v>1451</v>
      </c>
      <c r="F87" s="17">
        <v>988</v>
      </c>
      <c r="G87" s="258">
        <v>0</v>
      </c>
      <c r="H87" s="27">
        <f t="shared" si="1"/>
        <v>0</v>
      </c>
      <c r="I87" s="197"/>
      <c r="J87" s="196"/>
      <c r="K87" s="42"/>
      <c r="L87" s="43"/>
      <c r="M87" s="44"/>
    </row>
    <row r="88" spans="1:13" s="78" customFormat="1">
      <c r="A88" s="163"/>
      <c r="B88" s="163" t="s">
        <v>1977</v>
      </c>
      <c r="C88" s="176" t="s">
        <v>1905</v>
      </c>
      <c r="D88" s="177" t="s">
        <v>1978</v>
      </c>
      <c r="E88" s="178" t="s">
        <v>1451</v>
      </c>
      <c r="F88" s="179">
        <v>5410</v>
      </c>
      <c r="G88" s="272">
        <v>0</v>
      </c>
      <c r="H88" s="169">
        <f t="shared" si="1"/>
        <v>0</v>
      </c>
      <c r="I88" s="197"/>
      <c r="J88" s="196"/>
      <c r="K88" s="42"/>
      <c r="L88" s="43"/>
      <c r="M88" s="44"/>
    </row>
    <row r="89" spans="1:13" s="42" customFormat="1">
      <c r="A89" s="170"/>
      <c r="B89" s="170"/>
      <c r="C89" s="171"/>
      <c r="D89" s="172" t="s">
        <v>1979</v>
      </c>
      <c r="E89" s="173"/>
      <c r="F89" s="174" t="s">
        <v>162</v>
      </c>
      <c r="G89" s="175"/>
      <c r="H89" s="175" t="str">
        <f t="shared" si="1"/>
        <v/>
      </c>
      <c r="I89" s="197"/>
      <c r="J89" s="196"/>
      <c r="L89" s="43"/>
      <c r="M89" s="44"/>
    </row>
    <row r="90" spans="1:13" s="42" customFormat="1">
      <c r="A90" s="28"/>
      <c r="B90" s="28" t="s">
        <v>1980</v>
      </c>
      <c r="C90" s="81" t="s">
        <v>1908</v>
      </c>
      <c r="D90" s="14" t="s">
        <v>1981</v>
      </c>
      <c r="E90" s="29" t="s">
        <v>1982</v>
      </c>
      <c r="F90" s="17">
        <v>872</v>
      </c>
      <c r="G90" s="258">
        <v>0</v>
      </c>
      <c r="H90" s="27">
        <f t="shared" si="1"/>
        <v>0</v>
      </c>
      <c r="I90" s="197"/>
      <c r="J90" s="196"/>
      <c r="L90" s="43"/>
      <c r="M90" s="44"/>
    </row>
    <row r="91" spans="1:13" s="42" customFormat="1">
      <c r="A91" s="54">
        <v>4</v>
      </c>
      <c r="B91" s="54"/>
      <c r="C91" s="161"/>
      <c r="D91" s="49" t="s">
        <v>763</v>
      </c>
      <c r="E91" s="20"/>
      <c r="F91" s="162" t="s">
        <v>162</v>
      </c>
      <c r="G91" s="279"/>
      <c r="H91" s="52">
        <f>H92+H96+H103+H114+H119</f>
        <v>0</v>
      </c>
      <c r="I91" s="197"/>
      <c r="J91" s="196"/>
      <c r="L91" s="43"/>
      <c r="M91" s="44"/>
    </row>
    <row r="92" spans="1:13" s="42" customFormat="1">
      <c r="A92" s="265">
        <v>5</v>
      </c>
      <c r="B92" s="265"/>
      <c r="C92" s="266"/>
      <c r="D92" s="261" t="s">
        <v>2026</v>
      </c>
      <c r="E92" s="29"/>
      <c r="F92" s="31" t="s">
        <v>162</v>
      </c>
      <c r="G92" s="51"/>
      <c r="H92" s="55">
        <f>SUM(H93:H95)</f>
        <v>0</v>
      </c>
      <c r="I92" s="197"/>
      <c r="J92" s="196"/>
      <c r="L92" s="43"/>
      <c r="M92" s="44"/>
    </row>
    <row r="93" spans="1:13" s="42" customFormat="1" ht="22.5">
      <c r="A93" s="28"/>
      <c r="B93" s="28" t="s">
        <v>1983</v>
      </c>
      <c r="C93" s="81" t="s">
        <v>1901</v>
      </c>
      <c r="D93" s="14" t="s">
        <v>1984</v>
      </c>
      <c r="E93" s="29" t="s">
        <v>1451</v>
      </c>
      <c r="F93" s="17">
        <v>3450</v>
      </c>
      <c r="G93" s="258">
        <v>0</v>
      </c>
      <c r="H93" s="27">
        <f t="shared" si="1"/>
        <v>0</v>
      </c>
      <c r="I93" s="197"/>
      <c r="J93" s="196"/>
      <c r="L93" s="43"/>
      <c r="M93" s="44"/>
    </row>
    <row r="94" spans="1:13" s="42" customFormat="1">
      <c r="A94" s="28"/>
      <c r="B94" s="28"/>
      <c r="C94" s="81"/>
      <c r="D94" s="14" t="s">
        <v>1985</v>
      </c>
      <c r="E94" s="29"/>
      <c r="F94" s="17" t="s">
        <v>162</v>
      </c>
      <c r="G94" s="27"/>
      <c r="H94" s="27" t="str">
        <f t="shared" si="1"/>
        <v/>
      </c>
      <c r="I94" s="197"/>
      <c r="J94" s="196"/>
      <c r="L94" s="43"/>
      <c r="M94" s="44"/>
    </row>
    <row r="95" spans="1:13" s="42" customFormat="1" ht="22.5">
      <c r="A95" s="28"/>
      <c r="B95" s="28" t="s">
        <v>1986</v>
      </c>
      <c r="C95" s="81" t="s">
        <v>1905</v>
      </c>
      <c r="D95" s="14" t="s">
        <v>1987</v>
      </c>
      <c r="E95" s="29" t="s">
        <v>1448</v>
      </c>
      <c r="F95" s="17">
        <v>8055</v>
      </c>
      <c r="G95" s="258">
        <v>0</v>
      </c>
      <c r="H95" s="27">
        <f t="shared" ref="H95:H132" si="2">IF(ISNUMBER(F95),ROUND(F95*G95,2),"")</f>
        <v>0</v>
      </c>
      <c r="I95" s="197"/>
      <c r="J95" s="196"/>
      <c r="L95" s="43"/>
      <c r="M95" s="44"/>
    </row>
    <row r="96" spans="1:13" s="42" customFormat="1">
      <c r="A96" s="265">
        <v>5</v>
      </c>
      <c r="B96" s="265"/>
      <c r="C96" s="266"/>
      <c r="D96" s="261" t="s">
        <v>2027</v>
      </c>
      <c r="E96" s="29"/>
      <c r="F96" s="31" t="s">
        <v>162</v>
      </c>
      <c r="G96" s="51"/>
      <c r="H96" s="55">
        <f>SUM(H97:H102)</f>
        <v>0</v>
      </c>
      <c r="I96" s="197"/>
      <c r="J96" s="196"/>
      <c r="L96" s="43"/>
      <c r="M96" s="44"/>
    </row>
    <row r="97" spans="1:13" s="42" customFormat="1" ht="22.5">
      <c r="A97" s="163"/>
      <c r="B97" s="163" t="s">
        <v>1988</v>
      </c>
      <c r="C97" s="176" t="s">
        <v>1901</v>
      </c>
      <c r="D97" s="177" t="s">
        <v>1989</v>
      </c>
      <c r="E97" s="178" t="s">
        <v>1448</v>
      </c>
      <c r="F97" s="179">
        <v>8055</v>
      </c>
      <c r="G97" s="272">
        <v>0</v>
      </c>
      <c r="H97" s="169">
        <f t="shared" si="2"/>
        <v>0</v>
      </c>
      <c r="I97" s="197"/>
      <c r="J97" s="196"/>
      <c r="L97" s="43"/>
      <c r="M97" s="44"/>
    </row>
    <row r="98" spans="1:13" s="42" customFormat="1">
      <c r="A98" s="170"/>
      <c r="B98" s="170"/>
      <c r="C98" s="171"/>
      <c r="D98" s="172" t="s">
        <v>1990</v>
      </c>
      <c r="E98" s="173"/>
      <c r="F98" s="174" t="s">
        <v>162</v>
      </c>
      <c r="G98" s="175"/>
      <c r="H98" s="175" t="str">
        <f t="shared" si="2"/>
        <v/>
      </c>
      <c r="I98" s="197"/>
      <c r="J98" s="196"/>
      <c r="L98" s="43"/>
      <c r="M98" s="44"/>
    </row>
    <row r="99" spans="1:13" s="42" customFormat="1" ht="22.5">
      <c r="A99" s="163"/>
      <c r="B99" s="163" t="s">
        <v>1991</v>
      </c>
      <c r="C99" s="176" t="s">
        <v>1905</v>
      </c>
      <c r="D99" s="177" t="s">
        <v>1992</v>
      </c>
      <c r="E99" s="178" t="s">
        <v>1448</v>
      </c>
      <c r="F99" s="179">
        <v>2235</v>
      </c>
      <c r="G99" s="272">
        <v>0</v>
      </c>
      <c r="H99" s="169">
        <f t="shared" si="2"/>
        <v>0</v>
      </c>
      <c r="I99" s="197"/>
      <c r="J99" s="196"/>
      <c r="L99" s="43"/>
      <c r="M99" s="44"/>
    </row>
    <row r="100" spans="1:13" s="42" customFormat="1">
      <c r="A100" s="170"/>
      <c r="B100" s="170"/>
      <c r="C100" s="171"/>
      <c r="D100" s="172" t="s">
        <v>1993</v>
      </c>
      <c r="E100" s="173"/>
      <c r="F100" s="174" t="s">
        <v>162</v>
      </c>
      <c r="G100" s="175"/>
      <c r="H100" s="175" t="str">
        <f t="shared" si="2"/>
        <v/>
      </c>
      <c r="I100" s="197"/>
      <c r="J100" s="196"/>
      <c r="L100" s="43"/>
      <c r="M100" s="44"/>
    </row>
    <row r="101" spans="1:13" s="42" customFormat="1">
      <c r="A101" s="163"/>
      <c r="B101" s="163" t="s">
        <v>1994</v>
      </c>
      <c r="C101" s="176" t="s">
        <v>1908</v>
      </c>
      <c r="D101" s="177" t="s">
        <v>1995</v>
      </c>
      <c r="E101" s="178" t="s">
        <v>1448</v>
      </c>
      <c r="F101" s="179">
        <v>8055</v>
      </c>
      <c r="G101" s="272">
        <v>0</v>
      </c>
      <c r="H101" s="169">
        <f t="shared" si="2"/>
        <v>0</v>
      </c>
      <c r="I101" s="197"/>
      <c r="J101" s="196"/>
      <c r="L101" s="43"/>
      <c r="M101" s="44"/>
    </row>
    <row r="102" spans="1:13" s="42" customFormat="1" ht="22.5">
      <c r="A102" s="170"/>
      <c r="B102" s="170"/>
      <c r="C102" s="171"/>
      <c r="D102" s="172" t="s">
        <v>1996</v>
      </c>
      <c r="E102" s="173"/>
      <c r="F102" s="174" t="s">
        <v>162</v>
      </c>
      <c r="G102" s="175"/>
      <c r="H102" s="175" t="str">
        <f t="shared" si="2"/>
        <v/>
      </c>
      <c r="I102" s="197"/>
      <c r="J102" s="196"/>
      <c r="L102" s="43"/>
      <c r="M102" s="44"/>
    </row>
    <row r="103" spans="1:13" s="42" customFormat="1">
      <c r="A103" s="265">
        <v>5</v>
      </c>
      <c r="B103" s="265"/>
      <c r="C103" s="266"/>
      <c r="D103" s="261" t="s">
        <v>2028</v>
      </c>
      <c r="E103" s="29"/>
      <c r="F103" s="31" t="s">
        <v>162</v>
      </c>
      <c r="G103" s="51"/>
      <c r="H103" s="55">
        <f>SUM(H104:H113)</f>
        <v>0</v>
      </c>
      <c r="I103" s="197"/>
      <c r="J103" s="196"/>
      <c r="L103" s="43"/>
      <c r="M103" s="44"/>
    </row>
    <row r="104" spans="1:13" s="42" customFormat="1" ht="22.5">
      <c r="A104" s="163"/>
      <c r="B104" s="163" t="s">
        <v>1997</v>
      </c>
      <c r="C104" s="176" t="s">
        <v>1901</v>
      </c>
      <c r="D104" s="177" t="s">
        <v>1998</v>
      </c>
      <c r="E104" s="178" t="s">
        <v>1448</v>
      </c>
      <c r="F104" s="179">
        <v>35</v>
      </c>
      <c r="G104" s="272">
        <v>0</v>
      </c>
      <c r="H104" s="169">
        <f t="shared" si="2"/>
        <v>0</v>
      </c>
      <c r="I104" s="197"/>
      <c r="J104" s="196"/>
      <c r="L104" s="43"/>
      <c r="M104" s="44"/>
    </row>
    <row r="105" spans="1:13" s="42" customFormat="1">
      <c r="A105" s="170"/>
      <c r="B105" s="170"/>
      <c r="C105" s="171"/>
      <c r="D105" s="172" t="s">
        <v>1999</v>
      </c>
      <c r="E105" s="173"/>
      <c r="F105" s="174" t="s">
        <v>162</v>
      </c>
      <c r="G105" s="175"/>
      <c r="H105" s="175" t="str">
        <f t="shared" si="2"/>
        <v/>
      </c>
      <c r="I105" s="197"/>
      <c r="J105" s="196"/>
      <c r="L105" s="43"/>
      <c r="M105" s="44"/>
    </row>
    <row r="106" spans="1:13" s="42" customFormat="1" ht="33.75">
      <c r="A106" s="163"/>
      <c r="B106" s="163" t="s">
        <v>1480</v>
      </c>
      <c r="C106" s="176" t="s">
        <v>1905</v>
      </c>
      <c r="D106" s="204" t="s">
        <v>2000</v>
      </c>
      <c r="E106" s="178" t="s">
        <v>1448</v>
      </c>
      <c r="F106" s="179">
        <v>5</v>
      </c>
      <c r="G106" s="272">
        <v>0</v>
      </c>
      <c r="H106" s="169">
        <f t="shared" si="2"/>
        <v>0</v>
      </c>
      <c r="I106" s="197"/>
      <c r="J106" s="196"/>
      <c r="L106" s="43"/>
      <c r="M106" s="44"/>
    </row>
    <row r="107" spans="1:13" s="42" customFormat="1">
      <c r="A107" s="170"/>
      <c r="B107" s="170"/>
      <c r="C107" s="171"/>
      <c r="D107" s="172" t="s">
        <v>2001</v>
      </c>
      <c r="E107" s="173"/>
      <c r="F107" s="174" t="s">
        <v>162</v>
      </c>
      <c r="G107" s="175"/>
      <c r="H107" s="175" t="str">
        <f t="shared" si="2"/>
        <v/>
      </c>
      <c r="I107" s="197"/>
      <c r="J107" s="196"/>
      <c r="L107" s="43"/>
      <c r="M107" s="44"/>
    </row>
    <row r="108" spans="1:13" s="42" customFormat="1" ht="33.75">
      <c r="A108" s="163"/>
      <c r="B108" s="163" t="s">
        <v>2002</v>
      </c>
      <c r="C108" s="176" t="s">
        <v>1908</v>
      </c>
      <c r="D108" s="177" t="s">
        <v>2003</v>
      </c>
      <c r="E108" s="178" t="s">
        <v>1448</v>
      </c>
      <c r="F108" s="179">
        <v>5</v>
      </c>
      <c r="G108" s="272">
        <v>0</v>
      </c>
      <c r="H108" s="169">
        <f t="shared" si="2"/>
        <v>0</v>
      </c>
      <c r="I108" s="197"/>
      <c r="J108" s="196"/>
      <c r="L108" s="43"/>
      <c r="M108" s="44"/>
    </row>
    <row r="109" spans="1:13" s="42" customFormat="1">
      <c r="A109" s="170"/>
      <c r="B109" s="170"/>
      <c r="C109" s="171"/>
      <c r="D109" s="172" t="s">
        <v>2001</v>
      </c>
      <c r="E109" s="173"/>
      <c r="F109" s="174" t="s">
        <v>162</v>
      </c>
      <c r="G109" s="175"/>
      <c r="H109" s="175" t="str">
        <f t="shared" si="2"/>
        <v/>
      </c>
      <c r="I109" s="197"/>
      <c r="J109" s="196"/>
      <c r="L109" s="43"/>
      <c r="M109" s="44"/>
    </row>
    <row r="110" spans="1:13" s="42" customFormat="1">
      <c r="A110" s="163"/>
      <c r="B110" s="163" t="s">
        <v>1479</v>
      </c>
      <c r="C110" s="176" t="s">
        <v>1917</v>
      </c>
      <c r="D110" s="177" t="s">
        <v>2004</v>
      </c>
      <c r="E110" s="178" t="s">
        <v>1444</v>
      </c>
      <c r="F110" s="179">
        <v>25</v>
      </c>
      <c r="G110" s="272">
        <v>0</v>
      </c>
      <c r="H110" s="169">
        <f t="shared" si="2"/>
        <v>0</v>
      </c>
      <c r="I110" s="197"/>
      <c r="J110" s="196"/>
      <c r="L110" s="43"/>
      <c r="M110" s="44"/>
    </row>
    <row r="111" spans="1:13" s="42" customFormat="1">
      <c r="A111" s="170"/>
      <c r="B111" s="170"/>
      <c r="C111" s="171"/>
      <c r="D111" s="172" t="s">
        <v>2001</v>
      </c>
      <c r="E111" s="173"/>
      <c r="F111" s="174" t="s">
        <v>162</v>
      </c>
      <c r="G111" s="175"/>
      <c r="H111" s="175" t="str">
        <f t="shared" si="2"/>
        <v/>
      </c>
      <c r="I111" s="197"/>
      <c r="J111" s="196"/>
      <c r="L111" s="43"/>
      <c r="M111" s="44"/>
    </row>
    <row r="112" spans="1:13" s="42" customFormat="1" ht="22.5">
      <c r="A112" s="163"/>
      <c r="B112" s="163" t="s">
        <v>2005</v>
      </c>
      <c r="C112" s="176" t="s">
        <v>1920</v>
      </c>
      <c r="D112" s="177" t="s">
        <v>2006</v>
      </c>
      <c r="E112" s="178" t="s">
        <v>1448</v>
      </c>
      <c r="F112" s="179">
        <v>10</v>
      </c>
      <c r="G112" s="272">
        <v>0</v>
      </c>
      <c r="H112" s="169">
        <f t="shared" si="2"/>
        <v>0</v>
      </c>
      <c r="I112" s="197"/>
      <c r="J112" s="196"/>
      <c r="L112" s="43"/>
      <c r="M112" s="44"/>
    </row>
    <row r="113" spans="1:13" s="42" customFormat="1">
      <c r="A113" s="170"/>
      <c r="B113" s="170"/>
      <c r="C113" s="171"/>
      <c r="D113" s="172" t="s">
        <v>2007</v>
      </c>
      <c r="E113" s="173"/>
      <c r="F113" s="174" t="s">
        <v>162</v>
      </c>
      <c r="G113" s="175"/>
      <c r="H113" s="175" t="str">
        <f t="shared" si="2"/>
        <v/>
      </c>
      <c r="I113" s="197"/>
      <c r="J113" s="196"/>
      <c r="L113" s="43"/>
      <c r="M113" s="44"/>
    </row>
    <row r="114" spans="1:13" s="42" customFormat="1">
      <c r="A114" s="265">
        <v>5</v>
      </c>
      <c r="B114" s="265"/>
      <c r="C114" s="266"/>
      <c r="D114" s="261" t="s">
        <v>2029</v>
      </c>
      <c r="E114" s="29"/>
      <c r="F114" s="31" t="s">
        <v>162</v>
      </c>
      <c r="G114" s="51"/>
      <c r="H114" s="55">
        <f>SUM(H115:H118)</f>
        <v>0</v>
      </c>
      <c r="I114" s="197"/>
      <c r="J114" s="196"/>
      <c r="L114" s="43"/>
      <c r="M114" s="44"/>
    </row>
    <row r="115" spans="1:13" s="42" customFormat="1" ht="22.5">
      <c r="A115" s="28"/>
      <c r="B115" s="28" t="s">
        <v>2008</v>
      </c>
      <c r="C115" s="81" t="s">
        <v>1901</v>
      </c>
      <c r="D115" s="14" t="s">
        <v>2009</v>
      </c>
      <c r="E115" s="29" t="s">
        <v>1444</v>
      </c>
      <c r="F115" s="17">
        <v>1102</v>
      </c>
      <c r="G115" s="258">
        <v>0</v>
      </c>
      <c r="H115" s="27">
        <f t="shared" si="2"/>
        <v>0</v>
      </c>
      <c r="I115" s="197"/>
      <c r="J115" s="196"/>
      <c r="L115" s="43"/>
      <c r="M115" s="44"/>
    </row>
    <row r="116" spans="1:13" s="42" customFormat="1" ht="22.5">
      <c r="A116" s="28"/>
      <c r="B116" s="28" t="s">
        <v>2010</v>
      </c>
      <c r="C116" s="81" t="s">
        <v>1905</v>
      </c>
      <c r="D116" s="14" t="s">
        <v>2011</v>
      </c>
      <c r="E116" s="29" t="s">
        <v>1444</v>
      </c>
      <c r="F116" s="17">
        <v>30</v>
      </c>
      <c r="G116" s="258">
        <v>0</v>
      </c>
      <c r="H116" s="27">
        <f t="shared" si="2"/>
        <v>0</v>
      </c>
      <c r="I116" s="197"/>
      <c r="J116" s="196"/>
      <c r="L116" s="43"/>
      <c r="M116" s="44"/>
    </row>
    <row r="117" spans="1:13" s="42" customFormat="1">
      <c r="A117" s="163"/>
      <c r="B117" s="163" t="s">
        <v>2012</v>
      </c>
      <c r="C117" s="176" t="s">
        <v>1908</v>
      </c>
      <c r="D117" s="177" t="s">
        <v>2013</v>
      </c>
      <c r="E117" s="178" t="s">
        <v>1444</v>
      </c>
      <c r="F117" s="179">
        <v>691</v>
      </c>
      <c r="G117" s="272">
        <v>0</v>
      </c>
      <c r="H117" s="169">
        <f t="shared" si="2"/>
        <v>0</v>
      </c>
      <c r="I117" s="197"/>
      <c r="J117" s="196"/>
      <c r="L117" s="43"/>
      <c r="M117" s="44"/>
    </row>
    <row r="118" spans="1:13" s="78" customFormat="1">
      <c r="A118" s="170"/>
      <c r="B118" s="170"/>
      <c r="C118" s="171"/>
      <c r="D118" s="172" t="s">
        <v>2014</v>
      </c>
      <c r="E118" s="173"/>
      <c r="F118" s="174" t="s">
        <v>162</v>
      </c>
      <c r="G118" s="175"/>
      <c r="H118" s="175" t="str">
        <f t="shared" si="2"/>
        <v/>
      </c>
      <c r="I118" s="197"/>
      <c r="J118" s="196"/>
      <c r="K118" s="42"/>
      <c r="L118" s="43"/>
      <c r="M118" s="44"/>
    </row>
    <row r="119" spans="1:13" s="78" customFormat="1">
      <c r="A119" s="265">
        <v>5</v>
      </c>
      <c r="B119" s="265"/>
      <c r="C119" s="266"/>
      <c r="D119" s="261" t="s">
        <v>2030</v>
      </c>
      <c r="E119" s="29"/>
      <c r="F119" s="31" t="s">
        <v>162</v>
      </c>
      <c r="G119" s="51"/>
      <c r="H119" s="55">
        <f>SUM(H120:H122)</f>
        <v>0</v>
      </c>
      <c r="I119" s="197"/>
      <c r="J119" s="196"/>
      <c r="K119" s="42"/>
      <c r="L119" s="43"/>
      <c r="M119" s="44"/>
    </row>
    <row r="120" spans="1:13" s="78" customFormat="1">
      <c r="A120" s="28"/>
      <c r="B120" s="28" t="s">
        <v>2015</v>
      </c>
      <c r="C120" s="81" t="s">
        <v>1901</v>
      </c>
      <c r="D120" s="14" t="s">
        <v>2016</v>
      </c>
      <c r="E120" s="29" t="s">
        <v>1448</v>
      </c>
      <c r="F120" s="17">
        <v>110</v>
      </c>
      <c r="G120" s="258">
        <v>0</v>
      </c>
      <c r="H120" s="27">
        <f t="shared" si="2"/>
        <v>0</v>
      </c>
      <c r="I120" s="197"/>
      <c r="J120" s="196"/>
      <c r="K120" s="42"/>
      <c r="L120" s="43"/>
      <c r="M120" s="44"/>
    </row>
    <row r="121" spans="1:13" s="78" customFormat="1" ht="22.5">
      <c r="A121" s="28"/>
      <c r="B121" s="28" t="s">
        <v>2017</v>
      </c>
      <c r="C121" s="81" t="s">
        <v>1905</v>
      </c>
      <c r="D121" s="14" t="s">
        <v>2018</v>
      </c>
      <c r="E121" s="29" t="s">
        <v>1451</v>
      </c>
      <c r="F121" s="17">
        <v>114</v>
      </c>
      <c r="G121" s="258">
        <v>0</v>
      </c>
      <c r="H121" s="27">
        <f t="shared" si="2"/>
        <v>0</v>
      </c>
      <c r="I121" s="197"/>
      <c r="J121" s="196"/>
      <c r="K121" s="42"/>
      <c r="L121" s="43"/>
      <c r="M121" s="44"/>
    </row>
    <row r="122" spans="1:13" s="78" customFormat="1" ht="22.5">
      <c r="A122" s="28"/>
      <c r="B122" s="28" t="s">
        <v>2019</v>
      </c>
      <c r="C122" s="81" t="s">
        <v>1908</v>
      </c>
      <c r="D122" s="14" t="s">
        <v>2020</v>
      </c>
      <c r="E122" s="29" t="s">
        <v>1451</v>
      </c>
      <c r="F122" s="17">
        <v>71</v>
      </c>
      <c r="G122" s="258">
        <v>0</v>
      </c>
      <c r="H122" s="27">
        <f t="shared" si="2"/>
        <v>0</v>
      </c>
      <c r="I122" s="197"/>
      <c r="J122" s="196"/>
      <c r="K122" s="42"/>
      <c r="L122" s="43"/>
      <c r="M122" s="44"/>
    </row>
    <row r="123" spans="1:13" s="78" customFormat="1">
      <c r="A123" s="54">
        <v>4</v>
      </c>
      <c r="B123" s="54"/>
      <c r="C123" s="161"/>
      <c r="D123" s="49" t="s">
        <v>44</v>
      </c>
      <c r="E123" s="20"/>
      <c r="F123" s="162" t="s">
        <v>162</v>
      </c>
      <c r="G123" s="279"/>
      <c r="H123" s="52">
        <f>H124+H128+H130</f>
        <v>0</v>
      </c>
      <c r="I123" s="197"/>
      <c r="J123" s="196"/>
      <c r="K123" s="42"/>
      <c r="L123" s="43"/>
      <c r="M123" s="44"/>
    </row>
    <row r="124" spans="1:13" s="78" customFormat="1">
      <c r="A124" s="265">
        <v>5</v>
      </c>
      <c r="B124" s="265"/>
      <c r="C124" s="266"/>
      <c r="D124" s="261" t="s">
        <v>526</v>
      </c>
      <c r="E124" s="29"/>
      <c r="F124" s="31" t="s">
        <v>162</v>
      </c>
      <c r="G124" s="51"/>
      <c r="H124" s="55">
        <f>SUM(H125:H127)</f>
        <v>0</v>
      </c>
      <c r="I124" s="197"/>
      <c r="J124" s="196"/>
      <c r="K124" s="42"/>
      <c r="L124" s="43"/>
      <c r="M124" s="44"/>
    </row>
    <row r="125" spans="1:13" s="78" customFormat="1" ht="33.75">
      <c r="A125" s="163"/>
      <c r="B125" s="163" t="s">
        <v>2021</v>
      </c>
      <c r="C125" s="176" t="s">
        <v>1901</v>
      </c>
      <c r="D125" s="177" t="s">
        <v>2022</v>
      </c>
      <c r="E125" s="178" t="s">
        <v>1444</v>
      </c>
      <c r="F125" s="179">
        <v>65</v>
      </c>
      <c r="G125" s="272">
        <v>0</v>
      </c>
      <c r="H125" s="169">
        <f t="shared" si="2"/>
        <v>0</v>
      </c>
      <c r="I125" s="197"/>
      <c r="J125" s="196"/>
      <c r="K125" s="42"/>
      <c r="L125" s="43"/>
      <c r="M125" s="44"/>
    </row>
    <row r="126" spans="1:13" s="78" customFormat="1">
      <c r="A126" s="170"/>
      <c r="B126" s="170"/>
      <c r="C126" s="171"/>
      <c r="D126" s="172" t="s">
        <v>2023</v>
      </c>
      <c r="E126" s="173"/>
      <c r="F126" s="174" t="s">
        <v>162</v>
      </c>
      <c r="G126" s="175"/>
      <c r="H126" s="175" t="str">
        <f t="shared" si="2"/>
        <v/>
      </c>
      <c r="I126" s="197"/>
      <c r="J126" s="196"/>
      <c r="K126" s="42"/>
      <c r="L126" s="43"/>
      <c r="M126" s="44"/>
    </row>
    <row r="127" spans="1:13" s="78" customFormat="1">
      <c r="A127" s="28"/>
      <c r="B127" s="28" t="s">
        <v>1438</v>
      </c>
      <c r="C127" s="81" t="s">
        <v>1905</v>
      </c>
      <c r="D127" s="14" t="s">
        <v>2024</v>
      </c>
      <c r="E127" s="29" t="s">
        <v>1448</v>
      </c>
      <c r="F127" s="17">
        <v>235</v>
      </c>
      <c r="G127" s="258">
        <v>0</v>
      </c>
      <c r="H127" s="27">
        <f t="shared" si="2"/>
        <v>0</v>
      </c>
      <c r="I127" s="197"/>
      <c r="J127" s="196"/>
      <c r="K127" s="42"/>
      <c r="L127" s="43"/>
      <c r="M127" s="44"/>
    </row>
    <row r="128" spans="1:13" s="78" customFormat="1">
      <c r="A128" s="28">
        <v>5</v>
      </c>
      <c r="B128" s="28"/>
      <c r="C128" s="81"/>
      <c r="D128" s="261" t="s">
        <v>527</v>
      </c>
      <c r="E128" s="29"/>
      <c r="F128" s="17"/>
      <c r="G128" s="27"/>
      <c r="H128" s="55">
        <f>SUM(H129)</f>
        <v>0</v>
      </c>
      <c r="I128" s="197"/>
      <c r="J128" s="196"/>
      <c r="K128" s="42"/>
      <c r="L128" s="43"/>
      <c r="M128" s="44"/>
    </row>
    <row r="129" spans="1:13" s="78" customFormat="1" ht="22.5">
      <c r="A129" s="28"/>
      <c r="B129" s="28" t="s">
        <v>2297</v>
      </c>
      <c r="C129" s="81" t="s">
        <v>1901</v>
      </c>
      <c r="D129" s="14" t="s">
        <v>2266</v>
      </c>
      <c r="E129" s="29" t="s">
        <v>1444</v>
      </c>
      <c r="F129" s="17">
        <v>200</v>
      </c>
      <c r="G129" s="258">
        <v>0</v>
      </c>
      <c r="H129" s="27">
        <f t="shared" si="2"/>
        <v>0</v>
      </c>
      <c r="I129" s="197"/>
      <c r="J129" s="196"/>
      <c r="K129" s="42"/>
      <c r="L129" s="43"/>
      <c r="M129" s="44"/>
    </row>
    <row r="130" spans="1:13" s="78" customFormat="1">
      <c r="A130" s="28">
        <v>5</v>
      </c>
      <c r="B130" s="28"/>
      <c r="C130" s="81"/>
      <c r="D130" s="261" t="s">
        <v>2037</v>
      </c>
      <c r="E130" s="29"/>
      <c r="F130" s="17"/>
      <c r="G130" s="27"/>
      <c r="H130" s="55">
        <f>SUM(H131:H132)</f>
        <v>0</v>
      </c>
      <c r="I130" s="197"/>
      <c r="J130" s="196"/>
      <c r="K130" s="42"/>
      <c r="L130" s="43"/>
      <c r="M130" s="44"/>
    </row>
    <row r="131" spans="1:13" s="78" customFormat="1" ht="22.5">
      <c r="A131" s="28"/>
      <c r="B131" s="28" t="s">
        <v>2706</v>
      </c>
      <c r="C131" s="81" t="s">
        <v>1901</v>
      </c>
      <c r="D131" s="14" t="s">
        <v>2690</v>
      </c>
      <c r="E131" s="29" t="s">
        <v>1444</v>
      </c>
      <c r="F131" s="17">
        <v>15</v>
      </c>
      <c r="G131" s="258">
        <v>0</v>
      </c>
      <c r="H131" s="27">
        <f t="shared" si="2"/>
        <v>0</v>
      </c>
      <c r="I131" s="197"/>
      <c r="J131" s="196"/>
      <c r="K131" s="42"/>
      <c r="L131" s="43"/>
      <c r="M131" s="44"/>
    </row>
    <row r="132" spans="1:13" s="78" customFormat="1" ht="22.5">
      <c r="A132" s="28"/>
      <c r="B132" s="28" t="s">
        <v>2707</v>
      </c>
      <c r="C132" s="81" t="s">
        <v>1905</v>
      </c>
      <c r="D132" s="14" t="s">
        <v>2692</v>
      </c>
      <c r="E132" s="29" t="s">
        <v>1440</v>
      </c>
      <c r="F132" s="17">
        <v>280</v>
      </c>
      <c r="G132" s="258">
        <v>0</v>
      </c>
      <c r="H132" s="27">
        <f t="shared" si="2"/>
        <v>0</v>
      </c>
      <c r="I132" s="197"/>
      <c r="J132" s="196"/>
      <c r="K132" s="42"/>
      <c r="L132" s="43"/>
      <c r="M132" s="44"/>
    </row>
    <row r="133" spans="1:13" s="78" customFormat="1">
      <c r="A133" s="82">
        <v>2</v>
      </c>
      <c r="B133" s="82"/>
      <c r="C133" s="83"/>
      <c r="D133" s="2" t="s">
        <v>2455</v>
      </c>
      <c r="E133" s="84"/>
      <c r="F133" s="85" t="s">
        <v>162</v>
      </c>
      <c r="G133" s="86"/>
      <c r="H133" s="87">
        <f>H134+H203</f>
        <v>0</v>
      </c>
      <c r="I133" s="197"/>
      <c r="J133" s="196"/>
      <c r="K133" s="42"/>
      <c r="L133" s="43"/>
      <c r="M133" s="44"/>
    </row>
    <row r="134" spans="1:13" s="78" customFormat="1">
      <c r="A134" s="137">
        <v>3</v>
      </c>
      <c r="B134" s="137"/>
      <c r="C134" s="138"/>
      <c r="D134" s="206" t="s">
        <v>3615</v>
      </c>
      <c r="E134" s="141"/>
      <c r="F134" s="142"/>
      <c r="G134" s="143"/>
      <c r="H134" s="144">
        <f>H135+H150+H175+H191</f>
        <v>0</v>
      </c>
      <c r="I134" s="197"/>
      <c r="J134" s="196"/>
      <c r="K134" s="42"/>
      <c r="L134" s="43"/>
      <c r="M134" s="44"/>
    </row>
    <row r="135" spans="1:13" s="78" customFormat="1">
      <c r="A135" s="263">
        <v>4</v>
      </c>
      <c r="B135" s="263"/>
      <c r="C135" s="264"/>
      <c r="D135" s="260" t="s">
        <v>6</v>
      </c>
      <c r="E135" s="20"/>
      <c r="F135" s="162" t="s">
        <v>162</v>
      </c>
      <c r="G135" s="279"/>
      <c r="H135" s="52">
        <f>H136+H140</f>
        <v>0</v>
      </c>
      <c r="I135" s="197"/>
      <c r="J135" s="196"/>
      <c r="K135" s="42"/>
      <c r="L135" s="43"/>
      <c r="M135" s="44"/>
    </row>
    <row r="136" spans="1:13" s="78" customFormat="1">
      <c r="A136" s="265">
        <v>5</v>
      </c>
      <c r="B136" s="265"/>
      <c r="C136" s="266"/>
      <c r="D136" s="261" t="s">
        <v>514</v>
      </c>
      <c r="E136" s="29"/>
      <c r="F136" s="17" t="s">
        <v>162</v>
      </c>
      <c r="G136" s="27"/>
      <c r="H136" s="55">
        <f>SUM(H137:H139)</f>
        <v>0</v>
      </c>
      <c r="I136" s="197"/>
      <c r="J136" s="196"/>
      <c r="K136" s="42"/>
      <c r="L136" s="43"/>
      <c r="M136" s="44"/>
    </row>
    <row r="137" spans="1:13" s="78" customFormat="1" ht="22.5">
      <c r="A137" s="28"/>
      <c r="B137" s="28" t="s">
        <v>1902</v>
      </c>
      <c r="C137" s="81" t="s">
        <v>1901</v>
      </c>
      <c r="D137" s="14" t="s">
        <v>1903</v>
      </c>
      <c r="E137" s="29" t="s">
        <v>1904</v>
      </c>
      <c r="F137" s="17">
        <v>0.48</v>
      </c>
      <c r="G137" s="258">
        <v>0</v>
      </c>
      <c r="H137" s="27">
        <f t="shared" ref="H137:H193" si="3">IF(ISNUMBER(F137),ROUND(F137*G137,2),"")</f>
        <v>0</v>
      </c>
      <c r="I137" s="197"/>
      <c r="J137" s="196"/>
      <c r="K137" s="42"/>
      <c r="L137" s="43"/>
      <c r="M137" s="44"/>
    </row>
    <row r="138" spans="1:13" s="78" customFormat="1" ht="22.5">
      <c r="A138" s="28"/>
      <c r="B138" s="28" t="s">
        <v>1906</v>
      </c>
      <c r="C138" s="81" t="s">
        <v>1905</v>
      </c>
      <c r="D138" s="14" t="s">
        <v>1907</v>
      </c>
      <c r="E138" s="29" t="s">
        <v>1440</v>
      </c>
      <c r="F138" s="17">
        <v>25</v>
      </c>
      <c r="G138" s="258">
        <v>0</v>
      </c>
      <c r="H138" s="27">
        <f t="shared" si="3"/>
        <v>0</v>
      </c>
      <c r="I138" s="197"/>
      <c r="J138" s="196"/>
      <c r="K138" s="42"/>
      <c r="L138" s="43"/>
      <c r="M138" s="44"/>
    </row>
    <row r="139" spans="1:13" s="78" customFormat="1" ht="22.5">
      <c r="A139" s="28"/>
      <c r="B139" s="28" t="s">
        <v>1909</v>
      </c>
      <c r="C139" s="81" t="s">
        <v>1908</v>
      </c>
      <c r="D139" s="14" t="s">
        <v>1910</v>
      </c>
      <c r="E139" s="29" t="s">
        <v>1904</v>
      </c>
      <c r="F139" s="17">
        <v>0.48</v>
      </c>
      <c r="G139" s="258">
        <v>0</v>
      </c>
      <c r="H139" s="27">
        <f t="shared" si="3"/>
        <v>0</v>
      </c>
      <c r="I139" s="197"/>
      <c r="J139" s="196"/>
      <c r="K139" s="42"/>
      <c r="L139" s="43"/>
      <c r="M139" s="44"/>
    </row>
    <row r="140" spans="1:13" s="78" customFormat="1">
      <c r="A140" s="265">
        <v>5</v>
      </c>
      <c r="B140" s="265"/>
      <c r="C140" s="266"/>
      <c r="D140" s="261" t="s">
        <v>515</v>
      </c>
      <c r="E140" s="29"/>
      <c r="F140" s="17" t="s">
        <v>162</v>
      </c>
      <c r="G140" s="27"/>
      <c r="H140" s="55">
        <f>SUM(H141:H149)</f>
        <v>0</v>
      </c>
      <c r="I140" s="197"/>
      <c r="J140" s="196"/>
      <c r="K140" s="42"/>
      <c r="L140" s="43"/>
      <c r="M140" s="44"/>
    </row>
    <row r="141" spans="1:13" s="78" customFormat="1" ht="22.5">
      <c r="A141" s="28"/>
      <c r="B141" s="28" t="s">
        <v>1911</v>
      </c>
      <c r="C141" s="81" t="s">
        <v>1901</v>
      </c>
      <c r="D141" s="14" t="s">
        <v>1912</v>
      </c>
      <c r="E141" s="29" t="s">
        <v>1448</v>
      </c>
      <c r="F141" s="17">
        <v>1500</v>
      </c>
      <c r="G141" s="258">
        <v>0</v>
      </c>
      <c r="H141" s="27">
        <f t="shared" si="3"/>
        <v>0</v>
      </c>
      <c r="I141" s="197"/>
      <c r="J141" s="196"/>
      <c r="K141" s="42"/>
      <c r="L141" s="43"/>
      <c r="M141" s="44"/>
    </row>
    <row r="142" spans="1:13" s="78" customFormat="1" ht="22.5">
      <c r="A142" s="28"/>
      <c r="B142" s="28" t="s">
        <v>1913</v>
      </c>
      <c r="C142" s="81" t="s">
        <v>1905</v>
      </c>
      <c r="D142" s="14" t="s">
        <v>1914</v>
      </c>
      <c r="E142" s="29" t="s">
        <v>1440</v>
      </c>
      <c r="F142" s="17">
        <v>15</v>
      </c>
      <c r="G142" s="258">
        <v>0</v>
      </c>
      <c r="H142" s="27">
        <f t="shared" si="3"/>
        <v>0</v>
      </c>
      <c r="I142" s="197"/>
      <c r="J142" s="196"/>
      <c r="K142" s="42"/>
      <c r="L142" s="43"/>
      <c r="M142" s="44"/>
    </row>
    <row r="143" spans="1:13" s="78" customFormat="1">
      <c r="A143" s="28"/>
      <c r="B143" s="28" t="s">
        <v>1915</v>
      </c>
      <c r="C143" s="81" t="s">
        <v>1908</v>
      </c>
      <c r="D143" s="14" t="s">
        <v>1916</v>
      </c>
      <c r="E143" s="29" t="s">
        <v>1440</v>
      </c>
      <c r="F143" s="17">
        <v>15</v>
      </c>
      <c r="G143" s="258">
        <v>0</v>
      </c>
      <c r="H143" s="27">
        <f t="shared" si="3"/>
        <v>0</v>
      </c>
      <c r="I143" s="197"/>
      <c r="J143" s="196"/>
      <c r="K143" s="42"/>
      <c r="L143" s="43"/>
      <c r="M143" s="44"/>
    </row>
    <row r="144" spans="1:13" s="78" customFormat="1" ht="22.5">
      <c r="A144" s="28"/>
      <c r="B144" s="28" t="s">
        <v>1918</v>
      </c>
      <c r="C144" s="81" t="s">
        <v>1917</v>
      </c>
      <c r="D144" s="14" t="s">
        <v>1919</v>
      </c>
      <c r="E144" s="29" t="s">
        <v>1440</v>
      </c>
      <c r="F144" s="17">
        <v>10</v>
      </c>
      <c r="G144" s="258">
        <v>0</v>
      </c>
      <c r="H144" s="27">
        <f t="shared" si="3"/>
        <v>0</v>
      </c>
      <c r="I144" s="197"/>
      <c r="J144" s="196"/>
      <c r="K144" s="42"/>
      <c r="L144" s="43"/>
      <c r="M144" s="44"/>
    </row>
    <row r="145" spans="1:13" s="78" customFormat="1">
      <c r="A145" s="163"/>
      <c r="B145" s="163" t="s">
        <v>1921</v>
      </c>
      <c r="C145" s="176" t="s">
        <v>1920</v>
      </c>
      <c r="D145" s="177" t="s">
        <v>1922</v>
      </c>
      <c r="E145" s="178" t="s">
        <v>1451</v>
      </c>
      <c r="F145" s="179">
        <v>18</v>
      </c>
      <c r="G145" s="272">
        <v>0</v>
      </c>
      <c r="H145" s="169">
        <f t="shared" si="3"/>
        <v>0</v>
      </c>
      <c r="I145" s="197"/>
      <c r="J145" s="196"/>
      <c r="K145" s="42"/>
      <c r="L145" s="43"/>
      <c r="M145" s="44"/>
    </row>
    <row r="146" spans="1:13" s="78" customFormat="1">
      <c r="A146" s="170"/>
      <c r="B146" s="170"/>
      <c r="C146" s="171"/>
      <c r="D146" s="172" t="s">
        <v>1923</v>
      </c>
      <c r="E146" s="173"/>
      <c r="F146" s="174" t="s">
        <v>162</v>
      </c>
      <c r="G146" s="175"/>
      <c r="H146" s="175"/>
      <c r="I146" s="197"/>
      <c r="J146" s="196"/>
      <c r="K146" s="42"/>
      <c r="L146" s="43"/>
      <c r="M146" s="44"/>
    </row>
    <row r="147" spans="1:13" s="78" customFormat="1">
      <c r="A147" s="28"/>
      <c r="B147" s="28" t="s">
        <v>1932</v>
      </c>
      <c r="C147" s="81" t="s">
        <v>1924</v>
      </c>
      <c r="D147" s="14" t="s">
        <v>1933</v>
      </c>
      <c r="E147" s="29" t="s">
        <v>1448</v>
      </c>
      <c r="F147" s="17">
        <v>30</v>
      </c>
      <c r="G147" s="258">
        <v>0</v>
      </c>
      <c r="H147" s="27">
        <f t="shared" si="3"/>
        <v>0</v>
      </c>
      <c r="I147" s="197"/>
      <c r="J147" s="196"/>
      <c r="K147" s="42"/>
      <c r="L147" s="43"/>
      <c r="M147" s="44"/>
    </row>
    <row r="148" spans="1:13" s="78" customFormat="1">
      <c r="A148" s="28"/>
      <c r="B148" s="28" t="s">
        <v>1935</v>
      </c>
      <c r="C148" s="81" t="s">
        <v>1927</v>
      </c>
      <c r="D148" s="14" t="s">
        <v>1936</v>
      </c>
      <c r="E148" s="29" t="s">
        <v>1448</v>
      </c>
      <c r="F148" s="17">
        <v>90</v>
      </c>
      <c r="G148" s="258">
        <v>0</v>
      </c>
      <c r="H148" s="27">
        <f t="shared" si="3"/>
        <v>0</v>
      </c>
      <c r="I148" s="197"/>
      <c r="J148" s="196"/>
      <c r="K148" s="42"/>
      <c r="L148" s="43"/>
      <c r="M148" s="44"/>
    </row>
    <row r="149" spans="1:13" s="78" customFormat="1">
      <c r="A149" s="28"/>
      <c r="B149" s="28" t="s">
        <v>1941</v>
      </c>
      <c r="C149" s="81" t="s">
        <v>1931</v>
      </c>
      <c r="D149" s="14" t="s">
        <v>1942</v>
      </c>
      <c r="E149" s="29" t="s">
        <v>1444</v>
      </c>
      <c r="F149" s="17">
        <v>20</v>
      </c>
      <c r="G149" s="258">
        <v>0</v>
      </c>
      <c r="H149" s="27">
        <f t="shared" si="3"/>
        <v>0</v>
      </c>
      <c r="I149" s="197"/>
      <c r="J149" s="196"/>
      <c r="K149" s="42"/>
      <c r="L149" s="43"/>
      <c r="M149" s="44"/>
    </row>
    <row r="150" spans="1:13" s="78" customFormat="1">
      <c r="A150" s="263">
        <v>4</v>
      </c>
      <c r="B150" s="263"/>
      <c r="C150" s="264"/>
      <c r="D150" s="260" t="s">
        <v>1853</v>
      </c>
      <c r="E150" s="20"/>
      <c r="F150" s="162" t="s">
        <v>162</v>
      </c>
      <c r="G150" s="279"/>
      <c r="H150" s="52">
        <f>H151+H156+H158+H160+H166+H170</f>
        <v>0</v>
      </c>
      <c r="I150" s="197"/>
      <c r="J150" s="196"/>
      <c r="K150" s="42"/>
      <c r="L150" s="43"/>
      <c r="M150" s="44"/>
    </row>
    <row r="151" spans="1:13" s="78" customFormat="1">
      <c r="A151" s="265">
        <v>5</v>
      </c>
      <c r="B151" s="265"/>
      <c r="C151" s="266"/>
      <c r="D151" s="261" t="s">
        <v>520</v>
      </c>
      <c r="E151" s="29"/>
      <c r="F151" s="17" t="s">
        <v>162</v>
      </c>
      <c r="G151" s="27"/>
      <c r="H151" s="55">
        <f>SUM(H152:H155)</f>
        <v>0</v>
      </c>
      <c r="I151" s="197"/>
      <c r="J151" s="196"/>
      <c r="K151" s="42"/>
      <c r="L151" s="43"/>
      <c r="M151" s="44"/>
    </row>
    <row r="152" spans="1:13" s="78" customFormat="1">
      <c r="A152" s="28"/>
      <c r="B152" s="28" t="s">
        <v>1951</v>
      </c>
      <c r="C152" s="81" t="s">
        <v>1901</v>
      </c>
      <c r="D152" s="14" t="s">
        <v>1952</v>
      </c>
      <c r="E152" s="29" t="s">
        <v>1451</v>
      </c>
      <c r="F152" s="17">
        <v>1310</v>
      </c>
      <c r="G152" s="258">
        <v>0</v>
      </c>
      <c r="H152" s="27">
        <f t="shared" si="3"/>
        <v>0</v>
      </c>
      <c r="I152" s="197"/>
      <c r="J152" s="196"/>
      <c r="K152" s="42"/>
      <c r="L152" s="43"/>
      <c r="M152" s="44"/>
    </row>
    <row r="153" spans="1:13" s="78" customFormat="1">
      <c r="A153" s="28"/>
      <c r="B153" s="28" t="s">
        <v>1953</v>
      </c>
      <c r="C153" s="81" t="s">
        <v>1905</v>
      </c>
      <c r="D153" s="14" t="s">
        <v>1954</v>
      </c>
      <c r="E153" s="29" t="s">
        <v>1451</v>
      </c>
      <c r="F153" s="17">
        <v>4666</v>
      </c>
      <c r="G153" s="258">
        <v>0</v>
      </c>
      <c r="H153" s="27">
        <f t="shared" si="3"/>
        <v>0</v>
      </c>
      <c r="I153" s="197"/>
      <c r="J153" s="196"/>
      <c r="K153" s="42"/>
      <c r="L153" s="43"/>
      <c r="M153" s="44"/>
    </row>
    <row r="154" spans="1:13" s="78" customFormat="1">
      <c r="A154" s="163"/>
      <c r="B154" s="163" t="s">
        <v>1955</v>
      </c>
      <c r="C154" s="176" t="s">
        <v>1908</v>
      </c>
      <c r="D154" s="177" t="s">
        <v>1956</v>
      </c>
      <c r="E154" s="178" t="s">
        <v>1451</v>
      </c>
      <c r="F154" s="179">
        <v>250</v>
      </c>
      <c r="G154" s="272">
        <v>0</v>
      </c>
      <c r="H154" s="169">
        <f t="shared" si="3"/>
        <v>0</v>
      </c>
      <c r="I154" s="197"/>
      <c r="J154" s="196"/>
      <c r="K154" s="42"/>
      <c r="L154" s="43"/>
      <c r="M154" s="44"/>
    </row>
    <row r="155" spans="1:13" s="78" customFormat="1" ht="22.5">
      <c r="A155" s="170"/>
      <c r="B155" s="170"/>
      <c r="C155" s="171"/>
      <c r="D155" s="172" t="s">
        <v>1957</v>
      </c>
      <c r="E155" s="173"/>
      <c r="F155" s="174" t="s">
        <v>162</v>
      </c>
      <c r="G155" s="175"/>
      <c r="H155" s="175"/>
      <c r="I155" s="197"/>
      <c r="J155" s="196"/>
      <c r="K155" s="42"/>
      <c r="L155" s="43"/>
      <c r="M155" s="44"/>
    </row>
    <row r="156" spans="1:13" s="78" customFormat="1">
      <c r="A156" s="265">
        <v>5</v>
      </c>
      <c r="B156" s="265"/>
      <c r="C156" s="266"/>
      <c r="D156" s="261" t="s">
        <v>521</v>
      </c>
      <c r="E156" s="29"/>
      <c r="F156" s="17" t="s">
        <v>162</v>
      </c>
      <c r="G156" s="27"/>
      <c r="H156" s="55">
        <f>SUM(H157)</f>
        <v>0</v>
      </c>
      <c r="I156" s="197"/>
      <c r="J156" s="196"/>
      <c r="K156" s="42"/>
      <c r="L156" s="43"/>
      <c r="M156" s="44"/>
    </row>
    <row r="157" spans="1:13" s="78" customFormat="1">
      <c r="A157" s="28"/>
      <c r="B157" s="28" t="s">
        <v>1958</v>
      </c>
      <c r="C157" s="81" t="s">
        <v>1901</v>
      </c>
      <c r="D157" s="14" t="s">
        <v>1959</v>
      </c>
      <c r="E157" s="29" t="s">
        <v>1448</v>
      </c>
      <c r="F157" s="17">
        <v>6933</v>
      </c>
      <c r="G157" s="258">
        <v>0</v>
      </c>
      <c r="H157" s="27">
        <f t="shared" si="3"/>
        <v>0</v>
      </c>
      <c r="I157" s="197"/>
      <c r="J157" s="196"/>
      <c r="K157" s="42"/>
      <c r="L157" s="43"/>
      <c r="M157" s="44"/>
    </row>
    <row r="158" spans="1:13" s="78" customFormat="1">
      <c r="A158" s="265">
        <v>5</v>
      </c>
      <c r="B158" s="265"/>
      <c r="C158" s="266"/>
      <c r="D158" s="261" t="s">
        <v>522</v>
      </c>
      <c r="E158" s="29"/>
      <c r="F158" s="17" t="s">
        <v>162</v>
      </c>
      <c r="G158" s="27"/>
      <c r="H158" s="55">
        <f>SUM(H159)</f>
        <v>0</v>
      </c>
      <c r="I158" s="197"/>
      <c r="J158" s="196"/>
      <c r="K158" s="42"/>
      <c r="L158" s="43"/>
      <c r="M158" s="44"/>
    </row>
    <row r="159" spans="1:13" s="78" customFormat="1" ht="22.5">
      <c r="A159" s="28"/>
      <c r="B159" s="28" t="s">
        <v>1960</v>
      </c>
      <c r="C159" s="81" t="s">
        <v>1901</v>
      </c>
      <c r="D159" s="14" t="s">
        <v>1961</v>
      </c>
      <c r="E159" s="29" t="s">
        <v>1448</v>
      </c>
      <c r="F159" s="17">
        <v>6933</v>
      </c>
      <c r="G159" s="258">
        <v>0</v>
      </c>
      <c r="H159" s="27">
        <f t="shared" si="3"/>
        <v>0</v>
      </c>
      <c r="I159" s="197"/>
      <c r="J159" s="196"/>
      <c r="K159" s="42"/>
      <c r="L159" s="43"/>
      <c r="M159" s="44"/>
    </row>
    <row r="160" spans="1:13" s="78" customFormat="1">
      <c r="A160" s="265">
        <v>5</v>
      </c>
      <c r="B160" s="265"/>
      <c r="C160" s="266"/>
      <c r="D160" s="261" t="s">
        <v>523</v>
      </c>
      <c r="E160" s="29"/>
      <c r="F160" s="17" t="s">
        <v>162</v>
      </c>
      <c r="G160" s="27"/>
      <c r="H160" s="55">
        <f>SUM(H161:H165)</f>
        <v>0</v>
      </c>
      <c r="I160" s="197"/>
      <c r="J160" s="196"/>
      <c r="K160" s="42"/>
      <c r="L160" s="43"/>
      <c r="M160" s="44"/>
    </row>
    <row r="161" spans="1:13" s="78" customFormat="1">
      <c r="A161" s="28"/>
      <c r="B161" s="28" t="s">
        <v>1962</v>
      </c>
      <c r="C161" s="81" t="s">
        <v>1901</v>
      </c>
      <c r="D161" s="14" t="s">
        <v>1963</v>
      </c>
      <c r="E161" s="29" t="s">
        <v>1451</v>
      </c>
      <c r="F161" s="17">
        <v>1062</v>
      </c>
      <c r="G161" s="258">
        <v>0</v>
      </c>
      <c r="H161" s="27">
        <f t="shared" si="3"/>
        <v>0</v>
      </c>
      <c r="I161" s="197"/>
      <c r="J161" s="196"/>
      <c r="K161" s="42"/>
      <c r="L161" s="43"/>
      <c r="M161" s="44"/>
    </row>
    <row r="162" spans="1:13" s="78" customFormat="1">
      <c r="A162" s="163"/>
      <c r="B162" s="163" t="s">
        <v>1964</v>
      </c>
      <c r="C162" s="176" t="s">
        <v>1905</v>
      </c>
      <c r="D162" s="177" t="s">
        <v>1965</v>
      </c>
      <c r="E162" s="178" t="s">
        <v>1451</v>
      </c>
      <c r="F162" s="179">
        <v>1988</v>
      </c>
      <c r="G162" s="272">
        <v>0</v>
      </c>
      <c r="H162" s="169">
        <f t="shared" si="3"/>
        <v>0</v>
      </c>
      <c r="I162" s="197"/>
      <c r="J162" s="196"/>
      <c r="K162" s="42"/>
      <c r="L162" s="43"/>
      <c r="M162" s="44"/>
    </row>
    <row r="163" spans="1:13" s="78" customFormat="1">
      <c r="A163" s="170"/>
      <c r="B163" s="170"/>
      <c r="C163" s="171"/>
      <c r="D163" s="172" t="s">
        <v>2038</v>
      </c>
      <c r="E163" s="173"/>
      <c r="F163" s="174" t="s">
        <v>162</v>
      </c>
      <c r="G163" s="175"/>
      <c r="H163" s="175"/>
      <c r="I163" s="197"/>
      <c r="J163" s="196"/>
      <c r="K163" s="42"/>
      <c r="L163" s="43"/>
      <c r="M163" s="44"/>
    </row>
    <row r="164" spans="1:13" s="78" customFormat="1">
      <c r="A164" s="163"/>
      <c r="B164" s="163" t="s">
        <v>1967</v>
      </c>
      <c r="C164" s="176" t="s">
        <v>1908</v>
      </c>
      <c r="D164" s="177" t="s">
        <v>1968</v>
      </c>
      <c r="E164" s="178" t="s">
        <v>1451</v>
      </c>
      <c r="F164" s="179">
        <v>250</v>
      </c>
      <c r="G164" s="272">
        <v>0</v>
      </c>
      <c r="H164" s="169">
        <f t="shared" si="3"/>
        <v>0</v>
      </c>
      <c r="I164" s="197"/>
      <c r="J164" s="196"/>
      <c r="K164" s="42"/>
      <c r="L164" s="43"/>
      <c r="M164" s="44"/>
    </row>
    <row r="165" spans="1:13" s="78" customFormat="1" ht="22.5">
      <c r="A165" s="170"/>
      <c r="B165" s="170"/>
      <c r="C165" s="171"/>
      <c r="D165" s="172" t="s">
        <v>1969</v>
      </c>
      <c r="E165" s="173"/>
      <c r="F165" s="174" t="s">
        <v>162</v>
      </c>
      <c r="G165" s="175"/>
      <c r="H165" s="175"/>
      <c r="I165" s="197"/>
      <c r="J165" s="196"/>
      <c r="K165" s="42"/>
      <c r="L165" s="43"/>
      <c r="M165" s="44"/>
    </row>
    <row r="166" spans="1:13" s="78" customFormat="1">
      <c r="A166" s="265">
        <v>5</v>
      </c>
      <c r="B166" s="265"/>
      <c r="C166" s="266"/>
      <c r="D166" s="261" t="s">
        <v>524</v>
      </c>
      <c r="E166" s="29"/>
      <c r="F166" s="17" t="s">
        <v>162</v>
      </c>
      <c r="G166" s="27"/>
      <c r="H166" s="55">
        <f>SUM(H167:H169)</f>
        <v>0</v>
      </c>
      <c r="I166" s="197"/>
      <c r="J166" s="196"/>
      <c r="K166" s="42"/>
      <c r="L166" s="43"/>
      <c r="M166" s="44"/>
    </row>
    <row r="167" spans="1:13" s="78" customFormat="1">
      <c r="A167" s="28"/>
      <c r="B167" s="28" t="s">
        <v>1970</v>
      </c>
      <c r="C167" s="81" t="s">
        <v>1901</v>
      </c>
      <c r="D167" s="14" t="s">
        <v>1971</v>
      </c>
      <c r="E167" s="29" t="s">
        <v>1448</v>
      </c>
      <c r="F167" s="17">
        <v>300</v>
      </c>
      <c r="G167" s="258">
        <v>0</v>
      </c>
      <c r="H167" s="27">
        <f t="shared" si="3"/>
        <v>0</v>
      </c>
      <c r="I167" s="197"/>
      <c r="J167" s="196"/>
      <c r="K167" s="42"/>
      <c r="L167" s="43"/>
      <c r="M167" s="44"/>
    </row>
    <row r="168" spans="1:13" s="78" customFormat="1">
      <c r="A168" s="28"/>
      <c r="B168" s="28" t="s">
        <v>1972</v>
      </c>
      <c r="C168" s="81" t="s">
        <v>1905</v>
      </c>
      <c r="D168" s="14" t="s">
        <v>1973</v>
      </c>
      <c r="E168" s="29" t="s">
        <v>1448</v>
      </c>
      <c r="F168" s="17">
        <v>3470</v>
      </c>
      <c r="G168" s="258">
        <v>0</v>
      </c>
      <c r="H168" s="27">
        <f t="shared" si="3"/>
        <v>0</v>
      </c>
      <c r="I168" s="197"/>
      <c r="J168" s="196"/>
      <c r="K168" s="42"/>
      <c r="L168" s="43"/>
      <c r="M168" s="44"/>
    </row>
    <row r="169" spans="1:13" s="78" customFormat="1">
      <c r="A169" s="28"/>
      <c r="B169" s="28" t="s">
        <v>1484</v>
      </c>
      <c r="C169" s="81" t="s">
        <v>1908</v>
      </c>
      <c r="D169" s="14" t="s">
        <v>22</v>
      </c>
      <c r="E169" s="29" t="s">
        <v>1448</v>
      </c>
      <c r="F169" s="17">
        <v>3470</v>
      </c>
      <c r="G169" s="258">
        <v>0</v>
      </c>
      <c r="H169" s="27">
        <f t="shared" si="3"/>
        <v>0</v>
      </c>
      <c r="I169" s="197"/>
      <c r="J169" s="196"/>
      <c r="K169" s="42"/>
      <c r="L169" s="43"/>
      <c r="M169" s="44"/>
    </row>
    <row r="170" spans="1:13" s="78" customFormat="1">
      <c r="A170" s="265">
        <v>5</v>
      </c>
      <c r="B170" s="265"/>
      <c r="C170" s="266"/>
      <c r="D170" s="261" t="s">
        <v>525</v>
      </c>
      <c r="E170" s="29"/>
      <c r="F170" s="17" t="s">
        <v>162</v>
      </c>
      <c r="G170" s="27"/>
      <c r="H170" s="55">
        <f>SUM(H171:H174)</f>
        <v>0</v>
      </c>
      <c r="I170" s="197"/>
      <c r="J170" s="196"/>
      <c r="K170" s="42"/>
      <c r="L170" s="43"/>
      <c r="M170" s="44"/>
    </row>
    <row r="171" spans="1:13" s="78" customFormat="1">
      <c r="A171" s="28"/>
      <c r="B171" s="28" t="s">
        <v>1975</v>
      </c>
      <c r="C171" s="81" t="s">
        <v>1901</v>
      </c>
      <c r="D171" s="14" t="s">
        <v>1976</v>
      </c>
      <c r="E171" s="29" t="s">
        <v>1451</v>
      </c>
      <c r="F171" s="17">
        <v>810</v>
      </c>
      <c r="G171" s="258">
        <v>0</v>
      </c>
      <c r="H171" s="27">
        <f t="shared" si="3"/>
        <v>0</v>
      </c>
      <c r="I171" s="197"/>
      <c r="J171" s="196"/>
      <c r="K171" s="42"/>
      <c r="L171" s="43"/>
      <c r="M171" s="44"/>
    </row>
    <row r="172" spans="1:13" s="78" customFormat="1">
      <c r="A172" s="163"/>
      <c r="B172" s="163" t="s">
        <v>1977</v>
      </c>
      <c r="C172" s="176" t="s">
        <v>1905</v>
      </c>
      <c r="D172" s="177" t="s">
        <v>1978</v>
      </c>
      <c r="E172" s="178" t="s">
        <v>1451</v>
      </c>
      <c r="F172" s="179">
        <v>3544</v>
      </c>
      <c r="G172" s="272">
        <v>0</v>
      </c>
      <c r="H172" s="169">
        <f t="shared" si="3"/>
        <v>0</v>
      </c>
      <c r="I172" s="197"/>
      <c r="J172" s="196"/>
      <c r="K172" s="42"/>
      <c r="L172" s="43"/>
      <c r="M172" s="44"/>
    </row>
    <row r="173" spans="1:13" s="78" customFormat="1">
      <c r="A173" s="170"/>
      <c r="B173" s="170"/>
      <c r="C173" s="171"/>
      <c r="D173" s="172" t="s">
        <v>1979</v>
      </c>
      <c r="E173" s="173"/>
      <c r="F173" s="174" t="s">
        <v>162</v>
      </c>
      <c r="G173" s="175"/>
      <c r="H173" s="175"/>
      <c r="I173" s="197"/>
      <c r="J173" s="196"/>
      <c r="K173" s="42"/>
      <c r="L173" s="43"/>
      <c r="M173" s="44"/>
    </row>
    <row r="174" spans="1:13" s="78" customFormat="1">
      <c r="A174" s="28"/>
      <c r="B174" s="28" t="s">
        <v>1980</v>
      </c>
      <c r="C174" s="81" t="s">
        <v>1908</v>
      </c>
      <c r="D174" s="14" t="s">
        <v>1981</v>
      </c>
      <c r="E174" s="29" t="s">
        <v>1982</v>
      </c>
      <c r="F174" s="17">
        <v>872</v>
      </c>
      <c r="G174" s="258">
        <v>0</v>
      </c>
      <c r="H174" s="27">
        <f t="shared" si="3"/>
        <v>0</v>
      </c>
      <c r="I174" s="197"/>
      <c r="J174" s="196"/>
      <c r="K174" s="42"/>
      <c r="L174" s="43"/>
      <c r="M174" s="44"/>
    </row>
    <row r="175" spans="1:13" s="78" customFormat="1">
      <c r="A175" s="263">
        <v>4</v>
      </c>
      <c r="B175" s="263"/>
      <c r="C175" s="264"/>
      <c r="D175" s="260" t="s">
        <v>763</v>
      </c>
      <c r="E175" s="20"/>
      <c r="F175" s="162" t="s">
        <v>162</v>
      </c>
      <c r="G175" s="279"/>
      <c r="H175" s="52">
        <f>H176+H179+H184+H187</f>
        <v>0</v>
      </c>
      <c r="I175" s="197"/>
      <c r="J175" s="196"/>
      <c r="K175" s="42"/>
      <c r="L175" s="43"/>
      <c r="M175" s="44"/>
    </row>
    <row r="176" spans="1:13" s="78" customFormat="1">
      <c r="A176" s="265">
        <v>5</v>
      </c>
      <c r="B176" s="265"/>
      <c r="C176" s="266"/>
      <c r="D176" s="261" t="s">
        <v>2026</v>
      </c>
      <c r="E176" s="29"/>
      <c r="F176" s="17" t="s">
        <v>162</v>
      </c>
      <c r="G176" s="27"/>
      <c r="H176" s="55">
        <f>SUM(H177:H178)</f>
        <v>0</v>
      </c>
      <c r="I176" s="197"/>
      <c r="J176" s="196"/>
      <c r="K176" s="42"/>
      <c r="L176" s="43"/>
      <c r="M176" s="44"/>
    </row>
    <row r="177" spans="1:13" s="78" customFormat="1" ht="22.5">
      <c r="A177" s="28"/>
      <c r="B177" s="28" t="s">
        <v>1983</v>
      </c>
      <c r="C177" s="81" t="s">
        <v>1901</v>
      </c>
      <c r="D177" s="14" t="s">
        <v>1984</v>
      </c>
      <c r="E177" s="29" t="s">
        <v>1451</v>
      </c>
      <c r="F177" s="17">
        <v>933</v>
      </c>
      <c r="G177" s="258">
        <v>0</v>
      </c>
      <c r="H177" s="27">
        <f t="shared" si="3"/>
        <v>0</v>
      </c>
      <c r="I177" s="197"/>
      <c r="J177" s="196"/>
      <c r="K177" s="42"/>
      <c r="L177" s="43"/>
      <c r="M177" s="44"/>
    </row>
    <row r="178" spans="1:13" s="78" customFormat="1" ht="22.5">
      <c r="A178" s="28"/>
      <c r="B178" s="28" t="s">
        <v>1986</v>
      </c>
      <c r="C178" s="81" t="s">
        <v>1905</v>
      </c>
      <c r="D178" s="14" t="s">
        <v>1987</v>
      </c>
      <c r="E178" s="29" t="s">
        <v>1448</v>
      </c>
      <c r="F178" s="17">
        <v>2720</v>
      </c>
      <c r="G178" s="258">
        <v>0</v>
      </c>
      <c r="H178" s="27">
        <f t="shared" si="3"/>
        <v>0</v>
      </c>
      <c r="I178" s="197"/>
      <c r="J178" s="196"/>
      <c r="K178" s="42"/>
      <c r="L178" s="43"/>
      <c r="M178" s="44"/>
    </row>
    <row r="179" spans="1:13" s="78" customFormat="1">
      <c r="A179" s="265">
        <v>5</v>
      </c>
      <c r="B179" s="265"/>
      <c r="C179" s="266"/>
      <c r="D179" s="261" t="s">
        <v>2027</v>
      </c>
      <c r="E179" s="29"/>
      <c r="F179" s="17" t="s">
        <v>162</v>
      </c>
      <c r="G179" s="27"/>
      <c r="H179" s="55">
        <f>SUM(H180:H183)</f>
        <v>0</v>
      </c>
      <c r="I179" s="197"/>
      <c r="J179" s="196"/>
      <c r="K179" s="42"/>
      <c r="L179" s="43"/>
      <c r="M179" s="44"/>
    </row>
    <row r="180" spans="1:13" s="78" customFormat="1" ht="22.5">
      <c r="A180" s="163"/>
      <c r="B180" s="163" t="s">
        <v>1988</v>
      </c>
      <c r="C180" s="176" t="s">
        <v>1901</v>
      </c>
      <c r="D180" s="177" t="s">
        <v>1989</v>
      </c>
      <c r="E180" s="178" t="s">
        <v>1448</v>
      </c>
      <c r="F180" s="179">
        <v>2720</v>
      </c>
      <c r="G180" s="272">
        <v>0</v>
      </c>
      <c r="H180" s="169">
        <f t="shared" si="3"/>
        <v>0</v>
      </c>
      <c r="I180" s="197"/>
      <c r="J180" s="196"/>
      <c r="K180" s="42"/>
      <c r="L180" s="43"/>
      <c r="M180" s="44"/>
    </row>
    <row r="181" spans="1:13" s="78" customFormat="1">
      <c r="A181" s="170"/>
      <c r="B181" s="170"/>
      <c r="C181" s="171"/>
      <c r="D181" s="172" t="s">
        <v>1990</v>
      </c>
      <c r="E181" s="173"/>
      <c r="F181" s="174" t="s">
        <v>162</v>
      </c>
      <c r="G181" s="175"/>
      <c r="H181" s="175"/>
      <c r="I181" s="197"/>
      <c r="J181" s="196"/>
      <c r="K181" s="42"/>
      <c r="L181" s="43"/>
      <c r="M181" s="44"/>
    </row>
    <row r="182" spans="1:13" s="78" customFormat="1">
      <c r="A182" s="163"/>
      <c r="B182" s="163" t="s">
        <v>1994</v>
      </c>
      <c r="C182" s="176" t="s">
        <v>1905</v>
      </c>
      <c r="D182" s="177" t="s">
        <v>1995</v>
      </c>
      <c r="E182" s="178" t="s">
        <v>1448</v>
      </c>
      <c r="F182" s="179">
        <v>2720</v>
      </c>
      <c r="G182" s="272">
        <v>0</v>
      </c>
      <c r="H182" s="169">
        <f t="shared" si="3"/>
        <v>0</v>
      </c>
      <c r="I182" s="197"/>
      <c r="J182" s="196"/>
      <c r="K182" s="42"/>
      <c r="L182" s="43"/>
      <c r="M182" s="44"/>
    </row>
    <row r="183" spans="1:13" s="78" customFormat="1" ht="22.5">
      <c r="A183" s="170"/>
      <c r="B183" s="170"/>
      <c r="C183" s="171"/>
      <c r="D183" s="172" t="s">
        <v>1996</v>
      </c>
      <c r="E183" s="173"/>
      <c r="F183" s="174" t="s">
        <v>162</v>
      </c>
      <c r="G183" s="175"/>
      <c r="H183" s="175"/>
      <c r="I183" s="197"/>
      <c r="J183" s="196"/>
      <c r="K183" s="42"/>
      <c r="L183" s="43"/>
      <c r="M183" s="44"/>
    </row>
    <row r="184" spans="1:13" s="78" customFormat="1">
      <c r="A184" s="265">
        <v>5</v>
      </c>
      <c r="B184" s="265"/>
      <c r="C184" s="266"/>
      <c r="D184" s="261" t="s">
        <v>2029</v>
      </c>
      <c r="E184" s="29"/>
      <c r="F184" s="17"/>
      <c r="G184" s="27"/>
      <c r="H184" s="55">
        <f>SUM(H185:H186)</f>
        <v>0</v>
      </c>
      <c r="I184" s="197"/>
      <c r="J184" s="196"/>
      <c r="K184" s="42"/>
      <c r="L184" s="43"/>
      <c r="M184" s="44"/>
    </row>
    <row r="185" spans="1:13" s="78" customFormat="1" ht="33.75">
      <c r="A185" s="170"/>
      <c r="B185" s="170"/>
      <c r="C185" s="171"/>
      <c r="D185" s="172" t="s">
        <v>3616</v>
      </c>
      <c r="E185" s="173" t="s">
        <v>1444</v>
      </c>
      <c r="F185" s="174">
        <v>97</v>
      </c>
      <c r="G185" s="259">
        <v>0</v>
      </c>
      <c r="H185" s="27">
        <f t="shared" si="3"/>
        <v>0</v>
      </c>
      <c r="I185" s="197"/>
      <c r="J185" s="196"/>
      <c r="K185" s="42"/>
      <c r="L185" s="43"/>
      <c r="M185" s="44"/>
    </row>
    <row r="186" spans="1:13" s="78" customFormat="1" ht="22.5">
      <c r="A186" s="170"/>
      <c r="B186" s="170"/>
      <c r="C186" s="171"/>
      <c r="D186" s="172" t="s">
        <v>2009</v>
      </c>
      <c r="E186" s="173" t="s">
        <v>1444</v>
      </c>
      <c r="F186" s="174">
        <v>77</v>
      </c>
      <c r="G186" s="259">
        <v>0</v>
      </c>
      <c r="H186" s="27">
        <f t="shared" si="3"/>
        <v>0</v>
      </c>
      <c r="I186" s="197"/>
      <c r="J186" s="196"/>
      <c r="K186" s="42"/>
      <c r="L186" s="43"/>
      <c r="M186" s="44"/>
    </row>
    <row r="187" spans="1:13" s="78" customFormat="1">
      <c r="A187" s="265">
        <v>5</v>
      </c>
      <c r="B187" s="265"/>
      <c r="C187" s="266"/>
      <c r="D187" s="261" t="s">
        <v>2030</v>
      </c>
      <c r="E187" s="29"/>
      <c r="F187" s="17" t="s">
        <v>162</v>
      </c>
      <c r="G187" s="27"/>
      <c r="H187" s="55">
        <f>SUM(H188:H190)</f>
        <v>0</v>
      </c>
      <c r="I187" s="197"/>
      <c r="J187" s="196"/>
      <c r="K187" s="42"/>
      <c r="L187" s="43"/>
      <c r="M187" s="44"/>
    </row>
    <row r="188" spans="1:13" s="78" customFormat="1" ht="22.5">
      <c r="A188" s="28"/>
      <c r="B188" s="28" t="s">
        <v>2017</v>
      </c>
      <c r="C188" s="81" t="s">
        <v>1901</v>
      </c>
      <c r="D188" s="14" t="s">
        <v>2018</v>
      </c>
      <c r="E188" s="29" t="s">
        <v>1451</v>
      </c>
      <c r="F188" s="17">
        <v>100</v>
      </c>
      <c r="G188" s="258">
        <v>0</v>
      </c>
      <c r="H188" s="27">
        <f t="shared" si="3"/>
        <v>0</v>
      </c>
      <c r="I188" s="197"/>
      <c r="J188" s="196"/>
      <c r="K188" s="42"/>
      <c r="L188" s="43"/>
      <c r="M188" s="44"/>
    </row>
    <row r="189" spans="1:13" s="78" customFormat="1" ht="22.5">
      <c r="A189" s="280"/>
      <c r="B189" s="280" t="s">
        <v>2034</v>
      </c>
      <c r="C189" s="281" t="s">
        <v>1905</v>
      </c>
      <c r="D189" s="282" t="s">
        <v>2031</v>
      </c>
      <c r="E189" s="178" t="s">
        <v>1448</v>
      </c>
      <c r="F189" s="179">
        <v>60</v>
      </c>
      <c r="G189" s="272">
        <v>0</v>
      </c>
      <c r="H189" s="169">
        <f t="shared" si="3"/>
        <v>0</v>
      </c>
      <c r="I189" s="197"/>
      <c r="J189" s="196"/>
      <c r="K189" s="42"/>
      <c r="L189" s="43"/>
      <c r="M189" s="44"/>
    </row>
    <row r="190" spans="1:13" s="78" customFormat="1">
      <c r="A190" s="283"/>
      <c r="B190" s="283"/>
      <c r="C190" s="284"/>
      <c r="D190" s="285" t="s">
        <v>2039</v>
      </c>
      <c r="E190" s="173"/>
      <c r="F190" s="174" t="s">
        <v>162</v>
      </c>
      <c r="G190" s="175"/>
      <c r="H190" s="175"/>
      <c r="I190" s="197"/>
      <c r="J190" s="196"/>
      <c r="K190" s="42"/>
      <c r="L190" s="43"/>
      <c r="M190" s="44"/>
    </row>
    <row r="191" spans="1:13" s="78" customFormat="1">
      <c r="A191" s="263">
        <v>4</v>
      </c>
      <c r="B191" s="263"/>
      <c r="C191" s="264"/>
      <c r="D191" s="260" t="s">
        <v>44</v>
      </c>
      <c r="E191" s="20"/>
      <c r="F191" s="162" t="s">
        <v>162</v>
      </c>
      <c r="G191" s="279"/>
      <c r="H191" s="52">
        <f>H192+H196+H198</f>
        <v>0</v>
      </c>
      <c r="I191" s="197"/>
      <c r="J191" s="196"/>
      <c r="K191" s="42"/>
      <c r="L191" s="43"/>
      <c r="M191" s="44"/>
    </row>
    <row r="192" spans="1:13" s="78" customFormat="1">
      <c r="A192" s="265">
        <v>5</v>
      </c>
      <c r="B192" s="265"/>
      <c r="C192" s="266"/>
      <c r="D192" s="261" t="s">
        <v>526</v>
      </c>
      <c r="E192" s="29"/>
      <c r="F192" s="17" t="s">
        <v>162</v>
      </c>
      <c r="G192" s="27"/>
      <c r="H192" s="55">
        <f>SUM(H193:H195)</f>
        <v>0</v>
      </c>
      <c r="I192" s="197"/>
      <c r="J192" s="196"/>
      <c r="K192" s="42"/>
      <c r="L192" s="43"/>
      <c r="M192" s="44"/>
    </row>
    <row r="193" spans="1:13" s="78" customFormat="1" ht="33.75">
      <c r="A193" s="163"/>
      <c r="B193" s="163" t="s">
        <v>2021</v>
      </c>
      <c r="C193" s="176" t="s">
        <v>1901</v>
      </c>
      <c r="D193" s="177" t="s">
        <v>2022</v>
      </c>
      <c r="E193" s="178" t="s">
        <v>1444</v>
      </c>
      <c r="F193" s="179">
        <v>80</v>
      </c>
      <c r="G193" s="272">
        <v>0</v>
      </c>
      <c r="H193" s="169">
        <f t="shared" si="3"/>
        <v>0</v>
      </c>
      <c r="I193" s="197"/>
      <c r="J193" s="196"/>
      <c r="K193" s="42"/>
      <c r="L193" s="43"/>
      <c r="M193" s="44"/>
    </row>
    <row r="194" spans="1:13" s="78" customFormat="1">
      <c r="A194" s="170"/>
      <c r="B194" s="170"/>
      <c r="C194" s="171"/>
      <c r="D194" s="172" t="s">
        <v>2023</v>
      </c>
      <c r="E194" s="173"/>
      <c r="F194" s="174" t="s">
        <v>162</v>
      </c>
      <c r="G194" s="175"/>
      <c r="H194" s="175"/>
      <c r="I194" s="197"/>
      <c r="J194" s="196"/>
      <c r="K194" s="42"/>
      <c r="L194" s="43"/>
      <c r="M194" s="44"/>
    </row>
    <row r="195" spans="1:13" s="78" customFormat="1">
      <c r="A195" s="28"/>
      <c r="B195" s="28" t="s">
        <v>1438</v>
      </c>
      <c r="C195" s="81" t="s">
        <v>1905</v>
      </c>
      <c r="D195" s="14" t="s">
        <v>2024</v>
      </c>
      <c r="E195" s="29" t="s">
        <v>1448</v>
      </c>
      <c r="F195" s="17">
        <v>325</v>
      </c>
      <c r="G195" s="258">
        <v>0</v>
      </c>
      <c r="H195" s="27">
        <f t="shared" ref="H195:H243" si="4">IF(ISNUMBER(F195),ROUND(F195*G195,2),"")</f>
        <v>0</v>
      </c>
      <c r="I195" s="197"/>
      <c r="J195" s="196"/>
      <c r="K195" s="42"/>
      <c r="L195" s="43"/>
      <c r="M195" s="44"/>
    </row>
    <row r="196" spans="1:13" s="78" customFormat="1">
      <c r="A196" s="265">
        <v>5</v>
      </c>
      <c r="B196" s="265"/>
      <c r="C196" s="266"/>
      <c r="D196" s="261" t="s">
        <v>527</v>
      </c>
      <c r="E196" s="29"/>
      <c r="F196" s="17"/>
      <c r="G196" s="27"/>
      <c r="H196" s="55">
        <f>SUM(H197)</f>
        <v>0</v>
      </c>
      <c r="I196" s="197"/>
      <c r="J196" s="196"/>
      <c r="K196" s="42"/>
      <c r="L196" s="43"/>
      <c r="M196" s="44"/>
    </row>
    <row r="197" spans="1:13" s="78" customFormat="1" ht="22.5">
      <c r="A197" s="28"/>
      <c r="B197" s="28" t="s">
        <v>3618</v>
      </c>
      <c r="C197" s="81" t="s">
        <v>1901</v>
      </c>
      <c r="D197" s="14" t="s">
        <v>3617</v>
      </c>
      <c r="E197" s="29" t="s">
        <v>1444</v>
      </c>
      <c r="F197" s="17">
        <v>55</v>
      </c>
      <c r="G197" s="258">
        <v>0</v>
      </c>
      <c r="H197" s="27">
        <f t="shared" si="4"/>
        <v>0</v>
      </c>
      <c r="I197" s="197"/>
      <c r="J197" s="196"/>
      <c r="K197" s="42"/>
      <c r="L197" s="43"/>
      <c r="M197" s="44"/>
    </row>
    <row r="198" spans="1:13" s="78" customFormat="1">
      <c r="A198" s="265">
        <v>5</v>
      </c>
      <c r="B198" s="265"/>
      <c r="C198" s="266"/>
      <c r="D198" s="261" t="s">
        <v>2037</v>
      </c>
      <c r="E198" s="29"/>
      <c r="F198" s="17" t="s">
        <v>162</v>
      </c>
      <c r="G198" s="27"/>
      <c r="H198" s="55">
        <f>SUM(H199:H202)</f>
        <v>0</v>
      </c>
      <c r="I198" s="197"/>
      <c r="J198" s="196"/>
      <c r="K198" s="42"/>
      <c r="L198" s="43"/>
      <c r="M198" s="44"/>
    </row>
    <row r="199" spans="1:13" s="78" customFormat="1" ht="22.5">
      <c r="A199" s="28"/>
      <c r="B199" s="28" t="s">
        <v>2035</v>
      </c>
      <c r="C199" s="81" t="s">
        <v>1901</v>
      </c>
      <c r="D199" s="14" t="s">
        <v>2032</v>
      </c>
      <c r="E199" s="29" t="s">
        <v>1444</v>
      </c>
      <c r="F199" s="17">
        <v>10</v>
      </c>
      <c r="G199" s="258">
        <v>0</v>
      </c>
      <c r="H199" s="27">
        <f t="shared" si="4"/>
        <v>0</v>
      </c>
      <c r="I199" s="197"/>
      <c r="J199" s="196"/>
      <c r="K199" s="42"/>
      <c r="L199" s="43"/>
      <c r="M199" s="44"/>
    </row>
    <row r="200" spans="1:13" s="78" customFormat="1" ht="22.5">
      <c r="A200" s="28"/>
      <c r="B200" s="28" t="s">
        <v>2035</v>
      </c>
      <c r="C200" s="317" t="s">
        <v>1905</v>
      </c>
      <c r="D200" s="14" t="s">
        <v>2032</v>
      </c>
      <c r="E200" s="29" t="s">
        <v>1444</v>
      </c>
      <c r="F200" s="17">
        <v>8</v>
      </c>
      <c r="G200" s="258">
        <v>0</v>
      </c>
      <c r="H200" s="27">
        <f t="shared" si="4"/>
        <v>0</v>
      </c>
      <c r="I200" s="197"/>
      <c r="J200" s="196"/>
      <c r="K200" s="42"/>
      <c r="L200" s="43"/>
      <c r="M200" s="44"/>
    </row>
    <row r="201" spans="1:13" s="78" customFormat="1" ht="22.5">
      <c r="A201" s="28"/>
      <c r="B201" s="28" t="s">
        <v>2036</v>
      </c>
      <c r="C201" s="317" t="s">
        <v>1908</v>
      </c>
      <c r="D201" s="14" t="s">
        <v>2033</v>
      </c>
      <c r="E201" s="29" t="s">
        <v>1440</v>
      </c>
      <c r="F201" s="17">
        <v>2</v>
      </c>
      <c r="G201" s="258">
        <v>0</v>
      </c>
      <c r="H201" s="27">
        <f t="shared" si="4"/>
        <v>0</v>
      </c>
      <c r="I201" s="197"/>
      <c r="J201" s="196"/>
      <c r="K201" s="42"/>
      <c r="L201" s="43"/>
      <c r="M201" s="44"/>
    </row>
    <row r="202" spans="1:13" s="78" customFormat="1" ht="22.5">
      <c r="A202" s="265"/>
      <c r="B202" s="265" t="s">
        <v>2036</v>
      </c>
      <c r="C202" s="275" t="s">
        <v>1917</v>
      </c>
      <c r="D202" s="266" t="s">
        <v>2033</v>
      </c>
      <c r="E202" s="29" t="s">
        <v>1440</v>
      </c>
      <c r="F202" s="17">
        <v>2</v>
      </c>
      <c r="G202" s="258">
        <v>0</v>
      </c>
      <c r="H202" s="27">
        <f t="shared" si="4"/>
        <v>0</v>
      </c>
      <c r="I202" s="197"/>
      <c r="J202" s="196"/>
      <c r="K202" s="42"/>
      <c r="L202" s="43"/>
      <c r="M202" s="44"/>
    </row>
    <row r="203" spans="1:13" s="78" customFormat="1">
      <c r="A203" s="137">
        <v>3</v>
      </c>
      <c r="B203" s="137"/>
      <c r="C203" s="138"/>
      <c r="D203" s="206" t="s">
        <v>3625</v>
      </c>
      <c r="E203" s="141"/>
      <c r="F203" s="142"/>
      <c r="G203" s="143"/>
      <c r="H203" s="144">
        <f>H204+H219+H244+H263</f>
        <v>0</v>
      </c>
      <c r="I203" s="197"/>
      <c r="J203" s="196"/>
      <c r="K203" s="42"/>
      <c r="L203" s="43"/>
      <c r="M203" s="44"/>
    </row>
    <row r="204" spans="1:13" s="78" customFormat="1">
      <c r="A204" s="263">
        <v>4</v>
      </c>
      <c r="B204" s="263"/>
      <c r="C204" s="264"/>
      <c r="D204" s="260" t="s">
        <v>6</v>
      </c>
      <c r="E204" s="20"/>
      <c r="F204" s="21"/>
      <c r="G204" s="22"/>
      <c r="H204" s="52">
        <f>H205+H209</f>
        <v>0</v>
      </c>
      <c r="I204" s="197"/>
      <c r="J204" s="196"/>
      <c r="K204" s="42"/>
      <c r="L204" s="43"/>
      <c r="M204" s="44"/>
    </row>
    <row r="205" spans="1:13" s="78" customFormat="1">
      <c r="A205" s="265">
        <v>5</v>
      </c>
      <c r="B205" s="265"/>
      <c r="C205" s="266"/>
      <c r="D205" s="261" t="s">
        <v>514</v>
      </c>
      <c r="E205" s="29"/>
      <c r="F205" s="17"/>
      <c r="G205" s="27"/>
      <c r="H205" s="55">
        <f>SUM(H206:H208)</f>
        <v>0</v>
      </c>
      <c r="I205" s="197"/>
      <c r="J205" s="196"/>
      <c r="K205" s="42"/>
      <c r="L205" s="43"/>
      <c r="M205" s="44"/>
    </row>
    <row r="206" spans="1:13" s="78" customFormat="1" ht="22.5">
      <c r="A206" s="265"/>
      <c r="B206" s="265" t="s">
        <v>1902</v>
      </c>
      <c r="C206" s="275" t="s">
        <v>1901</v>
      </c>
      <c r="D206" s="266" t="s">
        <v>1903</v>
      </c>
      <c r="E206" s="29" t="s">
        <v>1904</v>
      </c>
      <c r="F206" s="17">
        <v>0.47000000000000003</v>
      </c>
      <c r="G206" s="258">
        <v>0</v>
      </c>
      <c r="H206" s="27">
        <f t="shared" si="4"/>
        <v>0</v>
      </c>
      <c r="I206" s="197"/>
      <c r="J206" s="196"/>
      <c r="K206" s="42"/>
      <c r="L206" s="43"/>
      <c r="M206" s="44"/>
    </row>
    <row r="207" spans="1:13" s="78" customFormat="1" ht="22.5">
      <c r="A207" s="265"/>
      <c r="B207" s="265" t="s">
        <v>1906</v>
      </c>
      <c r="C207" s="275" t="s">
        <v>1905</v>
      </c>
      <c r="D207" s="266" t="s">
        <v>1907</v>
      </c>
      <c r="E207" s="29" t="s">
        <v>1440</v>
      </c>
      <c r="F207" s="17">
        <v>20</v>
      </c>
      <c r="G207" s="258">
        <v>0</v>
      </c>
      <c r="H207" s="27">
        <f t="shared" si="4"/>
        <v>0</v>
      </c>
      <c r="I207" s="197"/>
      <c r="J207" s="196"/>
      <c r="K207" s="42"/>
      <c r="L207" s="43"/>
      <c r="M207" s="44"/>
    </row>
    <row r="208" spans="1:13" s="78" customFormat="1" ht="22.5">
      <c r="A208" s="265"/>
      <c r="B208" s="265" t="s">
        <v>1909</v>
      </c>
      <c r="C208" s="275" t="s">
        <v>1908</v>
      </c>
      <c r="D208" s="266" t="s">
        <v>1910</v>
      </c>
      <c r="E208" s="29" t="s">
        <v>1904</v>
      </c>
      <c r="F208" s="17">
        <v>0.47000000000000003</v>
      </c>
      <c r="G208" s="258">
        <v>0</v>
      </c>
      <c r="H208" s="27">
        <f t="shared" si="4"/>
        <v>0</v>
      </c>
      <c r="I208" s="197"/>
      <c r="J208" s="196"/>
      <c r="K208" s="42"/>
      <c r="L208" s="43"/>
      <c r="M208" s="44"/>
    </row>
    <row r="209" spans="1:13" s="78" customFormat="1">
      <c r="A209" s="267">
        <v>5</v>
      </c>
      <c r="B209" s="267"/>
      <c r="C209" s="268"/>
      <c r="D209" s="262" t="s">
        <v>515</v>
      </c>
      <c r="E209" s="29"/>
      <c r="F209" s="17"/>
      <c r="G209" s="27"/>
      <c r="H209" s="55">
        <f>SUM(H210:H218)</f>
        <v>0</v>
      </c>
      <c r="I209" s="197"/>
      <c r="J209" s="196"/>
      <c r="K209" s="42"/>
      <c r="L209" s="43"/>
      <c r="M209" s="44"/>
    </row>
    <row r="210" spans="1:13" s="78" customFormat="1" ht="22.5">
      <c r="A210" s="265"/>
      <c r="B210" s="265" t="s">
        <v>1911</v>
      </c>
      <c r="C210" s="275" t="s">
        <v>1901</v>
      </c>
      <c r="D210" s="266" t="s">
        <v>1912</v>
      </c>
      <c r="E210" s="29" t="s">
        <v>1448</v>
      </c>
      <c r="F210" s="17">
        <v>200</v>
      </c>
      <c r="G210" s="258">
        <v>0</v>
      </c>
      <c r="H210" s="27">
        <f t="shared" si="4"/>
        <v>0</v>
      </c>
      <c r="I210" s="197"/>
      <c r="J210" s="196"/>
      <c r="K210" s="42"/>
      <c r="L210" s="43"/>
      <c r="M210" s="44"/>
    </row>
    <row r="211" spans="1:13" s="78" customFormat="1" ht="22.5">
      <c r="A211" s="265"/>
      <c r="B211" s="265" t="s">
        <v>1913</v>
      </c>
      <c r="C211" s="275" t="s">
        <v>1905</v>
      </c>
      <c r="D211" s="266" t="s">
        <v>1914</v>
      </c>
      <c r="E211" s="29" t="s">
        <v>1440</v>
      </c>
      <c r="F211" s="17">
        <v>5</v>
      </c>
      <c r="G211" s="258">
        <v>0</v>
      </c>
      <c r="H211" s="27">
        <f t="shared" si="4"/>
        <v>0</v>
      </c>
      <c r="I211" s="197"/>
      <c r="J211" s="196"/>
      <c r="K211" s="42"/>
      <c r="L211" s="43"/>
      <c r="M211" s="44"/>
    </row>
    <row r="212" spans="1:13" s="78" customFormat="1">
      <c r="A212" s="265"/>
      <c r="B212" s="265" t="s">
        <v>1915</v>
      </c>
      <c r="C212" s="275" t="s">
        <v>1908</v>
      </c>
      <c r="D212" s="266" t="s">
        <v>1916</v>
      </c>
      <c r="E212" s="29" t="s">
        <v>1440</v>
      </c>
      <c r="F212" s="17">
        <v>5</v>
      </c>
      <c r="G212" s="258">
        <v>0</v>
      </c>
      <c r="H212" s="27">
        <f t="shared" si="4"/>
        <v>0</v>
      </c>
      <c r="I212" s="197"/>
      <c r="J212" s="196"/>
      <c r="K212" s="42"/>
      <c r="L212" s="43"/>
      <c r="M212" s="44"/>
    </row>
    <row r="213" spans="1:13" s="78" customFormat="1" ht="22.5">
      <c r="A213" s="265"/>
      <c r="B213" s="265" t="s">
        <v>1918</v>
      </c>
      <c r="C213" s="275" t="s">
        <v>1917</v>
      </c>
      <c r="D213" s="266" t="s">
        <v>1919</v>
      </c>
      <c r="E213" s="29" t="s">
        <v>1440</v>
      </c>
      <c r="F213" s="17">
        <v>5</v>
      </c>
      <c r="G213" s="258">
        <v>0</v>
      </c>
      <c r="H213" s="27">
        <f t="shared" si="4"/>
        <v>0</v>
      </c>
      <c r="I213" s="197"/>
      <c r="J213" s="196"/>
      <c r="K213" s="42"/>
      <c r="L213" s="43"/>
      <c r="M213" s="44"/>
    </row>
    <row r="214" spans="1:13" s="78" customFormat="1">
      <c r="A214" s="280"/>
      <c r="B214" s="280" t="s">
        <v>1921</v>
      </c>
      <c r="C214" s="281" t="s">
        <v>1920</v>
      </c>
      <c r="D214" s="282" t="s">
        <v>1922</v>
      </c>
      <c r="E214" s="178" t="s">
        <v>1451</v>
      </c>
      <c r="F214" s="179">
        <v>230</v>
      </c>
      <c r="G214" s="272">
        <v>0</v>
      </c>
      <c r="H214" s="169">
        <f t="shared" si="4"/>
        <v>0</v>
      </c>
      <c r="I214" s="197"/>
      <c r="J214" s="196"/>
      <c r="K214" s="42"/>
      <c r="L214" s="43"/>
      <c r="M214" s="44"/>
    </row>
    <row r="215" spans="1:13" s="78" customFormat="1">
      <c r="A215" s="283"/>
      <c r="B215" s="283"/>
      <c r="C215" s="284"/>
      <c r="D215" s="285" t="s">
        <v>1923</v>
      </c>
      <c r="E215" s="173"/>
      <c r="F215" s="174"/>
      <c r="G215" s="175"/>
      <c r="H215" s="175" t="str">
        <f t="shared" si="4"/>
        <v/>
      </c>
      <c r="I215" s="197"/>
      <c r="J215" s="196"/>
      <c r="K215" s="42"/>
      <c r="L215" s="43"/>
      <c r="M215" s="44"/>
    </row>
    <row r="216" spans="1:13" s="78" customFormat="1">
      <c r="A216" s="265"/>
      <c r="B216" s="265" t="s">
        <v>1932</v>
      </c>
      <c r="C216" s="275" t="s">
        <v>1924</v>
      </c>
      <c r="D216" s="266" t="s">
        <v>1933</v>
      </c>
      <c r="E216" s="29" t="s">
        <v>1448</v>
      </c>
      <c r="F216" s="17">
        <v>100</v>
      </c>
      <c r="G216" s="258">
        <v>0</v>
      </c>
      <c r="H216" s="27">
        <f t="shared" si="4"/>
        <v>0</v>
      </c>
      <c r="I216" s="197"/>
      <c r="J216" s="196"/>
      <c r="K216" s="42"/>
      <c r="L216" s="43"/>
      <c r="M216" s="44"/>
    </row>
    <row r="217" spans="1:13" s="78" customFormat="1">
      <c r="A217" s="265"/>
      <c r="B217" s="265" t="s">
        <v>1935</v>
      </c>
      <c r="C217" s="275" t="s">
        <v>1927</v>
      </c>
      <c r="D217" s="266" t="s">
        <v>1936</v>
      </c>
      <c r="E217" s="29" t="s">
        <v>1448</v>
      </c>
      <c r="F217" s="17">
        <v>450</v>
      </c>
      <c r="G217" s="258">
        <v>0</v>
      </c>
      <c r="H217" s="27">
        <f t="shared" si="4"/>
        <v>0</v>
      </c>
      <c r="I217" s="197"/>
      <c r="J217" s="196"/>
      <c r="K217" s="42"/>
      <c r="L217" s="43"/>
      <c r="M217" s="44"/>
    </row>
    <row r="218" spans="1:13" s="78" customFormat="1">
      <c r="A218" s="265"/>
      <c r="B218" s="265" t="s">
        <v>1941</v>
      </c>
      <c r="C218" s="275" t="s">
        <v>1931</v>
      </c>
      <c r="D218" s="266" t="s">
        <v>1942</v>
      </c>
      <c r="E218" s="29" t="s">
        <v>1444</v>
      </c>
      <c r="F218" s="17">
        <v>10</v>
      </c>
      <c r="G218" s="258">
        <v>0</v>
      </c>
      <c r="H218" s="27">
        <f t="shared" si="4"/>
        <v>0</v>
      </c>
      <c r="I218" s="197"/>
      <c r="J218" s="196"/>
      <c r="K218" s="42"/>
      <c r="L218" s="43"/>
      <c r="M218" s="44"/>
    </row>
    <row r="219" spans="1:13" s="78" customFormat="1">
      <c r="A219" s="263">
        <v>4</v>
      </c>
      <c r="B219" s="263"/>
      <c r="C219" s="264"/>
      <c r="D219" s="260" t="s">
        <v>1853</v>
      </c>
      <c r="E219" s="20"/>
      <c r="F219" s="21"/>
      <c r="G219" s="22"/>
      <c r="H219" s="52">
        <f>H220+H225+H227+H229+H235+H239</f>
        <v>0</v>
      </c>
      <c r="I219" s="197"/>
      <c r="J219" s="196"/>
      <c r="K219" s="42"/>
      <c r="L219" s="43"/>
      <c r="M219" s="44"/>
    </row>
    <row r="220" spans="1:13" s="78" customFormat="1">
      <c r="A220" s="265">
        <v>5</v>
      </c>
      <c r="B220" s="265"/>
      <c r="C220" s="266"/>
      <c r="D220" s="261" t="s">
        <v>520</v>
      </c>
      <c r="E220" s="29"/>
      <c r="F220" s="17"/>
      <c r="G220" s="27"/>
      <c r="H220" s="55">
        <f>SUM(H221:H224)</f>
        <v>0</v>
      </c>
      <c r="I220" s="197"/>
      <c r="J220" s="196"/>
      <c r="K220" s="42"/>
      <c r="L220" s="43"/>
      <c r="M220" s="44"/>
    </row>
    <row r="221" spans="1:13" s="78" customFormat="1">
      <c r="A221" s="265"/>
      <c r="B221" s="265" t="s">
        <v>1951</v>
      </c>
      <c r="C221" s="275" t="s">
        <v>1901</v>
      </c>
      <c r="D221" s="266" t="s">
        <v>1952</v>
      </c>
      <c r="E221" s="29" t="s">
        <v>1451</v>
      </c>
      <c r="F221" s="17">
        <v>1060</v>
      </c>
      <c r="G221" s="258">
        <v>0</v>
      </c>
      <c r="H221" s="27">
        <f t="shared" si="4"/>
        <v>0</v>
      </c>
      <c r="I221" s="197"/>
      <c r="J221" s="196"/>
      <c r="K221" s="42"/>
      <c r="L221" s="43"/>
      <c r="M221" s="44"/>
    </row>
    <row r="222" spans="1:13" s="78" customFormat="1">
      <c r="A222" s="265"/>
      <c r="B222" s="265" t="s">
        <v>1953</v>
      </c>
      <c r="C222" s="275" t="s">
        <v>1905</v>
      </c>
      <c r="D222" s="266" t="s">
        <v>1954</v>
      </c>
      <c r="E222" s="29" t="s">
        <v>1451</v>
      </c>
      <c r="F222" s="17">
        <v>1750</v>
      </c>
      <c r="G222" s="258">
        <v>0</v>
      </c>
      <c r="H222" s="27">
        <f t="shared" si="4"/>
        <v>0</v>
      </c>
      <c r="I222" s="197"/>
      <c r="J222" s="196"/>
      <c r="K222" s="42"/>
      <c r="L222" s="43"/>
      <c r="M222" s="44"/>
    </row>
    <row r="223" spans="1:13" s="78" customFormat="1">
      <c r="A223" s="265"/>
      <c r="B223" s="265" t="s">
        <v>1955</v>
      </c>
      <c r="C223" s="275" t="s">
        <v>1908</v>
      </c>
      <c r="D223" s="266" t="s">
        <v>1956</v>
      </c>
      <c r="E223" s="29" t="s">
        <v>1451</v>
      </c>
      <c r="F223" s="17">
        <v>250</v>
      </c>
      <c r="G223" s="258">
        <v>0</v>
      </c>
      <c r="H223" s="27">
        <f t="shared" si="4"/>
        <v>0</v>
      </c>
      <c r="I223" s="197"/>
      <c r="J223" s="196"/>
      <c r="K223" s="42"/>
      <c r="L223" s="43"/>
      <c r="M223" s="44"/>
    </row>
    <row r="224" spans="1:13" s="78" customFormat="1" ht="22.5">
      <c r="A224" s="265"/>
      <c r="B224" s="265"/>
      <c r="C224" s="275"/>
      <c r="D224" s="266" t="s">
        <v>1957</v>
      </c>
      <c r="E224" s="29"/>
      <c r="F224" s="17"/>
      <c r="G224" s="27"/>
      <c r="H224" s="27" t="str">
        <f t="shared" si="4"/>
        <v/>
      </c>
      <c r="I224" s="197"/>
      <c r="J224" s="196"/>
      <c r="K224" s="42"/>
      <c r="L224" s="43"/>
      <c r="M224" s="44"/>
    </row>
    <row r="225" spans="1:13" s="78" customFormat="1">
      <c r="A225" s="265">
        <v>5</v>
      </c>
      <c r="B225" s="265"/>
      <c r="C225" s="266"/>
      <c r="D225" s="261" t="s">
        <v>521</v>
      </c>
      <c r="E225" s="29"/>
      <c r="F225" s="17"/>
      <c r="G225" s="27"/>
      <c r="H225" s="55">
        <f>SUM(H226)</f>
        <v>0</v>
      </c>
      <c r="I225" s="197"/>
      <c r="J225" s="196"/>
      <c r="K225" s="42"/>
      <c r="L225" s="43"/>
      <c r="M225" s="44"/>
    </row>
    <row r="226" spans="1:13" s="78" customFormat="1">
      <c r="A226" s="265"/>
      <c r="B226" s="265" t="s">
        <v>1958</v>
      </c>
      <c r="C226" s="275" t="s">
        <v>1901</v>
      </c>
      <c r="D226" s="266" t="s">
        <v>1959</v>
      </c>
      <c r="E226" s="29" t="s">
        <v>1448</v>
      </c>
      <c r="F226" s="17">
        <v>6212</v>
      </c>
      <c r="G226" s="258">
        <v>0</v>
      </c>
      <c r="H226" s="27">
        <f t="shared" si="4"/>
        <v>0</v>
      </c>
      <c r="I226" s="197"/>
      <c r="J226" s="196"/>
      <c r="K226" s="42"/>
      <c r="L226" s="43"/>
      <c r="M226" s="44"/>
    </row>
    <row r="227" spans="1:13" s="78" customFormat="1">
      <c r="A227" s="265">
        <v>5</v>
      </c>
      <c r="B227" s="265"/>
      <c r="C227" s="266"/>
      <c r="D227" s="261" t="s">
        <v>522</v>
      </c>
      <c r="E227" s="29"/>
      <c r="F227" s="17"/>
      <c r="G227" s="27"/>
      <c r="H227" s="55">
        <f>SUM(H228)</f>
        <v>0</v>
      </c>
      <c r="I227" s="197"/>
      <c r="J227" s="196"/>
      <c r="K227" s="42"/>
      <c r="L227" s="43"/>
      <c r="M227" s="44"/>
    </row>
    <row r="228" spans="1:13" s="78" customFormat="1" ht="22.5">
      <c r="A228" s="265"/>
      <c r="B228" s="265" t="s">
        <v>1960</v>
      </c>
      <c r="C228" s="275" t="s">
        <v>1901</v>
      </c>
      <c r="D228" s="266" t="s">
        <v>1961</v>
      </c>
      <c r="E228" s="29" t="s">
        <v>1448</v>
      </c>
      <c r="F228" s="17">
        <v>6212</v>
      </c>
      <c r="G228" s="258">
        <v>0</v>
      </c>
      <c r="H228" s="27">
        <f t="shared" si="4"/>
        <v>0</v>
      </c>
      <c r="I228" s="197"/>
      <c r="J228" s="196"/>
      <c r="K228" s="42"/>
      <c r="L228" s="43"/>
      <c r="M228" s="44"/>
    </row>
    <row r="229" spans="1:13" s="78" customFormat="1">
      <c r="A229" s="265">
        <v>5</v>
      </c>
      <c r="B229" s="265"/>
      <c r="C229" s="266"/>
      <c r="D229" s="261" t="s">
        <v>523</v>
      </c>
      <c r="E229" s="29"/>
      <c r="F229" s="17"/>
      <c r="G229" s="27"/>
      <c r="H229" s="55">
        <f>SUM(H230:H234)</f>
        <v>0</v>
      </c>
      <c r="I229" s="197"/>
      <c r="J229" s="196"/>
      <c r="K229" s="42"/>
      <c r="L229" s="43"/>
      <c r="M229" s="44"/>
    </row>
    <row r="230" spans="1:13" s="78" customFormat="1">
      <c r="A230" s="265"/>
      <c r="B230" s="265" t="s">
        <v>1962</v>
      </c>
      <c r="C230" s="275" t="s">
        <v>1901</v>
      </c>
      <c r="D230" s="266" t="s">
        <v>1963</v>
      </c>
      <c r="E230" s="29" t="s">
        <v>1451</v>
      </c>
      <c r="F230" s="17">
        <v>1490</v>
      </c>
      <c r="G230" s="258">
        <v>0</v>
      </c>
      <c r="H230" s="27">
        <f t="shared" si="4"/>
        <v>0</v>
      </c>
      <c r="I230" s="197"/>
      <c r="J230" s="196"/>
      <c r="K230" s="42"/>
      <c r="L230" s="43"/>
      <c r="M230" s="44"/>
    </row>
    <row r="231" spans="1:13" s="78" customFormat="1">
      <c r="A231" s="265"/>
      <c r="B231" s="265" t="s">
        <v>1964</v>
      </c>
      <c r="C231" s="275" t="s">
        <v>1905</v>
      </c>
      <c r="D231" s="266" t="s">
        <v>1965</v>
      </c>
      <c r="E231" s="29" t="s">
        <v>1451</v>
      </c>
      <c r="F231" s="17">
        <v>1560</v>
      </c>
      <c r="G231" s="258">
        <v>0</v>
      </c>
      <c r="H231" s="27">
        <f t="shared" si="4"/>
        <v>0</v>
      </c>
      <c r="I231" s="197"/>
      <c r="J231" s="196"/>
      <c r="K231" s="42"/>
      <c r="L231" s="43"/>
      <c r="M231" s="44"/>
    </row>
    <row r="232" spans="1:13" s="78" customFormat="1">
      <c r="A232" s="265"/>
      <c r="B232" s="265"/>
      <c r="C232" s="275"/>
      <c r="D232" s="266" t="s">
        <v>1966</v>
      </c>
      <c r="E232" s="29"/>
      <c r="F232" s="17"/>
      <c r="G232" s="27"/>
      <c r="H232" s="27" t="str">
        <f t="shared" si="4"/>
        <v/>
      </c>
      <c r="I232" s="197"/>
      <c r="J232" s="196"/>
      <c r="K232" s="42"/>
      <c r="L232" s="43"/>
      <c r="M232" s="44"/>
    </row>
    <row r="233" spans="1:13" s="78" customFormat="1">
      <c r="A233" s="265"/>
      <c r="B233" s="265" t="s">
        <v>1967</v>
      </c>
      <c r="C233" s="275" t="s">
        <v>1908</v>
      </c>
      <c r="D233" s="266" t="s">
        <v>1968</v>
      </c>
      <c r="E233" s="29" t="s">
        <v>1451</v>
      </c>
      <c r="F233" s="17">
        <v>250</v>
      </c>
      <c r="G233" s="258">
        <v>0</v>
      </c>
      <c r="H233" s="27">
        <f t="shared" si="4"/>
        <v>0</v>
      </c>
      <c r="I233" s="197"/>
      <c r="J233" s="196"/>
      <c r="K233" s="42"/>
      <c r="L233" s="43"/>
      <c r="M233" s="44"/>
    </row>
    <row r="234" spans="1:13" s="78" customFormat="1" ht="22.5">
      <c r="A234" s="265"/>
      <c r="B234" s="265"/>
      <c r="C234" s="275"/>
      <c r="D234" s="266" t="s">
        <v>1969</v>
      </c>
      <c r="E234" s="29"/>
      <c r="F234" s="17"/>
      <c r="G234" s="27"/>
      <c r="H234" s="27" t="str">
        <f t="shared" si="4"/>
        <v/>
      </c>
      <c r="I234" s="197"/>
      <c r="J234" s="196"/>
      <c r="K234" s="42"/>
      <c r="L234" s="43"/>
      <c r="M234" s="44"/>
    </row>
    <row r="235" spans="1:13" s="78" customFormat="1">
      <c r="A235" s="265">
        <v>5</v>
      </c>
      <c r="B235" s="265"/>
      <c r="C235" s="266"/>
      <c r="D235" s="261" t="s">
        <v>524</v>
      </c>
      <c r="E235" s="29"/>
      <c r="F235" s="17"/>
      <c r="G235" s="27"/>
      <c r="H235" s="55">
        <f>SUM(H236:H238)</f>
        <v>0</v>
      </c>
      <c r="I235" s="197"/>
      <c r="J235" s="196"/>
      <c r="K235" s="42"/>
      <c r="L235" s="43"/>
      <c r="M235" s="44"/>
    </row>
    <row r="236" spans="1:13" s="78" customFormat="1">
      <c r="A236" s="265"/>
      <c r="B236" s="265" t="s">
        <v>1970</v>
      </c>
      <c r="C236" s="275" t="s">
        <v>1901</v>
      </c>
      <c r="D236" s="266" t="s">
        <v>1971</v>
      </c>
      <c r="E236" s="29" t="s">
        <v>1448</v>
      </c>
      <c r="F236" s="17">
        <v>50</v>
      </c>
      <c r="G236" s="258">
        <v>0</v>
      </c>
      <c r="H236" s="27">
        <f t="shared" si="4"/>
        <v>0</v>
      </c>
      <c r="I236" s="197"/>
      <c r="J236" s="196"/>
      <c r="K236" s="42"/>
      <c r="L236" s="43"/>
      <c r="M236" s="44"/>
    </row>
    <row r="237" spans="1:13" s="78" customFormat="1">
      <c r="A237" s="265"/>
      <c r="B237" s="265" t="s">
        <v>1972</v>
      </c>
      <c r="C237" s="275" t="s">
        <v>1905</v>
      </c>
      <c r="D237" s="266" t="s">
        <v>1973</v>
      </c>
      <c r="E237" s="29" t="s">
        <v>1448</v>
      </c>
      <c r="F237" s="17">
        <v>1560</v>
      </c>
      <c r="G237" s="258">
        <v>0</v>
      </c>
      <c r="H237" s="27">
        <f t="shared" si="4"/>
        <v>0</v>
      </c>
      <c r="I237" s="197"/>
      <c r="J237" s="196"/>
      <c r="K237" s="42"/>
      <c r="L237" s="43"/>
      <c r="M237" s="44"/>
    </row>
    <row r="238" spans="1:13" s="78" customFormat="1">
      <c r="A238" s="265"/>
      <c r="B238" s="265" t="s">
        <v>1484</v>
      </c>
      <c r="C238" s="275" t="s">
        <v>1908</v>
      </c>
      <c r="D238" s="266" t="s">
        <v>22</v>
      </c>
      <c r="E238" s="29" t="s">
        <v>1448</v>
      </c>
      <c r="F238" s="17">
        <v>1560</v>
      </c>
      <c r="G238" s="258">
        <v>0</v>
      </c>
      <c r="H238" s="27">
        <f t="shared" si="4"/>
        <v>0</v>
      </c>
      <c r="I238" s="197"/>
      <c r="J238" s="196"/>
      <c r="K238" s="42"/>
      <c r="L238" s="43"/>
      <c r="M238" s="44"/>
    </row>
    <row r="239" spans="1:13" s="78" customFormat="1">
      <c r="A239" s="265">
        <v>5</v>
      </c>
      <c r="B239" s="265"/>
      <c r="C239" s="266"/>
      <c r="D239" s="261" t="s">
        <v>525</v>
      </c>
      <c r="E239" s="29"/>
      <c r="F239" s="17"/>
      <c r="G239" s="27"/>
      <c r="H239" s="55">
        <f>SUM(H240:H243)</f>
        <v>0</v>
      </c>
      <c r="I239" s="197"/>
      <c r="J239" s="196"/>
      <c r="K239" s="42"/>
      <c r="L239" s="43"/>
      <c r="M239" s="44"/>
    </row>
    <row r="240" spans="1:13" s="78" customFormat="1">
      <c r="A240" s="265"/>
      <c r="B240" s="265" t="s">
        <v>1975</v>
      </c>
      <c r="C240" s="275" t="s">
        <v>1901</v>
      </c>
      <c r="D240" s="266" t="s">
        <v>1976</v>
      </c>
      <c r="E240" s="29" t="s">
        <v>1451</v>
      </c>
      <c r="F240" s="17">
        <v>820</v>
      </c>
      <c r="G240" s="258">
        <v>0</v>
      </c>
      <c r="H240" s="27">
        <f t="shared" si="4"/>
        <v>0</v>
      </c>
      <c r="I240" s="197"/>
      <c r="J240" s="196"/>
      <c r="K240" s="42"/>
      <c r="L240" s="43"/>
      <c r="M240" s="44"/>
    </row>
    <row r="241" spans="1:13" s="78" customFormat="1">
      <c r="A241" s="265"/>
      <c r="B241" s="265" t="s">
        <v>1977</v>
      </c>
      <c r="C241" s="275" t="s">
        <v>1905</v>
      </c>
      <c r="D241" s="266" t="s">
        <v>1978</v>
      </c>
      <c r="E241" s="29" t="s">
        <v>1451</v>
      </c>
      <c r="F241" s="17">
        <v>240</v>
      </c>
      <c r="G241" s="258">
        <v>0</v>
      </c>
      <c r="H241" s="27">
        <f t="shared" si="4"/>
        <v>0</v>
      </c>
      <c r="I241" s="197"/>
      <c r="J241" s="196"/>
      <c r="K241" s="42"/>
      <c r="L241" s="43"/>
      <c r="M241" s="44"/>
    </row>
    <row r="242" spans="1:13" s="78" customFormat="1">
      <c r="A242" s="265"/>
      <c r="B242" s="265"/>
      <c r="C242" s="275"/>
      <c r="D242" s="266" t="s">
        <v>1979</v>
      </c>
      <c r="E242" s="29"/>
      <c r="F242" s="17"/>
      <c r="G242" s="27"/>
      <c r="H242" s="27" t="str">
        <f t="shared" si="4"/>
        <v/>
      </c>
      <c r="I242" s="197"/>
      <c r="J242" s="196"/>
      <c r="K242" s="42"/>
      <c r="L242" s="43"/>
      <c r="M242" s="44"/>
    </row>
    <row r="243" spans="1:13" s="78" customFormat="1">
      <c r="A243" s="265"/>
      <c r="B243" s="265" t="s">
        <v>1980</v>
      </c>
      <c r="C243" s="275" t="s">
        <v>1908</v>
      </c>
      <c r="D243" s="266" t="s">
        <v>1981</v>
      </c>
      <c r="E243" s="29" t="s">
        <v>1982</v>
      </c>
      <c r="F243" s="17">
        <v>102</v>
      </c>
      <c r="G243" s="258">
        <v>0</v>
      </c>
      <c r="H243" s="27">
        <f t="shared" si="4"/>
        <v>0</v>
      </c>
      <c r="I243" s="197"/>
      <c r="J243" s="196"/>
      <c r="K243" s="42"/>
      <c r="L243" s="43"/>
      <c r="M243" s="44"/>
    </row>
    <row r="244" spans="1:13" s="78" customFormat="1">
      <c r="A244" s="263">
        <v>4</v>
      </c>
      <c r="B244" s="263"/>
      <c r="C244" s="264"/>
      <c r="D244" s="260" t="s">
        <v>763</v>
      </c>
      <c r="E244" s="20"/>
      <c r="F244" s="21"/>
      <c r="G244" s="22"/>
      <c r="H244" s="52">
        <f>H245+H249+H256+H259</f>
        <v>0</v>
      </c>
      <c r="I244" s="197"/>
      <c r="J244" s="196"/>
      <c r="K244" s="42"/>
      <c r="L244" s="43"/>
      <c r="M244" s="44"/>
    </row>
    <row r="245" spans="1:13" s="78" customFormat="1">
      <c r="A245" s="265">
        <v>5</v>
      </c>
      <c r="B245" s="265"/>
      <c r="C245" s="266"/>
      <c r="D245" s="261" t="s">
        <v>2026</v>
      </c>
      <c r="E245" s="29"/>
      <c r="F245" s="17"/>
      <c r="G245" s="27"/>
      <c r="H245" s="55">
        <f>SUM(H246:H248)</f>
        <v>0</v>
      </c>
      <c r="I245" s="197"/>
      <c r="J245" s="196"/>
      <c r="K245" s="42"/>
      <c r="L245" s="43"/>
      <c r="M245" s="44"/>
    </row>
    <row r="246" spans="1:13" s="78" customFormat="1" ht="22.5">
      <c r="A246" s="265"/>
      <c r="B246" s="265" t="s">
        <v>1983</v>
      </c>
      <c r="C246" s="275" t="s">
        <v>1901</v>
      </c>
      <c r="D246" s="266" t="s">
        <v>1984</v>
      </c>
      <c r="E246" s="29" t="s">
        <v>1451</v>
      </c>
      <c r="F246" s="17">
        <v>1112</v>
      </c>
      <c r="G246" s="258">
        <v>0</v>
      </c>
      <c r="H246" s="27">
        <f t="shared" ref="H246:H280" si="5">IF(ISNUMBER(F246),ROUND(F246*G246,2),"")</f>
        <v>0</v>
      </c>
      <c r="I246" s="197"/>
      <c r="J246" s="196"/>
      <c r="K246" s="42"/>
      <c r="L246" s="43"/>
      <c r="M246" s="44"/>
    </row>
    <row r="247" spans="1:13" s="78" customFormat="1">
      <c r="A247" s="265"/>
      <c r="B247" s="265"/>
      <c r="C247" s="275"/>
      <c r="D247" s="266" t="s">
        <v>1985</v>
      </c>
      <c r="E247" s="29"/>
      <c r="F247" s="17"/>
      <c r="G247" s="27"/>
      <c r="H247" s="27" t="str">
        <f t="shared" si="5"/>
        <v/>
      </c>
      <c r="I247" s="197"/>
      <c r="J247" s="196"/>
      <c r="K247" s="42"/>
      <c r="L247" s="43"/>
      <c r="M247" s="44"/>
    </row>
    <row r="248" spans="1:13" s="78" customFormat="1" ht="22.5">
      <c r="A248" s="265"/>
      <c r="B248" s="265" t="s">
        <v>1986</v>
      </c>
      <c r="C248" s="275" t="s">
        <v>1905</v>
      </c>
      <c r="D248" s="266" t="s">
        <v>1987</v>
      </c>
      <c r="E248" s="29" t="s">
        <v>1448</v>
      </c>
      <c r="F248" s="17">
        <v>2632</v>
      </c>
      <c r="G248" s="258">
        <v>0</v>
      </c>
      <c r="H248" s="27">
        <f t="shared" si="5"/>
        <v>0</v>
      </c>
      <c r="I248" s="197"/>
      <c r="J248" s="196"/>
      <c r="K248" s="42"/>
      <c r="L248" s="43"/>
      <c r="M248" s="44"/>
    </row>
    <row r="249" spans="1:13" s="78" customFormat="1">
      <c r="A249" s="265">
        <v>5</v>
      </c>
      <c r="B249" s="265"/>
      <c r="C249" s="266"/>
      <c r="D249" s="261" t="s">
        <v>2262</v>
      </c>
      <c r="E249" s="29"/>
      <c r="F249" s="17"/>
      <c r="G249" s="27"/>
      <c r="H249" s="55">
        <f>SUM(H250:H255)</f>
        <v>0</v>
      </c>
      <c r="I249" s="197"/>
      <c r="J249" s="196"/>
      <c r="K249" s="42"/>
      <c r="L249" s="43"/>
      <c r="M249" s="44"/>
    </row>
    <row r="250" spans="1:13" s="78" customFormat="1" ht="22.5">
      <c r="A250" s="265"/>
      <c r="B250" s="265" t="s">
        <v>1988</v>
      </c>
      <c r="C250" s="275" t="s">
        <v>1901</v>
      </c>
      <c r="D250" s="266" t="s">
        <v>1989</v>
      </c>
      <c r="E250" s="29" t="s">
        <v>1448</v>
      </c>
      <c r="F250" s="17">
        <v>2632</v>
      </c>
      <c r="G250" s="258">
        <v>0</v>
      </c>
      <c r="H250" s="27">
        <f t="shared" si="5"/>
        <v>0</v>
      </c>
      <c r="I250" s="197"/>
      <c r="J250" s="196"/>
      <c r="K250" s="42"/>
      <c r="L250" s="43"/>
      <c r="M250" s="44"/>
    </row>
    <row r="251" spans="1:13" s="78" customFormat="1">
      <c r="A251" s="265"/>
      <c r="B251" s="265"/>
      <c r="C251" s="275"/>
      <c r="D251" s="266" t="s">
        <v>1990</v>
      </c>
      <c r="E251" s="29"/>
      <c r="F251" s="17"/>
      <c r="G251" s="27"/>
      <c r="H251" s="27" t="str">
        <f t="shared" si="5"/>
        <v/>
      </c>
      <c r="I251" s="197"/>
      <c r="J251" s="196"/>
      <c r="K251" s="42"/>
      <c r="L251" s="43"/>
      <c r="M251" s="44"/>
    </row>
    <row r="252" spans="1:13" s="78" customFormat="1" ht="22.5">
      <c r="A252" s="265"/>
      <c r="B252" s="265" t="s">
        <v>1991</v>
      </c>
      <c r="C252" s="275" t="s">
        <v>1905</v>
      </c>
      <c r="D252" s="266" t="s">
        <v>1992</v>
      </c>
      <c r="E252" s="29" t="s">
        <v>1448</v>
      </c>
      <c r="F252" s="17">
        <v>98</v>
      </c>
      <c r="G252" s="258">
        <v>0</v>
      </c>
      <c r="H252" s="27">
        <f t="shared" si="5"/>
        <v>0</v>
      </c>
      <c r="I252" s="197"/>
      <c r="J252" s="196"/>
      <c r="K252" s="42"/>
      <c r="L252" s="43"/>
      <c r="M252" s="44"/>
    </row>
    <row r="253" spans="1:13" s="78" customFormat="1">
      <c r="A253" s="265"/>
      <c r="B253" s="265"/>
      <c r="C253" s="275"/>
      <c r="D253" s="266" t="s">
        <v>1993</v>
      </c>
      <c r="E253" s="29"/>
      <c r="F253" s="17"/>
      <c r="G253" s="27"/>
      <c r="H253" s="27" t="str">
        <f t="shared" si="5"/>
        <v/>
      </c>
      <c r="I253" s="197"/>
      <c r="J253" s="196"/>
      <c r="K253" s="42"/>
      <c r="L253" s="43"/>
      <c r="M253" s="44"/>
    </row>
    <row r="254" spans="1:13" s="78" customFormat="1">
      <c r="A254" s="265"/>
      <c r="B254" s="265" t="s">
        <v>1994</v>
      </c>
      <c r="C254" s="275" t="s">
        <v>1908</v>
      </c>
      <c r="D254" s="266" t="s">
        <v>1995</v>
      </c>
      <c r="E254" s="29" t="s">
        <v>1448</v>
      </c>
      <c r="F254" s="17">
        <v>2632</v>
      </c>
      <c r="G254" s="258">
        <v>0</v>
      </c>
      <c r="H254" s="27">
        <f t="shared" si="5"/>
        <v>0</v>
      </c>
      <c r="I254" s="197"/>
      <c r="J254" s="196"/>
      <c r="K254" s="42"/>
      <c r="L254" s="43"/>
      <c r="M254" s="44"/>
    </row>
    <row r="255" spans="1:13" s="78" customFormat="1" ht="22.5">
      <c r="A255" s="265"/>
      <c r="B255" s="265"/>
      <c r="C255" s="275"/>
      <c r="D255" s="266" t="s">
        <v>1996</v>
      </c>
      <c r="E255" s="29"/>
      <c r="F255" s="17"/>
      <c r="G255" s="27"/>
      <c r="H255" s="27" t="str">
        <f t="shared" si="5"/>
        <v/>
      </c>
      <c r="I255" s="197"/>
      <c r="J255" s="196"/>
      <c r="K255" s="42"/>
      <c r="L255" s="43"/>
      <c r="M255" s="44"/>
    </row>
    <row r="256" spans="1:13" s="78" customFormat="1">
      <c r="A256" s="265">
        <v>5</v>
      </c>
      <c r="B256" s="265"/>
      <c r="C256" s="266"/>
      <c r="D256" s="261" t="s">
        <v>2029</v>
      </c>
      <c r="E256" s="29"/>
      <c r="F256" s="17"/>
      <c r="G256" s="27"/>
      <c r="H256" s="55">
        <f>SUM(H257:H258)</f>
        <v>0</v>
      </c>
      <c r="I256" s="197"/>
      <c r="J256" s="196"/>
      <c r="K256" s="42"/>
      <c r="L256" s="43"/>
      <c r="M256" s="44"/>
    </row>
    <row r="257" spans="1:13" s="78" customFormat="1" ht="22.5">
      <c r="A257" s="265"/>
      <c r="B257" s="265" t="s">
        <v>2008</v>
      </c>
      <c r="C257" s="275" t="s">
        <v>1901</v>
      </c>
      <c r="D257" s="266" t="s">
        <v>2009</v>
      </c>
      <c r="E257" s="29" t="s">
        <v>1444</v>
      </c>
      <c r="F257" s="17">
        <v>431</v>
      </c>
      <c r="G257" s="258">
        <v>0</v>
      </c>
      <c r="H257" s="27">
        <f t="shared" si="5"/>
        <v>0</v>
      </c>
      <c r="I257" s="197"/>
      <c r="J257" s="196"/>
      <c r="K257" s="42"/>
      <c r="L257" s="43"/>
      <c r="M257" s="44"/>
    </row>
    <row r="258" spans="1:13" s="78" customFormat="1" ht="33.75">
      <c r="A258" s="265"/>
      <c r="B258" s="265" t="s">
        <v>3626</v>
      </c>
      <c r="C258" s="275" t="s">
        <v>1905</v>
      </c>
      <c r="D258" s="266" t="s">
        <v>3616</v>
      </c>
      <c r="E258" s="29" t="s">
        <v>1444</v>
      </c>
      <c r="F258" s="17">
        <v>368</v>
      </c>
      <c r="G258" s="258">
        <v>0</v>
      </c>
      <c r="H258" s="27">
        <f t="shared" si="5"/>
        <v>0</v>
      </c>
      <c r="I258" s="197"/>
      <c r="J258" s="196"/>
      <c r="K258" s="42"/>
      <c r="L258" s="43"/>
      <c r="M258" s="44"/>
    </row>
    <row r="259" spans="1:13" s="78" customFormat="1">
      <c r="A259" s="265">
        <v>5</v>
      </c>
      <c r="B259" s="265"/>
      <c r="C259" s="266"/>
      <c r="D259" s="261" t="s">
        <v>2030</v>
      </c>
      <c r="E259" s="29"/>
      <c r="F259" s="17"/>
      <c r="G259" s="27"/>
      <c r="H259" s="55">
        <f>SUM(H260:H262)</f>
        <v>0</v>
      </c>
      <c r="I259" s="197"/>
      <c r="J259" s="196"/>
      <c r="K259" s="42"/>
      <c r="L259" s="43"/>
      <c r="M259" s="44"/>
    </row>
    <row r="260" spans="1:13" s="78" customFormat="1" ht="22.5">
      <c r="A260" s="265"/>
      <c r="B260" s="265" t="s">
        <v>2017</v>
      </c>
      <c r="C260" s="275" t="s">
        <v>1901</v>
      </c>
      <c r="D260" s="266" t="s">
        <v>2018</v>
      </c>
      <c r="E260" s="29" t="s">
        <v>1451</v>
      </c>
      <c r="F260" s="17">
        <v>30</v>
      </c>
      <c r="G260" s="258">
        <v>0</v>
      </c>
      <c r="H260" s="27">
        <f t="shared" si="5"/>
        <v>0</v>
      </c>
      <c r="I260" s="197"/>
      <c r="J260" s="196"/>
      <c r="K260" s="42"/>
      <c r="L260" s="43"/>
      <c r="M260" s="44"/>
    </row>
    <row r="261" spans="1:13" s="78" customFormat="1" ht="22.5">
      <c r="A261" s="265"/>
      <c r="B261" s="265" t="s">
        <v>2034</v>
      </c>
      <c r="C261" s="275" t="s">
        <v>1905</v>
      </c>
      <c r="D261" s="266" t="s">
        <v>2031</v>
      </c>
      <c r="E261" s="29" t="s">
        <v>1448</v>
      </c>
      <c r="F261" s="17">
        <v>280</v>
      </c>
      <c r="G261" s="258">
        <v>0</v>
      </c>
      <c r="H261" s="27">
        <f t="shared" si="5"/>
        <v>0</v>
      </c>
      <c r="I261" s="197"/>
      <c r="J261" s="196"/>
      <c r="K261" s="42"/>
      <c r="L261" s="43"/>
      <c r="M261" s="44"/>
    </row>
    <row r="262" spans="1:13" s="78" customFormat="1">
      <c r="A262" s="265"/>
      <c r="B262" s="265"/>
      <c r="C262" s="275"/>
      <c r="D262" s="266" t="s">
        <v>3619</v>
      </c>
      <c r="E262" s="29"/>
      <c r="F262" s="17"/>
      <c r="G262" s="27"/>
      <c r="H262" s="27" t="str">
        <f t="shared" si="5"/>
        <v/>
      </c>
      <c r="I262" s="197"/>
      <c r="J262" s="196"/>
      <c r="K262" s="42"/>
      <c r="L262" s="43"/>
      <c r="M262" s="44"/>
    </row>
    <row r="263" spans="1:13" s="78" customFormat="1">
      <c r="A263" s="263">
        <v>4</v>
      </c>
      <c r="B263" s="263"/>
      <c r="C263" s="264"/>
      <c r="D263" s="260" t="s">
        <v>44</v>
      </c>
      <c r="E263" s="20"/>
      <c r="F263" s="21"/>
      <c r="G263" s="22"/>
      <c r="H263" s="52">
        <f>H264+H268+H273+H276</f>
        <v>0</v>
      </c>
      <c r="I263" s="197"/>
      <c r="J263" s="196"/>
      <c r="K263" s="42"/>
      <c r="L263" s="43"/>
      <c r="M263" s="44"/>
    </row>
    <row r="264" spans="1:13" s="78" customFormat="1">
      <c r="A264" s="265">
        <v>5</v>
      </c>
      <c r="B264" s="265"/>
      <c r="C264" s="266"/>
      <c r="D264" s="261" t="s">
        <v>526</v>
      </c>
      <c r="E264" s="29"/>
      <c r="F264" s="17"/>
      <c r="G264" s="27"/>
      <c r="H264" s="55">
        <f>SUM(H265:H267)</f>
        <v>0</v>
      </c>
      <c r="I264" s="197"/>
      <c r="J264" s="196"/>
      <c r="K264" s="42"/>
      <c r="L264" s="43"/>
      <c r="M264" s="44"/>
    </row>
    <row r="265" spans="1:13" s="78" customFormat="1" ht="33.75">
      <c r="A265" s="265"/>
      <c r="B265" s="265" t="s">
        <v>2021</v>
      </c>
      <c r="C265" s="275" t="s">
        <v>1901</v>
      </c>
      <c r="D265" s="266" t="s">
        <v>2022</v>
      </c>
      <c r="E265" s="29" t="s">
        <v>1444</v>
      </c>
      <c r="F265" s="17">
        <v>120</v>
      </c>
      <c r="G265" s="258">
        <v>0</v>
      </c>
      <c r="H265" s="27">
        <f t="shared" si="5"/>
        <v>0</v>
      </c>
      <c r="I265" s="197"/>
      <c r="J265" s="196"/>
      <c r="K265" s="42"/>
      <c r="L265" s="43"/>
      <c r="M265" s="44"/>
    </row>
    <row r="266" spans="1:13" s="78" customFormat="1">
      <c r="A266" s="265"/>
      <c r="B266" s="265"/>
      <c r="C266" s="275"/>
      <c r="D266" s="266" t="s">
        <v>2023</v>
      </c>
      <c r="E266" s="29"/>
      <c r="F266" s="17"/>
      <c r="G266" s="27"/>
      <c r="H266" s="27" t="str">
        <f t="shared" si="5"/>
        <v/>
      </c>
      <c r="I266" s="197"/>
      <c r="J266" s="196"/>
      <c r="K266" s="42"/>
      <c r="L266" s="43"/>
      <c r="M266" s="44"/>
    </row>
    <row r="267" spans="1:13" s="78" customFormat="1">
      <c r="A267" s="265"/>
      <c r="B267" s="265" t="s">
        <v>1438</v>
      </c>
      <c r="C267" s="275" t="s">
        <v>1905</v>
      </c>
      <c r="D267" s="266" t="s">
        <v>2024</v>
      </c>
      <c r="E267" s="29" t="s">
        <v>1448</v>
      </c>
      <c r="F267" s="17">
        <v>255</v>
      </c>
      <c r="G267" s="258">
        <v>0</v>
      </c>
      <c r="H267" s="27">
        <f t="shared" si="5"/>
        <v>0</v>
      </c>
      <c r="I267" s="197"/>
      <c r="J267" s="196"/>
      <c r="K267" s="42"/>
      <c r="L267" s="43"/>
      <c r="M267" s="44"/>
    </row>
    <row r="268" spans="1:13" s="78" customFormat="1">
      <c r="A268" s="265">
        <v>5</v>
      </c>
      <c r="B268" s="265"/>
      <c r="C268" s="266"/>
      <c r="D268" s="261" t="s">
        <v>527</v>
      </c>
      <c r="E268" s="29"/>
      <c r="F268" s="17"/>
      <c r="G268" s="27"/>
      <c r="H268" s="55">
        <f>SUM(H269:H272)</f>
        <v>0</v>
      </c>
      <c r="I268" s="197"/>
      <c r="J268" s="196"/>
      <c r="K268" s="42"/>
      <c r="L268" s="43"/>
      <c r="M268" s="44"/>
    </row>
    <row r="269" spans="1:13" s="78" customFormat="1" ht="22.5">
      <c r="A269" s="265"/>
      <c r="B269" s="265" t="s">
        <v>2297</v>
      </c>
      <c r="C269" s="275" t="s">
        <v>1901</v>
      </c>
      <c r="D269" s="266" t="s">
        <v>2266</v>
      </c>
      <c r="E269" s="29" t="s">
        <v>1444</v>
      </c>
      <c r="F269" s="17">
        <v>280</v>
      </c>
      <c r="G269" s="258">
        <v>0</v>
      </c>
      <c r="H269" s="27">
        <f t="shared" si="5"/>
        <v>0</v>
      </c>
      <c r="I269" s="197"/>
      <c r="J269" s="196"/>
      <c r="K269" s="42"/>
      <c r="L269" s="43"/>
      <c r="M269" s="44"/>
    </row>
    <row r="270" spans="1:13" s="78" customFormat="1" ht="22.5">
      <c r="A270" s="265"/>
      <c r="B270" s="265" t="s">
        <v>3627</v>
      </c>
      <c r="C270" s="275" t="s">
        <v>1905</v>
      </c>
      <c r="D270" s="266" t="s">
        <v>3620</v>
      </c>
      <c r="E270" s="29" t="s">
        <v>1444</v>
      </c>
      <c r="F270" s="17">
        <v>255</v>
      </c>
      <c r="G270" s="258">
        <v>0</v>
      </c>
      <c r="H270" s="27">
        <f t="shared" si="5"/>
        <v>0</v>
      </c>
      <c r="I270" s="197"/>
      <c r="J270" s="196"/>
      <c r="K270" s="42"/>
      <c r="L270" s="43"/>
      <c r="M270" s="44"/>
    </row>
    <row r="271" spans="1:13" s="78" customFormat="1">
      <c r="A271" s="265"/>
      <c r="B271" s="265"/>
      <c r="C271" s="275"/>
      <c r="D271" s="266" t="s">
        <v>3621</v>
      </c>
      <c r="E271" s="29"/>
      <c r="F271" s="17"/>
      <c r="G271" s="27"/>
      <c r="H271" s="27" t="str">
        <f t="shared" si="5"/>
        <v/>
      </c>
      <c r="I271" s="197"/>
      <c r="J271" s="196"/>
      <c r="K271" s="42"/>
      <c r="L271" s="43"/>
      <c r="M271" s="44"/>
    </row>
    <row r="272" spans="1:13" s="78" customFormat="1" ht="22.5">
      <c r="A272" s="265"/>
      <c r="B272" s="265" t="s">
        <v>3618</v>
      </c>
      <c r="C272" s="275" t="s">
        <v>1908</v>
      </c>
      <c r="D272" s="266" t="s">
        <v>3617</v>
      </c>
      <c r="E272" s="29" t="s">
        <v>1444</v>
      </c>
      <c r="F272" s="17">
        <v>132</v>
      </c>
      <c r="G272" s="258">
        <v>0</v>
      </c>
      <c r="H272" s="27">
        <f t="shared" si="5"/>
        <v>0</v>
      </c>
      <c r="I272" s="197"/>
      <c r="J272" s="196"/>
      <c r="K272" s="42"/>
      <c r="L272" s="43"/>
      <c r="M272" s="44"/>
    </row>
    <row r="273" spans="1:13" s="78" customFormat="1">
      <c r="A273" s="265">
        <v>5</v>
      </c>
      <c r="B273" s="265"/>
      <c r="C273" s="266"/>
      <c r="D273" s="261" t="s">
        <v>528</v>
      </c>
      <c r="E273" s="29"/>
      <c r="F273" s="17"/>
      <c r="G273" s="27"/>
      <c r="H273" s="55">
        <f>SUM(H274:H275)</f>
        <v>0</v>
      </c>
      <c r="I273" s="197"/>
      <c r="J273" s="196"/>
      <c r="K273" s="42"/>
      <c r="L273" s="43"/>
      <c r="M273" s="44"/>
    </row>
    <row r="274" spans="1:13" s="78" customFormat="1" ht="22.5">
      <c r="A274" s="265"/>
      <c r="B274" s="265" t="s">
        <v>2830</v>
      </c>
      <c r="C274" s="275" t="s">
        <v>1901</v>
      </c>
      <c r="D274" s="266" t="s">
        <v>2773</v>
      </c>
      <c r="E274" s="29" t="s">
        <v>1440</v>
      </c>
      <c r="F274" s="17">
        <v>11</v>
      </c>
      <c r="G274" s="258">
        <v>0</v>
      </c>
      <c r="H274" s="27">
        <f t="shared" si="5"/>
        <v>0</v>
      </c>
      <c r="I274" s="197"/>
      <c r="J274" s="196"/>
      <c r="K274" s="42"/>
      <c r="L274" s="43"/>
      <c r="M274" s="44"/>
    </row>
    <row r="275" spans="1:13" s="78" customFormat="1" ht="22.5">
      <c r="A275" s="265"/>
      <c r="B275" s="265" t="s">
        <v>2839</v>
      </c>
      <c r="C275" s="275" t="s">
        <v>1905</v>
      </c>
      <c r="D275" s="266" t="s">
        <v>2783</v>
      </c>
      <c r="E275" s="29" t="s">
        <v>1440</v>
      </c>
      <c r="F275" s="17">
        <v>2</v>
      </c>
      <c r="G275" s="258">
        <v>0</v>
      </c>
      <c r="H275" s="27">
        <f t="shared" si="5"/>
        <v>0</v>
      </c>
      <c r="I275" s="197"/>
      <c r="J275" s="196"/>
      <c r="K275" s="42"/>
      <c r="L275" s="43"/>
      <c r="M275" s="44"/>
    </row>
    <row r="276" spans="1:13" s="78" customFormat="1">
      <c r="A276" s="265">
        <v>5</v>
      </c>
      <c r="B276" s="265"/>
      <c r="C276" s="266"/>
      <c r="D276" s="261" t="s">
        <v>2037</v>
      </c>
      <c r="E276" s="29"/>
      <c r="F276" s="17"/>
      <c r="G276" s="27"/>
      <c r="H276" s="55">
        <f>SUM(H277:H280)</f>
        <v>0</v>
      </c>
      <c r="I276" s="197"/>
      <c r="J276" s="196"/>
      <c r="K276" s="42"/>
      <c r="L276" s="43"/>
      <c r="M276" s="44"/>
    </row>
    <row r="277" spans="1:13" s="78" customFormat="1" ht="22.5">
      <c r="A277" s="265"/>
      <c r="B277" s="265" t="s">
        <v>2706</v>
      </c>
      <c r="C277" s="275" t="s">
        <v>1901</v>
      </c>
      <c r="D277" s="266" t="s">
        <v>2690</v>
      </c>
      <c r="E277" s="29" t="s">
        <v>1444</v>
      </c>
      <c r="F277" s="17">
        <v>10</v>
      </c>
      <c r="G277" s="258">
        <v>0</v>
      </c>
      <c r="H277" s="27">
        <f t="shared" si="5"/>
        <v>0</v>
      </c>
      <c r="I277" s="197"/>
      <c r="J277" s="196"/>
      <c r="K277" s="42"/>
      <c r="L277" s="43"/>
      <c r="M277" s="44"/>
    </row>
    <row r="278" spans="1:13" s="78" customFormat="1" ht="22.5">
      <c r="A278" s="265"/>
      <c r="B278" s="265" t="s">
        <v>3628</v>
      </c>
      <c r="C278" s="275" t="s">
        <v>1905</v>
      </c>
      <c r="D278" s="266" t="s">
        <v>3622</v>
      </c>
      <c r="E278" s="29" t="s">
        <v>1440</v>
      </c>
      <c r="F278" s="17">
        <v>1</v>
      </c>
      <c r="G278" s="258">
        <v>0</v>
      </c>
      <c r="H278" s="27">
        <f t="shared" si="5"/>
        <v>0</v>
      </c>
      <c r="I278" s="197"/>
      <c r="J278" s="196"/>
      <c r="K278" s="42"/>
      <c r="L278" s="43"/>
      <c r="M278" s="44"/>
    </row>
    <row r="279" spans="1:13" s="78" customFormat="1" ht="22.5">
      <c r="A279" s="265"/>
      <c r="B279" s="265" t="s">
        <v>3629</v>
      </c>
      <c r="C279" s="275" t="s">
        <v>1908</v>
      </c>
      <c r="D279" s="266" t="s">
        <v>3623</v>
      </c>
      <c r="E279" s="29" t="s">
        <v>1440</v>
      </c>
      <c r="F279" s="17">
        <v>1</v>
      </c>
      <c r="G279" s="258">
        <v>0</v>
      </c>
      <c r="H279" s="27">
        <f t="shared" si="5"/>
        <v>0</v>
      </c>
      <c r="I279" s="197"/>
      <c r="J279" s="196"/>
      <c r="K279" s="42"/>
      <c r="L279" s="43"/>
      <c r="M279" s="44"/>
    </row>
    <row r="280" spans="1:13" s="78" customFormat="1" ht="22.5">
      <c r="A280" s="265"/>
      <c r="B280" s="265" t="s">
        <v>3630</v>
      </c>
      <c r="C280" s="275" t="s">
        <v>1917</v>
      </c>
      <c r="D280" s="266" t="s">
        <v>3624</v>
      </c>
      <c r="E280" s="29" t="s">
        <v>1444</v>
      </c>
      <c r="F280" s="17">
        <v>10</v>
      </c>
      <c r="G280" s="258">
        <v>0</v>
      </c>
      <c r="H280" s="27">
        <f t="shared" si="5"/>
        <v>0</v>
      </c>
      <c r="I280" s="197"/>
      <c r="J280" s="196"/>
      <c r="K280" s="42"/>
      <c r="L280" s="43"/>
      <c r="M280" s="44"/>
    </row>
    <row r="281" spans="1:13" s="78" customFormat="1">
      <c r="A281" s="82">
        <v>2</v>
      </c>
      <c r="B281" s="82"/>
      <c r="C281" s="83"/>
      <c r="D281" s="2" t="s">
        <v>2456</v>
      </c>
      <c r="E281" s="84"/>
      <c r="F281" s="85" t="s">
        <v>162</v>
      </c>
      <c r="G281" s="86"/>
      <c r="H281" s="87">
        <f>H282+H368+H393</f>
        <v>0</v>
      </c>
      <c r="I281" s="197"/>
      <c r="J281" s="196"/>
      <c r="K281" s="42"/>
      <c r="L281" s="43"/>
      <c r="M281" s="44"/>
    </row>
    <row r="282" spans="1:13" s="78" customFormat="1">
      <c r="A282" s="137">
        <v>3</v>
      </c>
      <c r="B282" s="137"/>
      <c r="C282" s="138"/>
      <c r="D282" s="206" t="s">
        <v>2457</v>
      </c>
      <c r="E282" s="141"/>
      <c r="F282" s="142" t="s">
        <v>162</v>
      </c>
      <c r="G282" s="143"/>
      <c r="H282" s="144">
        <f>H283+H287+H291+H297+H300</f>
        <v>0</v>
      </c>
      <c r="I282" s="197"/>
      <c r="J282" s="196"/>
      <c r="K282" s="42"/>
      <c r="L282" s="43"/>
      <c r="M282" s="44"/>
    </row>
    <row r="283" spans="1:13" s="78" customFormat="1">
      <c r="A283" s="263">
        <v>4</v>
      </c>
      <c r="B283" s="263"/>
      <c r="C283" s="264"/>
      <c r="D283" s="260" t="s">
        <v>6</v>
      </c>
      <c r="E283" s="20"/>
      <c r="F283" s="162" t="s">
        <v>162</v>
      </c>
      <c r="G283" s="279"/>
      <c r="H283" s="52">
        <f>H284</f>
        <v>0</v>
      </c>
      <c r="I283" s="197"/>
      <c r="J283" s="196"/>
      <c r="K283" s="42"/>
      <c r="L283" s="43"/>
      <c r="M283" s="44"/>
    </row>
    <row r="284" spans="1:13" s="78" customFormat="1">
      <c r="A284" s="267">
        <v>5</v>
      </c>
      <c r="B284" s="267"/>
      <c r="C284" s="268"/>
      <c r="D284" s="262" t="s">
        <v>515</v>
      </c>
      <c r="E284" s="29"/>
      <c r="F284" s="17" t="s">
        <v>162</v>
      </c>
      <c r="G284" s="27"/>
      <c r="H284" s="55">
        <f>SUM(H285:H286)</f>
        <v>0</v>
      </c>
      <c r="I284" s="197"/>
      <c r="J284" s="196"/>
      <c r="K284" s="42"/>
      <c r="L284" s="43"/>
      <c r="M284" s="44"/>
    </row>
    <row r="285" spans="1:13" s="78" customFormat="1">
      <c r="A285" s="265"/>
      <c r="B285" s="265" t="s">
        <v>2086</v>
      </c>
      <c r="C285" s="275" t="s">
        <v>1901</v>
      </c>
      <c r="D285" s="266" t="s">
        <v>2040</v>
      </c>
      <c r="E285" s="29" t="s">
        <v>1440</v>
      </c>
      <c r="F285" s="17">
        <v>10</v>
      </c>
      <c r="G285" s="258">
        <v>0</v>
      </c>
      <c r="H285" s="27">
        <f t="shared" ref="H285:H299" si="6">IF(ISNUMBER(F285),ROUND(F285*G285,2),"")</f>
        <v>0</v>
      </c>
      <c r="I285" s="197"/>
      <c r="J285" s="196"/>
      <c r="K285" s="42"/>
      <c r="L285" s="43"/>
      <c r="M285" s="44"/>
    </row>
    <row r="286" spans="1:13" s="78" customFormat="1">
      <c r="A286" s="28"/>
      <c r="B286" s="28" t="s">
        <v>1477</v>
      </c>
      <c r="C286" s="81" t="s">
        <v>1905</v>
      </c>
      <c r="D286" s="14" t="s">
        <v>2041</v>
      </c>
      <c r="E286" s="29" t="s">
        <v>1444</v>
      </c>
      <c r="F286" s="17">
        <v>28</v>
      </c>
      <c r="G286" s="258">
        <v>0</v>
      </c>
      <c r="H286" s="27">
        <f t="shared" si="6"/>
        <v>0</v>
      </c>
      <c r="I286" s="197"/>
      <c r="J286" s="196"/>
      <c r="K286" s="42"/>
      <c r="L286" s="43"/>
      <c r="M286" s="44"/>
    </row>
    <row r="287" spans="1:13" s="78" customFormat="1">
      <c r="A287" s="263">
        <v>4</v>
      </c>
      <c r="B287" s="263"/>
      <c r="C287" s="264"/>
      <c r="D287" s="260" t="s">
        <v>1853</v>
      </c>
      <c r="E287" s="20"/>
      <c r="F287" s="162" t="s">
        <v>162</v>
      </c>
      <c r="G287" s="279"/>
      <c r="H287" s="52">
        <f>H288</f>
        <v>0</v>
      </c>
      <c r="I287" s="197"/>
      <c r="J287" s="196"/>
      <c r="K287" s="42"/>
      <c r="L287" s="43"/>
      <c r="M287" s="44"/>
    </row>
    <row r="288" spans="1:13" s="78" customFormat="1">
      <c r="A288" s="265">
        <v>5</v>
      </c>
      <c r="B288" s="265"/>
      <c r="C288" s="266"/>
      <c r="D288" s="261" t="s">
        <v>521</v>
      </c>
      <c r="E288" s="29"/>
      <c r="F288" s="17" t="s">
        <v>162</v>
      </c>
      <c r="G288" s="27"/>
      <c r="H288" s="55">
        <f>SUM(H289:H290)</f>
        <v>0</v>
      </c>
      <c r="I288" s="197"/>
      <c r="J288" s="196"/>
      <c r="K288" s="42"/>
      <c r="L288" s="43"/>
      <c r="M288" s="44"/>
    </row>
    <row r="289" spans="1:13" s="78" customFormat="1">
      <c r="A289" s="280"/>
      <c r="B289" s="280" t="s">
        <v>1422</v>
      </c>
      <c r="C289" s="281" t="s">
        <v>1901</v>
      </c>
      <c r="D289" s="282" t="s">
        <v>2042</v>
      </c>
      <c r="E289" s="178" t="s">
        <v>1448</v>
      </c>
      <c r="F289" s="179">
        <v>45</v>
      </c>
      <c r="G289" s="272">
        <v>0</v>
      </c>
      <c r="H289" s="169">
        <f t="shared" si="6"/>
        <v>0</v>
      </c>
      <c r="I289" s="197"/>
      <c r="J289" s="196"/>
      <c r="K289" s="42"/>
      <c r="L289" s="43"/>
      <c r="M289" s="44"/>
    </row>
    <row r="290" spans="1:13" s="78" customFormat="1" ht="22.5">
      <c r="A290" s="170"/>
      <c r="B290" s="170"/>
      <c r="C290" s="171"/>
      <c r="D290" s="172" t="s">
        <v>2043</v>
      </c>
      <c r="E290" s="173"/>
      <c r="F290" s="174" t="s">
        <v>162</v>
      </c>
      <c r="G290" s="175"/>
      <c r="H290" s="175" t="str">
        <f t="shared" si="6"/>
        <v/>
      </c>
      <c r="I290" s="197"/>
      <c r="J290" s="196"/>
      <c r="K290" s="42"/>
      <c r="L290" s="43"/>
      <c r="M290" s="44"/>
    </row>
    <row r="291" spans="1:13" s="78" customFormat="1">
      <c r="A291" s="263">
        <v>4</v>
      </c>
      <c r="B291" s="263"/>
      <c r="C291" s="264"/>
      <c r="D291" s="260" t="s">
        <v>763</v>
      </c>
      <c r="E291" s="20"/>
      <c r="F291" s="162" t="s">
        <v>162</v>
      </c>
      <c r="G291" s="279"/>
      <c r="H291" s="52">
        <f>H292</f>
        <v>0</v>
      </c>
      <c r="I291" s="197"/>
      <c r="J291" s="196"/>
      <c r="K291" s="42"/>
      <c r="L291" s="43"/>
      <c r="M291" s="44"/>
    </row>
    <row r="292" spans="1:13" s="78" customFormat="1">
      <c r="A292" s="265">
        <v>5</v>
      </c>
      <c r="B292" s="265"/>
      <c r="C292" s="266"/>
      <c r="D292" s="261" t="s">
        <v>2028</v>
      </c>
      <c r="E292" s="29"/>
      <c r="F292" s="17" t="s">
        <v>162</v>
      </c>
      <c r="G292" s="27"/>
      <c r="H292" s="55">
        <f>SUM(H293:H296)</f>
        <v>0</v>
      </c>
      <c r="I292" s="197"/>
      <c r="J292" s="196"/>
      <c r="K292" s="42"/>
      <c r="L292" s="43"/>
      <c r="M292" s="44"/>
    </row>
    <row r="293" spans="1:13" s="78" customFormat="1" ht="33.75">
      <c r="A293" s="28"/>
      <c r="B293" s="28" t="s">
        <v>2087</v>
      </c>
      <c r="C293" s="81" t="s">
        <v>1901</v>
      </c>
      <c r="D293" s="14" t="s">
        <v>2003</v>
      </c>
      <c r="E293" s="29" t="s">
        <v>1448</v>
      </c>
      <c r="F293" s="17">
        <v>12</v>
      </c>
      <c r="G293" s="258">
        <v>0</v>
      </c>
      <c r="H293" s="27">
        <f t="shared" si="6"/>
        <v>0</v>
      </c>
      <c r="I293" s="197"/>
      <c r="J293" s="196"/>
      <c r="K293" s="42"/>
      <c r="L293" s="43"/>
      <c r="M293" s="44"/>
    </row>
    <row r="294" spans="1:13" s="78" customFormat="1" ht="33.75">
      <c r="A294" s="265"/>
      <c r="B294" s="265" t="s">
        <v>1565</v>
      </c>
      <c r="C294" s="275" t="s">
        <v>1905</v>
      </c>
      <c r="D294" s="266" t="s">
        <v>2000</v>
      </c>
      <c r="E294" s="29" t="s">
        <v>1448</v>
      </c>
      <c r="F294" s="17">
        <v>3.6</v>
      </c>
      <c r="G294" s="258">
        <v>0</v>
      </c>
      <c r="H294" s="27">
        <f t="shared" si="6"/>
        <v>0</v>
      </c>
      <c r="I294" s="197"/>
      <c r="J294" s="196"/>
      <c r="K294" s="42"/>
      <c r="L294" s="43"/>
      <c r="M294" s="44"/>
    </row>
    <row r="295" spans="1:13" s="78" customFormat="1">
      <c r="A295" s="28"/>
      <c r="B295" s="28" t="s">
        <v>2088</v>
      </c>
      <c r="C295" s="81" t="s">
        <v>1908</v>
      </c>
      <c r="D295" s="14" t="s">
        <v>2004</v>
      </c>
      <c r="E295" s="29" t="s">
        <v>1444</v>
      </c>
      <c r="F295" s="17">
        <v>75</v>
      </c>
      <c r="G295" s="258">
        <v>0</v>
      </c>
      <c r="H295" s="27">
        <f t="shared" si="6"/>
        <v>0</v>
      </c>
      <c r="I295" s="197"/>
      <c r="J295" s="196"/>
      <c r="K295" s="42"/>
      <c r="L295" s="43"/>
      <c r="M295" s="44"/>
    </row>
    <row r="296" spans="1:13" s="78" customFormat="1" ht="22.5">
      <c r="A296" s="28"/>
      <c r="B296" s="28" t="s">
        <v>2089</v>
      </c>
      <c r="C296" s="81" t="s">
        <v>1917</v>
      </c>
      <c r="D296" s="14" t="s">
        <v>2006</v>
      </c>
      <c r="E296" s="29" t="s">
        <v>1448</v>
      </c>
      <c r="F296" s="17">
        <v>45</v>
      </c>
      <c r="G296" s="258">
        <v>0</v>
      </c>
      <c r="H296" s="27">
        <f t="shared" si="6"/>
        <v>0</v>
      </c>
      <c r="I296" s="197"/>
      <c r="J296" s="196"/>
      <c r="K296" s="42"/>
      <c r="L296" s="43"/>
      <c r="M296" s="44"/>
    </row>
    <row r="297" spans="1:13" s="78" customFormat="1">
      <c r="A297" s="263">
        <v>4</v>
      </c>
      <c r="B297" s="263"/>
      <c r="C297" s="264"/>
      <c r="D297" s="260" t="s">
        <v>45</v>
      </c>
      <c r="E297" s="20"/>
      <c r="F297" s="162" t="s">
        <v>162</v>
      </c>
      <c r="G297" s="279"/>
      <c r="H297" s="52">
        <f>H298</f>
        <v>0</v>
      </c>
      <c r="I297" s="197"/>
      <c r="J297" s="196"/>
      <c r="K297" s="42"/>
      <c r="L297" s="43"/>
      <c r="M297" s="44"/>
    </row>
    <row r="298" spans="1:13" s="78" customFormat="1">
      <c r="A298" s="265">
        <v>5</v>
      </c>
      <c r="B298" s="265"/>
      <c r="C298" s="266"/>
      <c r="D298" s="261" t="s">
        <v>993</v>
      </c>
      <c r="E298" s="29"/>
      <c r="F298" s="17" t="s">
        <v>162</v>
      </c>
      <c r="G298" s="27"/>
      <c r="H298" s="55">
        <f>SUM(H299)</f>
        <v>0</v>
      </c>
      <c r="I298" s="197"/>
      <c r="J298" s="196"/>
      <c r="K298" s="42"/>
      <c r="L298" s="43"/>
      <c r="M298" s="44"/>
    </row>
    <row r="299" spans="1:13" s="78" customFormat="1" ht="22.5">
      <c r="A299" s="265"/>
      <c r="B299" s="265" t="s">
        <v>2090</v>
      </c>
      <c r="C299" s="275" t="s">
        <v>1901</v>
      </c>
      <c r="D299" s="266" t="s">
        <v>2044</v>
      </c>
      <c r="E299" s="29" t="s">
        <v>1444</v>
      </c>
      <c r="F299" s="17">
        <v>62</v>
      </c>
      <c r="G299" s="258">
        <v>0</v>
      </c>
      <c r="H299" s="27">
        <f t="shared" si="6"/>
        <v>0</v>
      </c>
      <c r="I299" s="197"/>
      <c r="J299" s="196"/>
      <c r="K299" s="42"/>
      <c r="L299" s="43"/>
      <c r="M299" s="44"/>
    </row>
    <row r="300" spans="1:13" s="78" customFormat="1">
      <c r="A300" s="263">
        <v>4</v>
      </c>
      <c r="B300" s="263"/>
      <c r="C300" s="264"/>
      <c r="D300" s="260" t="s">
        <v>2045</v>
      </c>
      <c r="E300" s="20"/>
      <c r="F300" s="162" t="s">
        <v>162</v>
      </c>
      <c r="G300" s="279"/>
      <c r="H300" s="52">
        <f>H301+H335+H355+H358+H365</f>
        <v>0</v>
      </c>
      <c r="I300" s="197"/>
      <c r="J300" s="196"/>
      <c r="K300" s="42"/>
      <c r="L300" s="43"/>
      <c r="M300" s="44"/>
    </row>
    <row r="301" spans="1:13" s="78" customFormat="1">
      <c r="A301" s="265">
        <v>5</v>
      </c>
      <c r="B301" s="265"/>
      <c r="C301" s="266"/>
      <c r="D301" s="261" t="s">
        <v>2139</v>
      </c>
      <c r="E301" s="29"/>
      <c r="F301" s="17"/>
      <c r="G301" s="27"/>
      <c r="H301" s="55">
        <f>SUM(H302:H334)</f>
        <v>0</v>
      </c>
      <c r="I301" s="197"/>
      <c r="J301" s="196"/>
      <c r="K301" s="42"/>
      <c r="L301" s="43"/>
      <c r="M301" s="44"/>
    </row>
    <row r="302" spans="1:13" s="78" customFormat="1" ht="22.5">
      <c r="A302" s="28"/>
      <c r="B302" s="28" t="s">
        <v>2091</v>
      </c>
      <c r="C302" s="81" t="s">
        <v>1901</v>
      </c>
      <c r="D302" s="14" t="s">
        <v>2046</v>
      </c>
      <c r="E302" s="29" t="s">
        <v>1440</v>
      </c>
      <c r="F302" s="17">
        <v>46</v>
      </c>
      <c r="G302" s="258">
        <v>0</v>
      </c>
      <c r="H302" s="27">
        <f t="shared" ref="H302:H362" si="7">IF(ISNUMBER(F302),ROUND(F302*G302,2),"")</f>
        <v>0</v>
      </c>
      <c r="I302" s="197"/>
      <c r="J302" s="196"/>
      <c r="K302" s="42"/>
      <c r="L302" s="43"/>
      <c r="M302" s="44"/>
    </row>
    <row r="303" spans="1:13" s="78" customFormat="1" ht="22.5">
      <c r="A303" s="28"/>
      <c r="B303" s="28" t="s">
        <v>2092</v>
      </c>
      <c r="C303" s="81" t="s">
        <v>1905</v>
      </c>
      <c r="D303" s="14" t="s">
        <v>2047</v>
      </c>
      <c r="E303" s="29" t="s">
        <v>1440</v>
      </c>
      <c r="F303" s="17">
        <v>2</v>
      </c>
      <c r="G303" s="258">
        <v>0</v>
      </c>
      <c r="H303" s="27">
        <f t="shared" si="7"/>
        <v>0</v>
      </c>
      <c r="I303" s="197"/>
      <c r="J303" s="196"/>
      <c r="K303" s="42"/>
      <c r="L303" s="43"/>
      <c r="M303" s="44"/>
    </row>
    <row r="304" spans="1:13" s="78" customFormat="1" ht="22.5">
      <c r="A304" s="28"/>
      <c r="B304" s="28" t="s">
        <v>2093</v>
      </c>
      <c r="C304" s="81" t="s">
        <v>1908</v>
      </c>
      <c r="D304" s="14" t="s">
        <v>2048</v>
      </c>
      <c r="E304" s="29" t="s">
        <v>1440</v>
      </c>
      <c r="F304" s="17">
        <v>8</v>
      </c>
      <c r="G304" s="258">
        <v>0</v>
      </c>
      <c r="H304" s="27">
        <f t="shared" si="7"/>
        <v>0</v>
      </c>
      <c r="I304" s="197"/>
      <c r="J304" s="196"/>
      <c r="K304" s="42"/>
      <c r="L304" s="43"/>
      <c r="M304" s="44"/>
    </row>
    <row r="305" spans="1:13" s="78" customFormat="1" ht="22.5">
      <c r="A305" s="265"/>
      <c r="B305" s="265" t="s">
        <v>2094</v>
      </c>
      <c r="C305" s="275" t="s">
        <v>1917</v>
      </c>
      <c r="D305" s="266" t="s">
        <v>2049</v>
      </c>
      <c r="E305" s="29" t="s">
        <v>1440</v>
      </c>
      <c r="F305" s="17">
        <v>7</v>
      </c>
      <c r="G305" s="258">
        <v>0</v>
      </c>
      <c r="H305" s="27">
        <f t="shared" si="7"/>
        <v>0</v>
      </c>
      <c r="I305" s="197"/>
      <c r="J305" s="196"/>
      <c r="K305" s="42"/>
      <c r="L305" s="43"/>
      <c r="M305" s="44"/>
    </row>
    <row r="306" spans="1:13" s="78" customFormat="1" ht="22.5">
      <c r="A306" s="265"/>
      <c r="B306" s="265" t="s">
        <v>2095</v>
      </c>
      <c r="C306" s="275" t="s">
        <v>1920</v>
      </c>
      <c r="D306" s="266" t="s">
        <v>2050</v>
      </c>
      <c r="E306" s="29" t="s">
        <v>1440</v>
      </c>
      <c r="F306" s="17">
        <v>15</v>
      </c>
      <c r="G306" s="258">
        <v>0</v>
      </c>
      <c r="H306" s="27">
        <f t="shared" si="7"/>
        <v>0</v>
      </c>
      <c r="I306" s="197"/>
      <c r="J306" s="196"/>
      <c r="K306" s="42"/>
      <c r="L306" s="43"/>
      <c r="M306" s="44"/>
    </row>
    <row r="307" spans="1:13" s="78" customFormat="1" ht="22.5">
      <c r="A307" s="28"/>
      <c r="B307" s="28" t="s">
        <v>2096</v>
      </c>
      <c r="C307" s="81" t="s">
        <v>1924</v>
      </c>
      <c r="D307" s="14" t="s">
        <v>2051</v>
      </c>
      <c r="E307" s="29" t="s">
        <v>1440</v>
      </c>
      <c r="F307" s="17">
        <v>8</v>
      </c>
      <c r="G307" s="258">
        <v>0</v>
      </c>
      <c r="H307" s="27">
        <f t="shared" si="7"/>
        <v>0</v>
      </c>
      <c r="I307" s="197"/>
      <c r="J307" s="196"/>
      <c r="K307" s="42"/>
      <c r="L307" s="43"/>
      <c r="M307" s="44"/>
    </row>
    <row r="308" spans="1:13" s="78" customFormat="1" ht="22.5">
      <c r="A308" s="28"/>
      <c r="B308" s="28" t="s">
        <v>2097</v>
      </c>
      <c r="C308" s="81" t="s">
        <v>1927</v>
      </c>
      <c r="D308" s="14" t="s">
        <v>2052</v>
      </c>
      <c r="E308" s="29" t="s">
        <v>1440</v>
      </c>
      <c r="F308" s="17">
        <v>2</v>
      </c>
      <c r="G308" s="258">
        <v>0</v>
      </c>
      <c r="H308" s="27">
        <f t="shared" si="7"/>
        <v>0</v>
      </c>
      <c r="I308" s="197"/>
      <c r="J308" s="196"/>
      <c r="K308" s="42"/>
      <c r="L308" s="43"/>
      <c r="M308" s="44"/>
    </row>
    <row r="309" spans="1:13" s="78" customFormat="1" ht="22.5">
      <c r="A309" s="28"/>
      <c r="B309" s="28" t="s">
        <v>2098</v>
      </c>
      <c r="C309" s="81" t="s">
        <v>1931</v>
      </c>
      <c r="D309" s="14" t="s">
        <v>2053</v>
      </c>
      <c r="E309" s="29" t="s">
        <v>1440</v>
      </c>
      <c r="F309" s="17">
        <v>1</v>
      </c>
      <c r="G309" s="258">
        <v>0</v>
      </c>
      <c r="H309" s="27">
        <f t="shared" si="7"/>
        <v>0</v>
      </c>
      <c r="I309" s="197"/>
      <c r="J309" s="196"/>
      <c r="K309" s="42"/>
      <c r="L309" s="43"/>
      <c r="M309" s="44"/>
    </row>
    <row r="310" spans="1:13" s="78" customFormat="1" ht="22.5">
      <c r="A310" s="28"/>
      <c r="B310" s="28" t="s">
        <v>2099</v>
      </c>
      <c r="C310" s="81" t="s">
        <v>1934</v>
      </c>
      <c r="D310" s="14" t="s">
        <v>2054</v>
      </c>
      <c r="E310" s="29" t="s">
        <v>1440</v>
      </c>
      <c r="F310" s="17">
        <v>1</v>
      </c>
      <c r="G310" s="258">
        <v>0</v>
      </c>
      <c r="H310" s="27">
        <f t="shared" si="7"/>
        <v>0</v>
      </c>
      <c r="I310" s="197"/>
      <c r="J310" s="196"/>
      <c r="K310" s="42"/>
      <c r="L310" s="43"/>
      <c r="M310" s="44"/>
    </row>
    <row r="311" spans="1:13" s="78" customFormat="1" ht="22.5">
      <c r="A311" s="28"/>
      <c r="B311" s="28" t="s">
        <v>2100</v>
      </c>
      <c r="C311" s="81" t="s">
        <v>1937</v>
      </c>
      <c r="D311" s="14" t="s">
        <v>2055</v>
      </c>
      <c r="E311" s="29" t="s">
        <v>1440</v>
      </c>
      <c r="F311" s="17">
        <v>1</v>
      </c>
      <c r="G311" s="258">
        <v>0</v>
      </c>
      <c r="H311" s="27">
        <f t="shared" si="7"/>
        <v>0</v>
      </c>
      <c r="I311" s="197"/>
      <c r="J311" s="196"/>
      <c r="K311" s="42"/>
      <c r="L311" s="43"/>
      <c r="M311" s="44"/>
    </row>
    <row r="312" spans="1:13" s="78" customFormat="1" ht="22.5">
      <c r="A312" s="28"/>
      <c r="B312" s="28" t="s">
        <v>2101</v>
      </c>
      <c r="C312" s="81" t="s">
        <v>1940</v>
      </c>
      <c r="D312" s="14" t="s">
        <v>2056</v>
      </c>
      <c r="E312" s="29" t="s">
        <v>1440</v>
      </c>
      <c r="F312" s="17">
        <v>1</v>
      </c>
      <c r="G312" s="258">
        <v>0</v>
      </c>
      <c r="H312" s="27">
        <f t="shared" si="7"/>
        <v>0</v>
      </c>
      <c r="I312" s="197"/>
      <c r="J312" s="196"/>
      <c r="K312" s="42"/>
      <c r="L312" s="43"/>
      <c r="M312" s="44"/>
    </row>
    <row r="313" spans="1:13" s="78" customFormat="1" ht="33.75">
      <c r="A313" s="265"/>
      <c r="B313" s="265" t="s">
        <v>2102</v>
      </c>
      <c r="C313" s="275" t="s">
        <v>1943</v>
      </c>
      <c r="D313" s="266" t="s">
        <v>2057</v>
      </c>
      <c r="E313" s="29" t="s">
        <v>1440</v>
      </c>
      <c r="F313" s="17">
        <v>2</v>
      </c>
      <c r="G313" s="258">
        <v>0</v>
      </c>
      <c r="H313" s="27">
        <f t="shared" si="7"/>
        <v>0</v>
      </c>
      <c r="I313" s="197"/>
      <c r="J313" s="196"/>
      <c r="K313" s="42"/>
      <c r="L313" s="43"/>
      <c r="M313" s="44"/>
    </row>
    <row r="314" spans="1:13" s="78" customFormat="1" ht="22.5">
      <c r="A314" s="265"/>
      <c r="B314" s="265"/>
      <c r="C314" s="275"/>
      <c r="D314" s="266" t="s">
        <v>3631</v>
      </c>
      <c r="E314" s="29"/>
      <c r="F314" s="17"/>
      <c r="G314" s="27"/>
      <c r="H314" s="27" t="str">
        <f t="shared" si="7"/>
        <v/>
      </c>
      <c r="I314" s="197"/>
      <c r="J314" s="196"/>
      <c r="K314" s="42"/>
      <c r="L314" s="43"/>
      <c r="M314" s="44"/>
    </row>
    <row r="315" spans="1:13" s="78" customFormat="1" ht="33.75">
      <c r="A315" s="28"/>
      <c r="B315" s="28" t="s">
        <v>2104</v>
      </c>
      <c r="C315" s="81" t="s">
        <v>1946</v>
      </c>
      <c r="D315" s="14" t="s">
        <v>2059</v>
      </c>
      <c r="E315" s="29" t="s">
        <v>1440</v>
      </c>
      <c r="F315" s="17">
        <v>5</v>
      </c>
      <c r="G315" s="258">
        <v>0</v>
      </c>
      <c r="H315" s="27">
        <f t="shared" si="7"/>
        <v>0</v>
      </c>
      <c r="I315" s="197"/>
      <c r="J315" s="196"/>
      <c r="K315" s="42"/>
      <c r="L315" s="43"/>
      <c r="M315" s="44"/>
    </row>
    <row r="316" spans="1:13" s="78" customFormat="1" ht="22.5">
      <c r="A316" s="28"/>
      <c r="B316" s="28"/>
      <c r="C316" s="81"/>
      <c r="D316" s="14" t="s">
        <v>3632</v>
      </c>
      <c r="E316" s="29"/>
      <c r="F316" s="17"/>
      <c r="G316" s="27"/>
      <c r="H316" s="27" t="str">
        <f t="shared" si="7"/>
        <v/>
      </c>
      <c r="I316" s="197"/>
      <c r="J316" s="196"/>
      <c r="K316" s="42"/>
      <c r="L316" s="43"/>
      <c r="M316" s="44"/>
    </row>
    <row r="317" spans="1:13" s="78" customFormat="1" ht="33.75">
      <c r="A317" s="265"/>
      <c r="B317" s="265" t="s">
        <v>2105</v>
      </c>
      <c r="C317" s="275" t="s">
        <v>1949</v>
      </c>
      <c r="D317" s="266" t="s">
        <v>2060</v>
      </c>
      <c r="E317" s="29" t="s">
        <v>1440</v>
      </c>
      <c r="F317" s="17">
        <v>2</v>
      </c>
      <c r="G317" s="258">
        <v>0</v>
      </c>
      <c r="H317" s="27">
        <f t="shared" si="7"/>
        <v>0</v>
      </c>
      <c r="I317" s="197"/>
      <c r="J317" s="196"/>
      <c r="K317" s="42"/>
      <c r="L317" s="43"/>
      <c r="M317" s="44"/>
    </row>
    <row r="318" spans="1:13" s="78" customFormat="1" ht="22.5">
      <c r="A318" s="28"/>
      <c r="B318" s="28"/>
      <c r="C318" s="81"/>
      <c r="D318" s="14" t="s">
        <v>3633</v>
      </c>
      <c r="E318" s="29"/>
      <c r="F318" s="17"/>
      <c r="G318" s="27"/>
      <c r="H318" s="27" t="str">
        <f t="shared" si="7"/>
        <v/>
      </c>
      <c r="I318" s="197"/>
      <c r="J318" s="196"/>
      <c r="K318" s="42"/>
      <c r="L318" s="43"/>
      <c r="M318" s="44"/>
    </row>
    <row r="319" spans="1:13" s="78" customFormat="1" ht="33.75">
      <c r="A319" s="28"/>
      <c r="B319" s="28" t="s">
        <v>2106</v>
      </c>
      <c r="C319" s="81" t="s">
        <v>2129</v>
      </c>
      <c r="D319" s="14" t="s">
        <v>2061</v>
      </c>
      <c r="E319" s="29" t="s">
        <v>1440</v>
      </c>
      <c r="F319" s="17">
        <v>13</v>
      </c>
      <c r="G319" s="258">
        <v>0</v>
      </c>
      <c r="H319" s="27">
        <f t="shared" si="7"/>
        <v>0</v>
      </c>
      <c r="I319" s="197"/>
      <c r="J319" s="196"/>
      <c r="K319" s="42"/>
      <c r="L319" s="43"/>
      <c r="M319" s="44"/>
    </row>
    <row r="320" spans="1:13" s="78" customFormat="1" ht="22.5">
      <c r="A320" s="28"/>
      <c r="B320" s="28"/>
      <c r="C320" s="81"/>
      <c r="D320" s="14" t="s">
        <v>3634</v>
      </c>
      <c r="E320" s="29"/>
      <c r="F320" s="17"/>
      <c r="G320" s="27"/>
      <c r="H320" s="27" t="str">
        <f t="shared" si="7"/>
        <v/>
      </c>
      <c r="I320" s="197"/>
      <c r="J320" s="196"/>
      <c r="K320" s="42"/>
      <c r="L320" s="43"/>
      <c r="M320" s="44"/>
    </row>
    <row r="321" spans="1:13" s="78" customFormat="1" ht="33.75">
      <c r="A321" s="28"/>
      <c r="B321" s="28" t="s">
        <v>2107</v>
      </c>
      <c r="C321" s="81" t="s">
        <v>2130</v>
      </c>
      <c r="D321" s="14" t="s">
        <v>2062</v>
      </c>
      <c r="E321" s="29" t="s">
        <v>1440</v>
      </c>
      <c r="F321" s="17">
        <v>4</v>
      </c>
      <c r="G321" s="258">
        <v>0</v>
      </c>
      <c r="H321" s="27">
        <f t="shared" si="7"/>
        <v>0</v>
      </c>
      <c r="I321" s="197"/>
      <c r="J321" s="196"/>
      <c r="K321" s="42"/>
      <c r="L321" s="43"/>
      <c r="M321" s="44"/>
    </row>
    <row r="322" spans="1:13" s="78" customFormat="1" ht="22.5">
      <c r="A322" s="265"/>
      <c r="B322" s="265"/>
      <c r="C322" s="275"/>
      <c r="D322" s="266" t="s">
        <v>3635</v>
      </c>
      <c r="E322" s="29"/>
      <c r="F322" s="17"/>
      <c r="G322" s="27"/>
      <c r="H322" s="27" t="str">
        <f t="shared" si="7"/>
        <v/>
      </c>
      <c r="I322" s="197"/>
      <c r="J322" s="196"/>
      <c r="K322" s="42"/>
      <c r="L322" s="43"/>
      <c r="M322" s="44"/>
    </row>
    <row r="323" spans="1:13" s="78" customFormat="1" ht="33.75">
      <c r="A323" s="28"/>
      <c r="B323" s="28" t="s">
        <v>2108</v>
      </c>
      <c r="C323" s="81" t="s">
        <v>2131</v>
      </c>
      <c r="D323" s="14" t="s">
        <v>2063</v>
      </c>
      <c r="E323" s="29" t="s">
        <v>1440</v>
      </c>
      <c r="F323" s="17">
        <v>4</v>
      </c>
      <c r="G323" s="258">
        <v>0</v>
      </c>
      <c r="H323" s="27">
        <f t="shared" si="7"/>
        <v>0</v>
      </c>
      <c r="I323" s="197"/>
      <c r="J323" s="196"/>
      <c r="K323" s="42"/>
      <c r="L323" s="43"/>
      <c r="M323" s="44"/>
    </row>
    <row r="324" spans="1:13" s="78" customFormat="1" ht="33.75">
      <c r="A324" s="28"/>
      <c r="B324" s="28" t="s">
        <v>2109</v>
      </c>
      <c r="C324" s="81" t="s">
        <v>2132</v>
      </c>
      <c r="D324" s="14" t="s">
        <v>2064</v>
      </c>
      <c r="E324" s="29" t="s">
        <v>1440</v>
      </c>
      <c r="F324" s="17">
        <v>4</v>
      </c>
      <c r="G324" s="258">
        <v>0</v>
      </c>
      <c r="H324" s="27">
        <f t="shared" si="7"/>
        <v>0</v>
      </c>
      <c r="I324" s="197"/>
      <c r="J324" s="196"/>
      <c r="K324" s="42"/>
      <c r="L324" s="43"/>
      <c r="M324" s="44"/>
    </row>
    <row r="325" spans="1:13" s="78" customFormat="1" ht="22.5">
      <c r="A325" s="28"/>
      <c r="B325" s="28"/>
      <c r="C325" s="81"/>
      <c r="D325" s="14" t="s">
        <v>3636</v>
      </c>
      <c r="E325" s="29"/>
      <c r="F325" s="17"/>
      <c r="G325" s="27"/>
      <c r="H325" s="27" t="str">
        <f t="shared" si="7"/>
        <v/>
      </c>
      <c r="I325" s="197"/>
      <c r="J325" s="196"/>
      <c r="K325" s="42"/>
      <c r="L325" s="43"/>
      <c r="M325" s="44"/>
    </row>
    <row r="326" spans="1:13" s="78" customFormat="1" ht="33.75">
      <c r="A326" s="267"/>
      <c r="B326" s="267" t="s">
        <v>2110</v>
      </c>
      <c r="C326" s="268" t="s">
        <v>2133</v>
      </c>
      <c r="D326" s="268" t="s">
        <v>2065</v>
      </c>
      <c r="E326" s="29" t="s">
        <v>1440</v>
      </c>
      <c r="F326" s="17">
        <v>4</v>
      </c>
      <c r="G326" s="258">
        <v>0</v>
      </c>
      <c r="H326" s="27">
        <f t="shared" si="7"/>
        <v>0</v>
      </c>
      <c r="I326" s="197"/>
      <c r="J326" s="196"/>
      <c r="K326" s="42"/>
      <c r="L326" s="43"/>
      <c r="M326" s="44"/>
    </row>
    <row r="327" spans="1:13" s="78" customFormat="1" ht="22.5">
      <c r="A327" s="265"/>
      <c r="B327" s="265"/>
      <c r="C327" s="275"/>
      <c r="D327" s="266" t="s">
        <v>3637</v>
      </c>
      <c r="E327" s="29"/>
      <c r="F327" s="17"/>
      <c r="G327" s="27"/>
      <c r="H327" s="27" t="str">
        <f t="shared" si="7"/>
        <v/>
      </c>
      <c r="I327" s="197"/>
      <c r="J327" s="196"/>
      <c r="K327" s="42"/>
      <c r="L327" s="43"/>
      <c r="M327" s="44"/>
    </row>
    <row r="328" spans="1:13" s="78" customFormat="1" ht="45">
      <c r="A328" s="28"/>
      <c r="B328" s="28" t="s">
        <v>2111</v>
      </c>
      <c r="C328" s="81" t="s">
        <v>2134</v>
      </c>
      <c r="D328" s="14" t="s">
        <v>2066</v>
      </c>
      <c r="E328" s="29" t="s">
        <v>1440</v>
      </c>
      <c r="F328" s="17">
        <v>2</v>
      </c>
      <c r="G328" s="258">
        <v>0</v>
      </c>
      <c r="H328" s="27">
        <f t="shared" si="7"/>
        <v>0</v>
      </c>
      <c r="I328" s="197"/>
      <c r="J328" s="196"/>
      <c r="K328" s="42"/>
      <c r="L328" s="43"/>
      <c r="M328" s="44"/>
    </row>
    <row r="329" spans="1:13" s="78" customFormat="1" ht="33.75">
      <c r="A329" s="28"/>
      <c r="B329" s="28" t="s">
        <v>3647</v>
      </c>
      <c r="C329" s="81" t="s">
        <v>2135</v>
      </c>
      <c r="D329" s="14" t="s">
        <v>3638</v>
      </c>
      <c r="E329" s="29" t="s">
        <v>1440</v>
      </c>
      <c r="F329" s="17">
        <v>9</v>
      </c>
      <c r="G329" s="258">
        <v>0</v>
      </c>
      <c r="H329" s="27">
        <f t="shared" si="7"/>
        <v>0</v>
      </c>
      <c r="I329" s="197"/>
      <c r="J329" s="196"/>
      <c r="K329" s="42"/>
      <c r="L329" s="43"/>
      <c r="M329" s="44"/>
    </row>
    <row r="330" spans="1:13" s="78" customFormat="1" ht="22.5">
      <c r="A330" s="28"/>
      <c r="B330" s="28"/>
      <c r="C330" s="81"/>
      <c r="D330" s="14" t="s">
        <v>3639</v>
      </c>
      <c r="E330" s="29"/>
      <c r="F330" s="17"/>
      <c r="G330" s="27"/>
      <c r="H330" s="27" t="str">
        <f t="shared" si="7"/>
        <v/>
      </c>
      <c r="I330" s="197"/>
      <c r="J330" s="196"/>
      <c r="K330" s="42"/>
      <c r="L330" s="43"/>
      <c r="M330" s="44"/>
    </row>
    <row r="331" spans="1:13" s="78" customFormat="1" ht="33.75">
      <c r="A331" s="28"/>
      <c r="B331" s="28" t="s">
        <v>2103</v>
      </c>
      <c r="C331" s="81" t="s">
        <v>2136</v>
      </c>
      <c r="D331" s="14" t="s">
        <v>2058</v>
      </c>
      <c r="E331" s="29" t="s">
        <v>1440</v>
      </c>
      <c r="F331" s="17">
        <v>3</v>
      </c>
      <c r="G331" s="258">
        <v>0</v>
      </c>
      <c r="H331" s="27">
        <f t="shared" si="7"/>
        <v>0</v>
      </c>
      <c r="I331" s="197"/>
      <c r="J331" s="196"/>
      <c r="K331" s="42"/>
      <c r="L331" s="43"/>
      <c r="M331" s="44"/>
    </row>
    <row r="332" spans="1:13" s="78" customFormat="1" ht="22.5">
      <c r="A332" s="28"/>
      <c r="B332" s="28"/>
      <c r="C332" s="81"/>
      <c r="D332" s="14" t="s">
        <v>3640</v>
      </c>
      <c r="E332" s="29"/>
      <c r="F332" s="17"/>
      <c r="G332" s="27"/>
      <c r="H332" s="27" t="str">
        <f t="shared" si="7"/>
        <v/>
      </c>
      <c r="I332" s="197"/>
      <c r="J332" s="196"/>
      <c r="K332" s="42"/>
      <c r="L332" s="43"/>
      <c r="M332" s="44"/>
    </row>
    <row r="333" spans="1:13" s="78" customFormat="1" ht="22.5">
      <c r="A333" s="265"/>
      <c r="B333" s="265" t="s">
        <v>3648</v>
      </c>
      <c r="C333" s="275" t="s">
        <v>2137</v>
      </c>
      <c r="D333" s="266" t="s">
        <v>3641</v>
      </c>
      <c r="E333" s="29" t="s">
        <v>1440</v>
      </c>
      <c r="F333" s="17">
        <v>4</v>
      </c>
      <c r="G333" s="258">
        <v>0</v>
      </c>
      <c r="H333" s="27">
        <f t="shared" si="7"/>
        <v>0</v>
      </c>
      <c r="I333" s="197"/>
      <c r="J333" s="196"/>
      <c r="K333" s="42"/>
      <c r="L333" s="43"/>
      <c r="M333" s="44"/>
    </row>
    <row r="334" spans="1:13" s="78" customFormat="1" ht="22.5">
      <c r="A334" s="265"/>
      <c r="B334" s="265"/>
      <c r="C334" s="275"/>
      <c r="D334" s="266" t="s">
        <v>3642</v>
      </c>
      <c r="E334" s="29"/>
      <c r="F334" s="17"/>
      <c r="G334" s="27"/>
      <c r="H334" s="27" t="str">
        <f t="shared" si="7"/>
        <v/>
      </c>
      <c r="I334" s="197"/>
      <c r="J334" s="196"/>
      <c r="K334" s="42"/>
      <c r="L334" s="43"/>
      <c r="M334" s="44"/>
    </row>
    <row r="335" spans="1:13" s="78" customFormat="1">
      <c r="A335" s="265">
        <v>5</v>
      </c>
      <c r="B335" s="265"/>
      <c r="C335" s="266"/>
      <c r="D335" s="261" t="s">
        <v>2140</v>
      </c>
      <c r="E335" s="29"/>
      <c r="F335" s="17"/>
      <c r="G335" s="27"/>
      <c r="H335" s="55">
        <f>SUM(H336:H354)</f>
        <v>0</v>
      </c>
      <c r="I335" s="197"/>
      <c r="J335" s="196"/>
      <c r="K335" s="42"/>
      <c r="L335" s="43"/>
      <c r="M335" s="44"/>
    </row>
    <row r="336" spans="1:13" s="78" customFormat="1" ht="33.75">
      <c r="A336" s="265"/>
      <c r="B336" s="265" t="s">
        <v>2112</v>
      </c>
      <c r="C336" s="275" t="s">
        <v>1901</v>
      </c>
      <c r="D336" s="266" t="s">
        <v>2067</v>
      </c>
      <c r="E336" s="29" t="s">
        <v>1444</v>
      </c>
      <c r="F336" s="17">
        <v>156</v>
      </c>
      <c r="G336" s="258">
        <v>0</v>
      </c>
      <c r="H336" s="27">
        <f t="shared" si="7"/>
        <v>0</v>
      </c>
      <c r="I336" s="197"/>
      <c r="J336" s="196"/>
      <c r="K336" s="42"/>
      <c r="L336" s="43"/>
      <c r="M336" s="44"/>
    </row>
    <row r="337" spans="1:13" s="78" customFormat="1" ht="33.75">
      <c r="A337" s="28"/>
      <c r="B337" s="28"/>
      <c r="C337" s="81"/>
      <c r="D337" s="14" t="s">
        <v>2068</v>
      </c>
      <c r="E337" s="29"/>
      <c r="F337" s="17"/>
      <c r="G337" s="27"/>
      <c r="H337" s="27" t="str">
        <f t="shared" si="7"/>
        <v/>
      </c>
      <c r="I337" s="197"/>
      <c r="J337" s="196"/>
      <c r="K337" s="42"/>
      <c r="L337" s="43"/>
      <c r="M337" s="44"/>
    </row>
    <row r="338" spans="1:13" s="78" customFormat="1" ht="22.5">
      <c r="A338" s="28"/>
      <c r="B338" s="28" t="s">
        <v>2113</v>
      </c>
      <c r="C338" s="81" t="s">
        <v>1905</v>
      </c>
      <c r="D338" s="14" t="s">
        <v>2069</v>
      </c>
      <c r="E338" s="29" t="s">
        <v>1444</v>
      </c>
      <c r="F338" s="17">
        <v>11</v>
      </c>
      <c r="G338" s="258">
        <v>0</v>
      </c>
      <c r="H338" s="27">
        <f t="shared" si="7"/>
        <v>0</v>
      </c>
      <c r="I338" s="197"/>
      <c r="J338" s="196"/>
      <c r="K338" s="42"/>
      <c r="L338" s="43"/>
      <c r="M338" s="44"/>
    </row>
    <row r="339" spans="1:13" s="78" customFormat="1" ht="33.75">
      <c r="A339" s="265"/>
      <c r="B339" s="265" t="s">
        <v>2114</v>
      </c>
      <c r="C339" s="275" t="s">
        <v>1908</v>
      </c>
      <c r="D339" s="266" t="s">
        <v>2070</v>
      </c>
      <c r="E339" s="29" t="s">
        <v>1444</v>
      </c>
      <c r="F339" s="17">
        <v>43</v>
      </c>
      <c r="G339" s="258">
        <v>0</v>
      </c>
      <c r="H339" s="27">
        <f t="shared" si="7"/>
        <v>0</v>
      </c>
      <c r="I339" s="197"/>
      <c r="J339" s="196"/>
      <c r="K339" s="42"/>
      <c r="L339" s="43"/>
      <c r="M339" s="44"/>
    </row>
    <row r="340" spans="1:13" s="78" customFormat="1" ht="33.75">
      <c r="A340" s="28"/>
      <c r="B340" s="28"/>
      <c r="C340" s="81"/>
      <c r="D340" s="14" t="s">
        <v>2068</v>
      </c>
      <c r="E340" s="29"/>
      <c r="F340" s="17"/>
      <c r="G340" s="27"/>
      <c r="H340" s="27" t="str">
        <f t="shared" si="7"/>
        <v/>
      </c>
      <c r="I340" s="197"/>
      <c r="J340" s="196"/>
      <c r="K340" s="42"/>
      <c r="L340" s="43"/>
      <c r="M340" s="44"/>
    </row>
    <row r="341" spans="1:13" s="78" customFormat="1" ht="22.5">
      <c r="A341" s="28"/>
      <c r="B341" s="28" t="s">
        <v>2115</v>
      </c>
      <c r="C341" s="81" t="s">
        <v>1917</v>
      </c>
      <c r="D341" s="14" t="s">
        <v>2071</v>
      </c>
      <c r="E341" s="29" t="s">
        <v>1444</v>
      </c>
      <c r="F341" s="17">
        <v>3</v>
      </c>
      <c r="G341" s="258">
        <v>0</v>
      </c>
      <c r="H341" s="27">
        <f t="shared" si="7"/>
        <v>0</v>
      </c>
      <c r="I341" s="197"/>
      <c r="J341" s="196"/>
      <c r="K341" s="42"/>
      <c r="L341" s="43"/>
      <c r="M341" s="44"/>
    </row>
    <row r="342" spans="1:13" s="78" customFormat="1" ht="33.75">
      <c r="A342" s="28"/>
      <c r="B342" s="28" t="s">
        <v>2116</v>
      </c>
      <c r="C342" s="81" t="s">
        <v>1920</v>
      </c>
      <c r="D342" s="14" t="s">
        <v>2072</v>
      </c>
      <c r="E342" s="29" t="s">
        <v>1444</v>
      </c>
      <c r="F342" s="17">
        <v>1973</v>
      </c>
      <c r="G342" s="258">
        <v>0</v>
      </c>
      <c r="H342" s="27">
        <f t="shared" si="7"/>
        <v>0</v>
      </c>
      <c r="I342" s="197"/>
      <c r="J342" s="196"/>
      <c r="K342" s="42"/>
      <c r="L342" s="43"/>
      <c r="M342" s="44"/>
    </row>
    <row r="343" spans="1:13" s="78" customFormat="1" ht="33.75">
      <c r="A343" s="28"/>
      <c r="B343" s="28"/>
      <c r="C343" s="81"/>
      <c r="D343" s="14" t="s">
        <v>2068</v>
      </c>
      <c r="E343" s="29"/>
      <c r="F343" s="17"/>
      <c r="G343" s="27"/>
      <c r="H343" s="27" t="str">
        <f t="shared" si="7"/>
        <v/>
      </c>
      <c r="I343" s="197"/>
      <c r="J343" s="196"/>
      <c r="K343" s="42"/>
      <c r="L343" s="43"/>
      <c r="M343" s="44"/>
    </row>
    <row r="344" spans="1:13" s="78" customFormat="1" ht="22.5">
      <c r="A344" s="28"/>
      <c r="B344" s="28" t="s">
        <v>2117</v>
      </c>
      <c r="C344" s="81" t="s">
        <v>1924</v>
      </c>
      <c r="D344" s="14" t="s">
        <v>2073</v>
      </c>
      <c r="E344" s="29" t="s">
        <v>1444</v>
      </c>
      <c r="F344" s="17">
        <v>167</v>
      </c>
      <c r="G344" s="258">
        <v>0</v>
      </c>
      <c r="H344" s="27">
        <f t="shared" si="7"/>
        <v>0</v>
      </c>
      <c r="I344" s="197"/>
      <c r="J344" s="196"/>
      <c r="K344" s="42"/>
      <c r="L344" s="43"/>
      <c r="M344" s="44"/>
    </row>
    <row r="345" spans="1:13" s="78" customFormat="1" ht="33.75">
      <c r="A345" s="28"/>
      <c r="B345" s="28" t="s">
        <v>2118</v>
      </c>
      <c r="C345" s="81" t="s">
        <v>1927</v>
      </c>
      <c r="D345" s="14" t="s">
        <v>2074</v>
      </c>
      <c r="E345" s="29" t="s">
        <v>1448</v>
      </c>
      <c r="F345" s="17">
        <v>100</v>
      </c>
      <c r="G345" s="258">
        <v>0</v>
      </c>
      <c r="H345" s="27">
        <f t="shared" si="7"/>
        <v>0</v>
      </c>
      <c r="I345" s="197"/>
      <c r="J345" s="196"/>
      <c r="K345" s="42"/>
      <c r="L345" s="43"/>
      <c r="M345" s="44"/>
    </row>
    <row r="346" spans="1:13" s="78" customFormat="1" ht="33.75">
      <c r="A346" s="28"/>
      <c r="B346" s="28"/>
      <c r="C346" s="81"/>
      <c r="D346" s="14" t="s">
        <v>2075</v>
      </c>
      <c r="E346" s="29"/>
      <c r="F346" s="17"/>
      <c r="G346" s="27"/>
      <c r="H346" s="27" t="str">
        <f t="shared" si="7"/>
        <v/>
      </c>
      <c r="I346" s="197"/>
      <c r="J346" s="196"/>
      <c r="K346" s="42"/>
      <c r="L346" s="43"/>
      <c r="M346" s="44"/>
    </row>
    <row r="347" spans="1:13" s="78" customFormat="1" ht="33.75">
      <c r="A347" s="28"/>
      <c r="B347" s="28" t="s">
        <v>2119</v>
      </c>
      <c r="C347" s="81" t="s">
        <v>1931</v>
      </c>
      <c r="D347" s="14" t="s">
        <v>2076</v>
      </c>
      <c r="E347" s="29" t="s">
        <v>1448</v>
      </c>
      <c r="F347" s="17">
        <v>22.5</v>
      </c>
      <c r="G347" s="258">
        <v>0</v>
      </c>
      <c r="H347" s="27">
        <f t="shared" si="7"/>
        <v>0</v>
      </c>
      <c r="I347" s="197"/>
      <c r="J347" s="196"/>
      <c r="K347" s="42"/>
      <c r="L347" s="43"/>
      <c r="M347" s="44"/>
    </row>
    <row r="348" spans="1:13" s="78" customFormat="1" ht="33.75">
      <c r="A348" s="28"/>
      <c r="B348" s="28"/>
      <c r="C348" s="81"/>
      <c r="D348" s="14" t="s">
        <v>2068</v>
      </c>
      <c r="E348" s="29"/>
      <c r="F348" s="17"/>
      <c r="G348" s="27"/>
      <c r="H348" s="27" t="str">
        <f t="shared" si="7"/>
        <v/>
      </c>
      <c r="I348" s="197"/>
      <c r="J348" s="196"/>
      <c r="K348" s="42"/>
      <c r="L348" s="43"/>
      <c r="M348" s="44"/>
    </row>
    <row r="349" spans="1:13" s="78" customFormat="1" ht="45">
      <c r="A349" s="28"/>
      <c r="B349" s="28" t="s">
        <v>2120</v>
      </c>
      <c r="C349" s="81" t="s">
        <v>1934</v>
      </c>
      <c r="D349" s="14" t="s">
        <v>2077</v>
      </c>
      <c r="E349" s="29" t="s">
        <v>1440</v>
      </c>
      <c r="F349" s="17">
        <v>15</v>
      </c>
      <c r="G349" s="258">
        <v>0</v>
      </c>
      <c r="H349" s="27">
        <f t="shared" si="7"/>
        <v>0</v>
      </c>
      <c r="I349" s="197"/>
      <c r="J349" s="196"/>
      <c r="K349" s="42"/>
      <c r="L349" s="43"/>
      <c r="M349" s="44"/>
    </row>
    <row r="350" spans="1:13" s="78" customFormat="1" ht="33.75">
      <c r="A350" s="28"/>
      <c r="B350" s="28"/>
      <c r="C350" s="81"/>
      <c r="D350" s="14" t="s">
        <v>2068</v>
      </c>
      <c r="E350" s="29"/>
      <c r="F350" s="17"/>
      <c r="G350" s="27"/>
      <c r="H350" s="27" t="str">
        <f t="shared" si="7"/>
        <v/>
      </c>
      <c r="I350" s="197"/>
      <c r="J350" s="196"/>
      <c r="K350" s="42"/>
      <c r="L350" s="43"/>
      <c r="M350" s="44"/>
    </row>
    <row r="351" spans="1:13" s="78" customFormat="1" ht="33.75">
      <c r="A351" s="28"/>
      <c r="B351" s="28" t="s">
        <v>2121</v>
      </c>
      <c r="C351" s="81" t="s">
        <v>1937</v>
      </c>
      <c r="D351" s="14" t="s">
        <v>2078</v>
      </c>
      <c r="E351" s="29" t="s">
        <v>1448</v>
      </c>
      <c r="F351" s="17">
        <v>4</v>
      </c>
      <c r="G351" s="258">
        <v>0</v>
      </c>
      <c r="H351" s="27">
        <f t="shared" si="7"/>
        <v>0</v>
      </c>
      <c r="I351" s="197"/>
      <c r="J351" s="196"/>
      <c r="K351" s="42"/>
      <c r="L351" s="43"/>
      <c r="M351" s="44"/>
    </row>
    <row r="352" spans="1:13" s="78" customFormat="1" ht="33.75">
      <c r="A352" s="28"/>
      <c r="B352" s="28"/>
      <c r="C352" s="81"/>
      <c r="D352" s="14" t="s">
        <v>2068</v>
      </c>
      <c r="E352" s="29"/>
      <c r="F352" s="17"/>
      <c r="G352" s="27"/>
      <c r="H352" s="27" t="str">
        <f t="shared" si="7"/>
        <v/>
      </c>
      <c r="I352" s="197"/>
      <c r="J352" s="196"/>
      <c r="K352" s="42"/>
      <c r="L352" s="43"/>
      <c r="M352" s="44"/>
    </row>
    <row r="353" spans="1:13" s="78" customFormat="1" ht="22.5">
      <c r="A353" s="28"/>
      <c r="B353" s="28" t="s">
        <v>2122</v>
      </c>
      <c r="C353" s="81" t="s">
        <v>1940</v>
      </c>
      <c r="D353" s="14" t="s">
        <v>2079</v>
      </c>
      <c r="E353" s="29" t="s">
        <v>1448</v>
      </c>
      <c r="F353" s="17">
        <v>29</v>
      </c>
      <c r="G353" s="258">
        <v>0</v>
      </c>
      <c r="H353" s="27">
        <f t="shared" si="7"/>
        <v>0</v>
      </c>
      <c r="I353" s="197"/>
      <c r="J353" s="196"/>
      <c r="K353" s="42"/>
      <c r="L353" s="43"/>
      <c r="M353" s="44"/>
    </row>
    <row r="354" spans="1:13" s="78" customFormat="1" ht="33.75">
      <c r="A354" s="28"/>
      <c r="B354" s="28"/>
      <c r="C354" s="81"/>
      <c r="D354" s="14" t="s">
        <v>2068</v>
      </c>
      <c r="E354" s="29"/>
      <c r="F354" s="17"/>
      <c r="G354" s="27"/>
      <c r="H354" s="27" t="str">
        <f t="shared" si="7"/>
        <v/>
      </c>
      <c r="I354" s="197"/>
      <c r="J354" s="196"/>
      <c r="K354" s="42"/>
      <c r="L354" s="43"/>
      <c r="M354" s="44"/>
    </row>
    <row r="355" spans="1:13" s="78" customFormat="1">
      <c r="A355" s="265">
        <v>5</v>
      </c>
      <c r="B355" s="265"/>
      <c r="C355" s="266"/>
      <c r="D355" s="261" t="s">
        <v>2141</v>
      </c>
      <c r="E355" s="29"/>
      <c r="F355" s="17"/>
      <c r="G355" s="27"/>
      <c r="H355" s="55">
        <f>SUM(H356:H357)</f>
        <v>0</v>
      </c>
      <c r="I355" s="197"/>
      <c r="J355" s="196"/>
      <c r="K355" s="42"/>
      <c r="L355" s="43"/>
      <c r="M355" s="44"/>
    </row>
    <row r="356" spans="1:13" s="78" customFormat="1" ht="22.5">
      <c r="A356" s="28"/>
      <c r="B356" s="28" t="s">
        <v>2123</v>
      </c>
      <c r="C356" s="81" t="s">
        <v>1901</v>
      </c>
      <c r="D356" s="14" t="s">
        <v>2080</v>
      </c>
      <c r="E356" s="29" t="s">
        <v>1440</v>
      </c>
      <c r="F356" s="17">
        <v>20</v>
      </c>
      <c r="G356" s="258">
        <v>0</v>
      </c>
      <c r="H356" s="27">
        <f t="shared" si="7"/>
        <v>0</v>
      </c>
      <c r="I356" s="197"/>
      <c r="J356" s="196"/>
      <c r="K356" s="42"/>
      <c r="L356" s="43"/>
      <c r="M356" s="44"/>
    </row>
    <row r="357" spans="1:13" s="78" customFormat="1" ht="22.5">
      <c r="A357" s="28"/>
      <c r="B357" s="28"/>
      <c r="C357" s="81"/>
      <c r="D357" s="14" t="s">
        <v>3643</v>
      </c>
      <c r="E357" s="29"/>
      <c r="F357" s="17"/>
      <c r="G357" s="27"/>
      <c r="H357" s="27" t="str">
        <f t="shared" si="7"/>
        <v/>
      </c>
      <c r="I357" s="197"/>
      <c r="J357" s="196"/>
      <c r="K357" s="42"/>
      <c r="L357" s="43"/>
      <c r="M357" s="44"/>
    </row>
    <row r="358" spans="1:13" s="78" customFormat="1">
      <c r="A358" s="265">
        <v>5</v>
      </c>
      <c r="B358" s="265"/>
      <c r="C358" s="266"/>
      <c r="D358" s="261" t="s">
        <v>2142</v>
      </c>
      <c r="E358" s="29"/>
      <c r="F358" s="17"/>
      <c r="G358" s="27"/>
      <c r="H358" s="55">
        <f>SUM(H359:H364)</f>
        <v>0</v>
      </c>
      <c r="I358" s="197"/>
      <c r="J358" s="196"/>
      <c r="K358" s="42"/>
      <c r="L358" s="43"/>
      <c r="M358" s="44"/>
    </row>
    <row r="359" spans="1:13" s="78" customFormat="1">
      <c r="A359" s="28"/>
      <c r="B359" s="28" t="s">
        <v>2124</v>
      </c>
      <c r="C359" s="81" t="s">
        <v>1901</v>
      </c>
      <c r="D359" s="14" t="s">
        <v>2081</v>
      </c>
      <c r="E359" s="29" t="s">
        <v>1440</v>
      </c>
      <c r="F359" s="17">
        <v>6</v>
      </c>
      <c r="G359" s="258">
        <v>0</v>
      </c>
      <c r="H359" s="27">
        <f t="shared" si="7"/>
        <v>0</v>
      </c>
      <c r="I359" s="197"/>
      <c r="J359" s="196"/>
      <c r="K359" s="42"/>
      <c r="L359" s="43"/>
      <c r="M359" s="44"/>
    </row>
    <row r="360" spans="1:13" s="78" customFormat="1">
      <c r="A360" s="28"/>
      <c r="B360" s="28" t="s">
        <v>2125</v>
      </c>
      <c r="C360" s="81" t="s">
        <v>1905</v>
      </c>
      <c r="D360" s="14" t="s">
        <v>2082</v>
      </c>
      <c r="E360" s="29" t="s">
        <v>1440</v>
      </c>
      <c r="F360" s="17">
        <v>1</v>
      </c>
      <c r="G360" s="258">
        <v>0</v>
      </c>
      <c r="H360" s="27">
        <f t="shared" si="7"/>
        <v>0</v>
      </c>
      <c r="I360" s="197"/>
      <c r="J360" s="196"/>
      <c r="K360" s="42"/>
      <c r="L360" s="43"/>
      <c r="M360" s="44"/>
    </row>
    <row r="361" spans="1:13" s="78" customFormat="1" ht="22.5">
      <c r="A361" s="28"/>
      <c r="B361" s="28" t="s">
        <v>2126</v>
      </c>
      <c r="C361" s="81" t="s">
        <v>1908</v>
      </c>
      <c r="D361" s="14" t="s">
        <v>2083</v>
      </c>
      <c r="E361" s="29" t="s">
        <v>1444</v>
      </c>
      <c r="F361" s="17">
        <v>144</v>
      </c>
      <c r="G361" s="258">
        <v>0</v>
      </c>
      <c r="H361" s="27">
        <f t="shared" si="7"/>
        <v>0</v>
      </c>
      <c r="I361" s="197"/>
      <c r="J361" s="196"/>
      <c r="K361" s="42"/>
      <c r="L361" s="43"/>
      <c r="M361" s="44"/>
    </row>
    <row r="362" spans="1:13" s="78" customFormat="1" ht="22.5">
      <c r="A362" s="28"/>
      <c r="B362" s="28" t="s">
        <v>2127</v>
      </c>
      <c r="C362" s="81" t="s">
        <v>1917</v>
      </c>
      <c r="D362" s="14" t="s">
        <v>2084</v>
      </c>
      <c r="E362" s="29" t="s">
        <v>1444</v>
      </c>
      <c r="F362" s="17">
        <v>69</v>
      </c>
      <c r="G362" s="258">
        <v>0</v>
      </c>
      <c r="H362" s="27">
        <f t="shared" si="7"/>
        <v>0</v>
      </c>
      <c r="I362" s="197"/>
      <c r="J362" s="196"/>
      <c r="K362" s="42"/>
      <c r="L362" s="43"/>
      <c r="M362" s="44"/>
    </row>
    <row r="363" spans="1:13" s="78" customFormat="1" ht="22.5">
      <c r="A363" s="28"/>
      <c r="B363" s="28" t="s">
        <v>1415</v>
      </c>
      <c r="C363" s="81" t="s">
        <v>1920</v>
      </c>
      <c r="D363" s="14" t="s">
        <v>2085</v>
      </c>
      <c r="E363" s="29" t="s">
        <v>1444</v>
      </c>
      <c r="F363" s="17">
        <v>72</v>
      </c>
      <c r="G363" s="258">
        <v>0</v>
      </c>
      <c r="H363" s="27">
        <f t="shared" ref="H363:H367" si="8">IF(ISNUMBER(F363),ROUND(F363*G363,2),"")</f>
        <v>0</v>
      </c>
      <c r="I363" s="197"/>
      <c r="J363" s="196"/>
      <c r="K363" s="42"/>
      <c r="L363" s="43"/>
      <c r="M363" s="44"/>
    </row>
    <row r="364" spans="1:13" s="78" customFormat="1" ht="22.5">
      <c r="A364" s="28"/>
      <c r="B364" s="28" t="s">
        <v>3649</v>
      </c>
      <c r="C364" s="81" t="s">
        <v>1924</v>
      </c>
      <c r="D364" s="14" t="s">
        <v>3644</v>
      </c>
      <c r="E364" s="29" t="s">
        <v>1440</v>
      </c>
      <c r="F364" s="17">
        <v>4</v>
      </c>
      <c r="G364" s="258">
        <v>0</v>
      </c>
      <c r="H364" s="27">
        <f t="shared" si="8"/>
        <v>0</v>
      </c>
      <c r="I364" s="197"/>
      <c r="J364" s="196"/>
      <c r="K364" s="42"/>
      <c r="L364" s="43"/>
      <c r="M364" s="44"/>
    </row>
    <row r="365" spans="1:13" s="78" customFormat="1">
      <c r="A365" s="265">
        <v>5</v>
      </c>
      <c r="B365" s="265"/>
      <c r="C365" s="266"/>
      <c r="D365" s="261" t="s">
        <v>2143</v>
      </c>
      <c r="E365" s="29"/>
      <c r="F365" s="17"/>
      <c r="G365" s="27"/>
      <c r="H365" s="55">
        <f>SUM(H366:H367)</f>
        <v>0</v>
      </c>
      <c r="I365" s="197"/>
      <c r="J365" s="196"/>
      <c r="K365" s="42"/>
      <c r="L365" s="43"/>
      <c r="M365" s="44"/>
    </row>
    <row r="366" spans="1:13" s="78" customFormat="1" ht="22.5">
      <c r="A366" s="28"/>
      <c r="B366" s="28" t="s">
        <v>2128</v>
      </c>
      <c r="C366" s="81" t="s">
        <v>1901</v>
      </c>
      <c r="D366" s="14" t="s">
        <v>3645</v>
      </c>
      <c r="E366" s="29" t="s">
        <v>1440</v>
      </c>
      <c r="F366" s="17">
        <v>1</v>
      </c>
      <c r="G366" s="258">
        <v>0</v>
      </c>
      <c r="H366" s="27">
        <f t="shared" si="8"/>
        <v>0</v>
      </c>
      <c r="I366" s="197"/>
      <c r="J366" s="196"/>
      <c r="K366" s="42"/>
      <c r="L366" s="43"/>
      <c r="M366" s="44"/>
    </row>
    <row r="367" spans="1:13" s="78" customFormat="1" ht="22.5">
      <c r="A367" s="28"/>
      <c r="B367" s="28"/>
      <c r="C367" s="81"/>
      <c r="D367" s="14" t="s">
        <v>3646</v>
      </c>
      <c r="E367" s="29"/>
      <c r="F367" s="17"/>
      <c r="G367" s="27"/>
      <c r="H367" s="27" t="str">
        <f t="shared" si="8"/>
        <v/>
      </c>
      <c r="I367" s="197"/>
      <c r="J367" s="196"/>
      <c r="K367" s="42"/>
      <c r="L367" s="43"/>
      <c r="M367" s="44"/>
    </row>
    <row r="368" spans="1:13" s="78" customFormat="1">
      <c r="A368" s="137">
        <v>3</v>
      </c>
      <c r="B368" s="137"/>
      <c r="C368" s="138"/>
      <c r="D368" s="206" t="s">
        <v>2459</v>
      </c>
      <c r="E368" s="141"/>
      <c r="F368" s="142" t="s">
        <v>162</v>
      </c>
      <c r="G368" s="143"/>
      <c r="H368" s="144">
        <f>H369</f>
        <v>0</v>
      </c>
      <c r="I368" s="197"/>
      <c r="J368" s="196"/>
      <c r="K368" s="42"/>
      <c r="L368" s="43"/>
      <c r="M368" s="44"/>
    </row>
    <row r="369" spans="1:13" s="78" customFormat="1">
      <c r="A369" s="263">
        <v>4</v>
      </c>
      <c r="B369" s="263"/>
      <c r="C369" s="264"/>
      <c r="D369" s="260" t="s">
        <v>2045</v>
      </c>
      <c r="E369" s="20"/>
      <c r="F369" s="21" t="s">
        <v>162</v>
      </c>
      <c r="G369" s="22"/>
      <c r="H369" s="52">
        <f>H370+H378+H384+H387+H391</f>
        <v>0</v>
      </c>
      <c r="I369" s="197"/>
      <c r="J369" s="196"/>
      <c r="K369" s="42"/>
      <c r="L369" s="43"/>
      <c r="M369" s="44"/>
    </row>
    <row r="370" spans="1:13" s="78" customFormat="1">
      <c r="A370" s="265">
        <v>5</v>
      </c>
      <c r="B370" s="265"/>
      <c r="C370" s="266"/>
      <c r="D370" s="261" t="s">
        <v>2139</v>
      </c>
      <c r="E370" s="29"/>
      <c r="F370" s="17" t="s">
        <v>162</v>
      </c>
      <c r="G370" s="27"/>
      <c r="H370" s="55">
        <f>SUM(H371:H377)</f>
        <v>0</v>
      </c>
      <c r="I370" s="197"/>
      <c r="J370" s="196"/>
      <c r="K370" s="42"/>
      <c r="L370" s="43"/>
      <c r="M370" s="44"/>
    </row>
    <row r="371" spans="1:13" s="78" customFormat="1" ht="22.5">
      <c r="A371" s="28"/>
      <c r="B371" s="28" t="s">
        <v>2091</v>
      </c>
      <c r="C371" s="81" t="s">
        <v>1901</v>
      </c>
      <c r="D371" s="14" t="s">
        <v>2046</v>
      </c>
      <c r="E371" s="29" t="s">
        <v>1440</v>
      </c>
      <c r="F371" s="17">
        <v>7</v>
      </c>
      <c r="G371" s="258">
        <v>0</v>
      </c>
      <c r="H371" s="27">
        <f t="shared" ref="H371:H392" si="9">IF(ISNUMBER(F371),ROUND(F371*G371,2),"")</f>
        <v>0</v>
      </c>
      <c r="I371" s="197"/>
      <c r="J371" s="196"/>
      <c r="K371" s="42"/>
      <c r="L371" s="43"/>
      <c r="M371" s="44"/>
    </row>
    <row r="372" spans="1:13" s="78" customFormat="1" ht="22.5">
      <c r="A372" s="265"/>
      <c r="B372" s="265" t="s">
        <v>2092</v>
      </c>
      <c r="C372" s="275" t="s">
        <v>1905</v>
      </c>
      <c r="D372" s="266" t="s">
        <v>2047</v>
      </c>
      <c r="E372" s="29" t="s">
        <v>1440</v>
      </c>
      <c r="F372" s="17">
        <v>2</v>
      </c>
      <c r="G372" s="258">
        <v>0</v>
      </c>
      <c r="H372" s="27">
        <f t="shared" si="9"/>
        <v>0</v>
      </c>
      <c r="I372" s="197"/>
      <c r="J372" s="196"/>
      <c r="K372" s="42"/>
      <c r="L372" s="43"/>
      <c r="M372" s="44"/>
    </row>
    <row r="373" spans="1:13" s="78" customFormat="1" ht="22.5">
      <c r="A373" s="28"/>
      <c r="B373" s="28" t="s">
        <v>2094</v>
      </c>
      <c r="C373" s="81" t="s">
        <v>1908</v>
      </c>
      <c r="D373" s="14" t="s">
        <v>2049</v>
      </c>
      <c r="E373" s="29" t="s">
        <v>1440</v>
      </c>
      <c r="F373" s="17">
        <v>2</v>
      </c>
      <c r="G373" s="258">
        <v>0</v>
      </c>
      <c r="H373" s="27">
        <f t="shared" si="9"/>
        <v>0</v>
      </c>
      <c r="I373" s="197"/>
      <c r="J373" s="196"/>
      <c r="K373" s="42"/>
      <c r="L373" s="43"/>
      <c r="M373" s="44"/>
    </row>
    <row r="374" spans="1:13" s="78" customFormat="1" ht="22.5">
      <c r="A374" s="28"/>
      <c r="B374" s="28" t="s">
        <v>2095</v>
      </c>
      <c r="C374" s="81" t="s">
        <v>1917</v>
      </c>
      <c r="D374" s="14" t="s">
        <v>2050</v>
      </c>
      <c r="E374" s="29" t="s">
        <v>1440</v>
      </c>
      <c r="F374" s="17">
        <v>3</v>
      </c>
      <c r="G374" s="258">
        <v>0</v>
      </c>
      <c r="H374" s="27">
        <f t="shared" si="9"/>
        <v>0</v>
      </c>
      <c r="I374" s="197"/>
      <c r="J374" s="196"/>
      <c r="K374" s="42"/>
      <c r="L374" s="43"/>
      <c r="M374" s="44"/>
    </row>
    <row r="375" spans="1:13" s="78" customFormat="1" ht="33.75">
      <c r="A375" s="265"/>
      <c r="B375" s="265" t="s">
        <v>2099</v>
      </c>
      <c r="C375" s="275" t="s">
        <v>1920</v>
      </c>
      <c r="D375" s="266" t="s">
        <v>2144</v>
      </c>
      <c r="E375" s="29" t="s">
        <v>1440</v>
      </c>
      <c r="F375" s="17">
        <v>2</v>
      </c>
      <c r="G375" s="258">
        <v>0</v>
      </c>
      <c r="H375" s="27">
        <f t="shared" si="9"/>
        <v>0</v>
      </c>
      <c r="I375" s="197"/>
      <c r="J375" s="196"/>
      <c r="K375" s="42"/>
      <c r="L375" s="43"/>
      <c r="M375" s="44"/>
    </row>
    <row r="376" spans="1:13" s="78" customFormat="1" ht="33.75">
      <c r="A376" s="28"/>
      <c r="B376" s="28" t="s">
        <v>2104</v>
      </c>
      <c r="C376" s="81" t="s">
        <v>1924</v>
      </c>
      <c r="D376" s="14" t="s">
        <v>2059</v>
      </c>
      <c r="E376" s="29" t="s">
        <v>1440</v>
      </c>
      <c r="F376" s="17">
        <v>2</v>
      </c>
      <c r="G376" s="258">
        <v>0</v>
      </c>
      <c r="H376" s="27">
        <f t="shared" si="9"/>
        <v>0</v>
      </c>
      <c r="I376" s="197"/>
      <c r="J376" s="196"/>
      <c r="K376" s="42"/>
      <c r="L376" s="43"/>
      <c r="M376" s="44"/>
    </row>
    <row r="377" spans="1:13" s="78" customFormat="1" ht="33.75">
      <c r="A377" s="28"/>
      <c r="B377" s="28" t="s">
        <v>2106</v>
      </c>
      <c r="C377" s="81" t="s">
        <v>1927</v>
      </c>
      <c r="D377" s="14" t="s">
        <v>2061</v>
      </c>
      <c r="E377" s="29" t="s">
        <v>1440</v>
      </c>
      <c r="F377" s="17">
        <v>2</v>
      </c>
      <c r="G377" s="258">
        <v>0</v>
      </c>
      <c r="H377" s="27">
        <f t="shared" si="9"/>
        <v>0</v>
      </c>
      <c r="I377" s="197"/>
      <c r="J377" s="196"/>
      <c r="K377" s="42"/>
      <c r="L377" s="43"/>
      <c r="M377" s="44"/>
    </row>
    <row r="378" spans="1:13" s="78" customFormat="1">
      <c r="A378" s="265">
        <v>5</v>
      </c>
      <c r="B378" s="265"/>
      <c r="C378" s="266"/>
      <c r="D378" s="261" t="s">
        <v>2140</v>
      </c>
      <c r="E378" s="29"/>
      <c r="F378" s="17" t="s">
        <v>162</v>
      </c>
      <c r="G378" s="27"/>
      <c r="H378" s="55">
        <f>SUM(H379:H383)</f>
        <v>0</v>
      </c>
      <c r="I378" s="197"/>
      <c r="J378" s="196"/>
      <c r="K378" s="42"/>
      <c r="L378" s="43"/>
      <c r="M378" s="44"/>
    </row>
    <row r="379" spans="1:13" s="78" customFormat="1" ht="33.75">
      <c r="A379" s="280"/>
      <c r="B379" s="280" t="s">
        <v>2112</v>
      </c>
      <c r="C379" s="281" t="s">
        <v>1901</v>
      </c>
      <c r="D379" s="282" t="s">
        <v>2067</v>
      </c>
      <c r="E379" s="178" t="s">
        <v>1444</v>
      </c>
      <c r="F379" s="179">
        <v>265</v>
      </c>
      <c r="G379" s="272">
        <v>0</v>
      </c>
      <c r="H379" s="169">
        <f t="shared" si="9"/>
        <v>0</v>
      </c>
      <c r="I379" s="197"/>
      <c r="J379" s="196"/>
      <c r="K379" s="42"/>
      <c r="L379" s="43"/>
      <c r="M379" s="44"/>
    </row>
    <row r="380" spans="1:13" s="78" customFormat="1" ht="33.75">
      <c r="A380" s="170"/>
      <c r="B380" s="170"/>
      <c r="C380" s="171"/>
      <c r="D380" s="172" t="s">
        <v>2068</v>
      </c>
      <c r="E380" s="173"/>
      <c r="F380" s="174" t="s">
        <v>162</v>
      </c>
      <c r="G380" s="175"/>
      <c r="H380" s="175" t="str">
        <f t="shared" si="9"/>
        <v/>
      </c>
      <c r="I380" s="197"/>
      <c r="J380" s="196"/>
      <c r="K380" s="42"/>
      <c r="L380" s="43"/>
      <c r="M380" s="44"/>
    </row>
    <row r="381" spans="1:13" s="78" customFormat="1" ht="22.5">
      <c r="A381" s="28"/>
      <c r="B381" s="28" t="s">
        <v>2113</v>
      </c>
      <c r="C381" s="81" t="s">
        <v>1905</v>
      </c>
      <c r="D381" s="14" t="s">
        <v>2069</v>
      </c>
      <c r="E381" s="29" t="s">
        <v>1444</v>
      </c>
      <c r="F381" s="17">
        <v>212</v>
      </c>
      <c r="G381" s="258">
        <v>0</v>
      </c>
      <c r="H381" s="27">
        <f t="shared" si="9"/>
        <v>0</v>
      </c>
      <c r="I381" s="197"/>
      <c r="J381" s="196"/>
      <c r="K381" s="42"/>
      <c r="L381" s="43"/>
      <c r="M381" s="44"/>
    </row>
    <row r="382" spans="1:13" s="78" customFormat="1" ht="33.75">
      <c r="A382" s="163"/>
      <c r="B382" s="163" t="s">
        <v>2118</v>
      </c>
      <c r="C382" s="176" t="s">
        <v>1908</v>
      </c>
      <c r="D382" s="177" t="s">
        <v>2074</v>
      </c>
      <c r="E382" s="178" t="s">
        <v>1448</v>
      </c>
      <c r="F382" s="179">
        <v>10</v>
      </c>
      <c r="G382" s="272">
        <v>0</v>
      </c>
      <c r="H382" s="169">
        <f t="shared" si="9"/>
        <v>0</v>
      </c>
      <c r="I382" s="197"/>
      <c r="J382" s="196"/>
      <c r="K382" s="42"/>
      <c r="L382" s="43"/>
      <c r="M382" s="44"/>
    </row>
    <row r="383" spans="1:13" s="78" customFormat="1" ht="33.75">
      <c r="A383" s="170"/>
      <c r="B383" s="170"/>
      <c r="C383" s="171"/>
      <c r="D383" s="172" t="s">
        <v>2075</v>
      </c>
      <c r="E383" s="173"/>
      <c r="F383" s="174" t="s">
        <v>162</v>
      </c>
      <c r="G383" s="175"/>
      <c r="H383" s="175" t="str">
        <f t="shared" si="9"/>
        <v/>
      </c>
      <c r="I383" s="197"/>
      <c r="J383" s="196"/>
      <c r="K383" s="42"/>
      <c r="L383" s="43"/>
      <c r="M383" s="44"/>
    </row>
    <row r="384" spans="1:13" s="78" customFormat="1">
      <c r="A384" s="265">
        <v>5</v>
      </c>
      <c r="B384" s="265"/>
      <c r="C384" s="266"/>
      <c r="D384" s="261" t="s">
        <v>2141</v>
      </c>
      <c r="E384" s="29"/>
      <c r="F384" s="17" t="s">
        <v>162</v>
      </c>
      <c r="G384" s="27"/>
      <c r="H384" s="55">
        <f>SUM(H385:H386)</f>
        <v>0</v>
      </c>
      <c r="I384" s="197"/>
      <c r="J384" s="196"/>
      <c r="K384" s="42"/>
      <c r="L384" s="43"/>
      <c r="M384" s="44"/>
    </row>
    <row r="385" spans="1:13" s="78" customFormat="1" ht="22.5">
      <c r="A385" s="265"/>
      <c r="B385" s="265" t="s">
        <v>2123</v>
      </c>
      <c r="C385" s="275" t="s">
        <v>1901</v>
      </c>
      <c r="D385" s="266" t="s">
        <v>2080</v>
      </c>
      <c r="E385" s="29" t="s">
        <v>1440</v>
      </c>
      <c r="F385" s="17">
        <v>25</v>
      </c>
      <c r="G385" s="258">
        <v>0</v>
      </c>
      <c r="H385" s="27">
        <f t="shared" si="9"/>
        <v>0</v>
      </c>
      <c r="I385" s="197"/>
      <c r="J385" s="196"/>
      <c r="K385" s="42"/>
      <c r="L385" s="43"/>
      <c r="M385" s="44"/>
    </row>
    <row r="386" spans="1:13" s="78" customFormat="1" ht="22.5">
      <c r="A386" s="265"/>
      <c r="B386" s="265" t="s">
        <v>2147</v>
      </c>
      <c r="C386" s="275" t="s">
        <v>1905</v>
      </c>
      <c r="D386" s="266" t="s">
        <v>2145</v>
      </c>
      <c r="E386" s="29" t="s">
        <v>1440</v>
      </c>
      <c r="F386" s="17">
        <v>34</v>
      </c>
      <c r="G386" s="258">
        <v>0</v>
      </c>
      <c r="H386" s="27">
        <f t="shared" si="9"/>
        <v>0</v>
      </c>
      <c r="I386" s="197"/>
      <c r="J386" s="196"/>
      <c r="K386" s="42"/>
      <c r="L386" s="43"/>
      <c r="M386" s="44"/>
    </row>
    <row r="387" spans="1:13" s="78" customFormat="1">
      <c r="A387" s="265">
        <v>5</v>
      </c>
      <c r="B387" s="265"/>
      <c r="C387" s="266"/>
      <c r="D387" s="261" t="s">
        <v>2142</v>
      </c>
      <c r="E387" s="29"/>
      <c r="F387" s="17" t="s">
        <v>162</v>
      </c>
      <c r="G387" s="27"/>
      <c r="H387" s="55">
        <f>SUM(H388:H390)</f>
        <v>0</v>
      </c>
      <c r="I387" s="197"/>
      <c r="J387" s="196"/>
      <c r="K387" s="42"/>
      <c r="L387" s="43"/>
      <c r="M387" s="44"/>
    </row>
    <row r="388" spans="1:13" s="78" customFormat="1">
      <c r="A388" s="265"/>
      <c r="B388" s="265" t="s">
        <v>2124</v>
      </c>
      <c r="C388" s="275" t="s">
        <v>1901</v>
      </c>
      <c r="D388" s="266" t="s">
        <v>2081</v>
      </c>
      <c r="E388" s="29" t="s">
        <v>1440</v>
      </c>
      <c r="F388" s="17">
        <v>2</v>
      </c>
      <c r="G388" s="258">
        <v>0</v>
      </c>
      <c r="H388" s="27">
        <f t="shared" si="9"/>
        <v>0</v>
      </c>
      <c r="I388" s="197"/>
      <c r="J388" s="196"/>
      <c r="K388" s="42"/>
      <c r="L388" s="43"/>
      <c r="M388" s="44"/>
    </row>
    <row r="389" spans="1:13" s="78" customFormat="1" ht="22.5">
      <c r="A389" s="28"/>
      <c r="B389" s="28" t="s">
        <v>2126</v>
      </c>
      <c r="C389" s="81" t="s">
        <v>1905</v>
      </c>
      <c r="D389" s="14" t="s">
        <v>2083</v>
      </c>
      <c r="E389" s="29" t="s">
        <v>1444</v>
      </c>
      <c r="F389" s="17">
        <v>28</v>
      </c>
      <c r="G389" s="258">
        <v>0</v>
      </c>
      <c r="H389" s="27">
        <f t="shared" si="9"/>
        <v>0</v>
      </c>
      <c r="I389" s="197"/>
      <c r="J389" s="196"/>
      <c r="K389" s="42"/>
      <c r="L389" s="43"/>
      <c r="M389" s="44"/>
    </row>
    <row r="390" spans="1:13" s="78" customFormat="1" ht="22.5">
      <c r="A390" s="28"/>
      <c r="B390" s="28" t="s">
        <v>2127</v>
      </c>
      <c r="C390" s="81" t="s">
        <v>1908</v>
      </c>
      <c r="D390" s="14" t="s">
        <v>2084</v>
      </c>
      <c r="E390" s="29" t="s">
        <v>1444</v>
      </c>
      <c r="F390" s="17">
        <v>114</v>
      </c>
      <c r="G390" s="258">
        <v>0</v>
      </c>
      <c r="H390" s="27">
        <f t="shared" si="9"/>
        <v>0</v>
      </c>
      <c r="I390" s="197"/>
      <c r="J390" s="196"/>
      <c r="K390" s="42"/>
      <c r="L390" s="43"/>
      <c r="M390" s="44"/>
    </row>
    <row r="391" spans="1:13" s="78" customFormat="1">
      <c r="A391" s="265">
        <v>5</v>
      </c>
      <c r="B391" s="265"/>
      <c r="C391" s="266"/>
      <c r="D391" s="261" t="s">
        <v>2143</v>
      </c>
      <c r="E391" s="29"/>
      <c r="F391" s="17" t="s">
        <v>162</v>
      </c>
      <c r="G391" s="27"/>
      <c r="H391" s="55">
        <f>SUM(H392:H392)</f>
        <v>0</v>
      </c>
      <c r="I391" s="197"/>
      <c r="J391" s="196"/>
      <c r="K391" s="42"/>
      <c r="L391" s="43"/>
      <c r="M391" s="44"/>
    </row>
    <row r="392" spans="1:13" s="78" customFormat="1" ht="22.5">
      <c r="A392" s="28"/>
      <c r="B392" s="28" t="s">
        <v>2128</v>
      </c>
      <c r="C392" s="81" t="s">
        <v>1901</v>
      </c>
      <c r="D392" s="14" t="s">
        <v>2146</v>
      </c>
      <c r="E392" s="29" t="s">
        <v>1440</v>
      </c>
      <c r="F392" s="17">
        <v>2</v>
      </c>
      <c r="G392" s="258">
        <v>0</v>
      </c>
      <c r="H392" s="27">
        <f t="shared" si="9"/>
        <v>0</v>
      </c>
      <c r="I392" s="197"/>
      <c r="J392" s="196"/>
      <c r="K392" s="42"/>
      <c r="L392" s="43"/>
      <c r="M392" s="44"/>
    </row>
    <row r="393" spans="1:13" s="78" customFormat="1">
      <c r="A393" s="137">
        <v>3</v>
      </c>
      <c r="B393" s="137"/>
      <c r="C393" s="138"/>
      <c r="D393" s="206" t="s">
        <v>2458</v>
      </c>
      <c r="E393" s="141"/>
      <c r="F393" s="142" t="s">
        <v>162</v>
      </c>
      <c r="G393" s="143"/>
      <c r="H393" s="144">
        <f>H394+H398</f>
        <v>0</v>
      </c>
      <c r="I393" s="197"/>
      <c r="J393" s="196"/>
      <c r="K393" s="42"/>
      <c r="L393" s="43"/>
      <c r="M393" s="44"/>
    </row>
    <row r="394" spans="1:13" s="78" customFormat="1">
      <c r="A394" s="263">
        <v>4</v>
      </c>
      <c r="B394" s="263"/>
      <c r="C394" s="264"/>
      <c r="D394" s="260" t="s">
        <v>6</v>
      </c>
      <c r="E394" s="20"/>
      <c r="F394" s="21" t="s">
        <v>162</v>
      </c>
      <c r="G394" s="22"/>
      <c r="H394" s="52">
        <f>H395</f>
        <v>0</v>
      </c>
      <c r="I394" s="197"/>
      <c r="J394" s="196"/>
      <c r="K394" s="42"/>
      <c r="L394" s="43"/>
      <c r="M394" s="44"/>
    </row>
    <row r="395" spans="1:13" s="78" customFormat="1">
      <c r="A395" s="267">
        <v>5</v>
      </c>
      <c r="B395" s="267"/>
      <c r="C395" s="268"/>
      <c r="D395" s="262" t="s">
        <v>515</v>
      </c>
      <c r="E395" s="29"/>
      <c r="F395" s="17" t="s">
        <v>162</v>
      </c>
      <c r="G395" s="27"/>
      <c r="H395" s="55">
        <f>SUM(H396:H397)</f>
        <v>0</v>
      </c>
      <c r="I395" s="197"/>
      <c r="J395" s="196"/>
      <c r="K395" s="42"/>
      <c r="L395" s="43"/>
      <c r="M395" s="44"/>
    </row>
    <row r="396" spans="1:13" s="78" customFormat="1">
      <c r="A396" s="28"/>
      <c r="B396" s="28" t="s">
        <v>2086</v>
      </c>
      <c r="C396" s="81" t="s">
        <v>1901</v>
      </c>
      <c r="D396" s="14" t="s">
        <v>2040</v>
      </c>
      <c r="E396" s="29" t="s">
        <v>1440</v>
      </c>
      <c r="F396" s="17">
        <v>6</v>
      </c>
      <c r="G396" s="258">
        <v>0</v>
      </c>
      <c r="H396" s="27">
        <f t="shared" ref="H396:H421" si="10">IF(ISNUMBER(F396),ROUND(F396*G396,2),"")</f>
        <v>0</v>
      </c>
      <c r="I396" s="197"/>
      <c r="J396" s="196"/>
      <c r="K396" s="42"/>
      <c r="L396" s="43"/>
      <c r="M396" s="44"/>
    </row>
    <row r="397" spans="1:13" s="78" customFormat="1">
      <c r="A397" s="265"/>
      <c r="B397" s="265" t="s">
        <v>1477</v>
      </c>
      <c r="C397" s="275" t="s">
        <v>1905</v>
      </c>
      <c r="D397" s="266" t="s">
        <v>2041</v>
      </c>
      <c r="E397" s="29" t="s">
        <v>1444</v>
      </c>
      <c r="F397" s="17">
        <v>16</v>
      </c>
      <c r="G397" s="258">
        <v>0</v>
      </c>
      <c r="H397" s="27">
        <f t="shared" si="10"/>
        <v>0</v>
      </c>
      <c r="I397" s="197"/>
      <c r="J397" s="196"/>
      <c r="K397" s="42"/>
      <c r="L397" s="43"/>
      <c r="M397" s="44"/>
    </row>
    <row r="398" spans="1:13" s="78" customFormat="1">
      <c r="A398" s="263">
        <v>4</v>
      </c>
      <c r="B398" s="263"/>
      <c r="C398" s="264"/>
      <c r="D398" s="260" t="s">
        <v>2045</v>
      </c>
      <c r="E398" s="20"/>
      <c r="F398" s="21" t="s">
        <v>162</v>
      </c>
      <c r="G398" s="22"/>
      <c r="H398" s="52">
        <f>H399+H409+H415+H418</f>
        <v>0</v>
      </c>
      <c r="I398" s="197"/>
      <c r="J398" s="196"/>
      <c r="K398" s="42"/>
      <c r="L398" s="43"/>
      <c r="M398" s="44"/>
    </row>
    <row r="399" spans="1:13" s="78" customFormat="1">
      <c r="A399" s="267">
        <v>5</v>
      </c>
      <c r="B399" s="267"/>
      <c r="C399" s="268"/>
      <c r="D399" s="262" t="s">
        <v>2139</v>
      </c>
      <c r="E399" s="29"/>
      <c r="F399" s="17" t="s">
        <v>162</v>
      </c>
      <c r="G399" s="27"/>
      <c r="H399" s="55">
        <f>SUM(H400:H408)</f>
        <v>0</v>
      </c>
      <c r="I399" s="197"/>
      <c r="J399" s="196"/>
      <c r="K399" s="42"/>
      <c r="L399" s="43"/>
      <c r="M399" s="44"/>
    </row>
    <row r="400" spans="1:13" s="78" customFormat="1" ht="22.5">
      <c r="A400" s="265"/>
      <c r="B400" s="265" t="s">
        <v>2091</v>
      </c>
      <c r="C400" s="275" t="s">
        <v>1901</v>
      </c>
      <c r="D400" s="266" t="s">
        <v>2046</v>
      </c>
      <c r="E400" s="29" t="s">
        <v>1440</v>
      </c>
      <c r="F400" s="17">
        <v>11</v>
      </c>
      <c r="G400" s="258">
        <v>0</v>
      </c>
      <c r="H400" s="27">
        <f t="shared" si="10"/>
        <v>0</v>
      </c>
      <c r="I400" s="197"/>
      <c r="J400" s="196"/>
      <c r="K400" s="42"/>
      <c r="L400" s="43"/>
      <c r="M400" s="44"/>
    </row>
    <row r="401" spans="1:13" s="78" customFormat="1" ht="22.5">
      <c r="A401" s="265"/>
      <c r="B401" s="265" t="s">
        <v>2094</v>
      </c>
      <c r="C401" s="275" t="s">
        <v>1905</v>
      </c>
      <c r="D401" s="266" t="s">
        <v>2049</v>
      </c>
      <c r="E401" s="29" t="s">
        <v>1440</v>
      </c>
      <c r="F401" s="17">
        <v>5</v>
      </c>
      <c r="G401" s="258">
        <v>0</v>
      </c>
      <c r="H401" s="27">
        <f t="shared" si="10"/>
        <v>0</v>
      </c>
      <c r="I401" s="197"/>
      <c r="J401" s="196"/>
      <c r="K401" s="42"/>
      <c r="L401" s="43"/>
      <c r="M401" s="44"/>
    </row>
    <row r="402" spans="1:13" s="78" customFormat="1" ht="22.5">
      <c r="A402" s="28"/>
      <c r="B402" s="28" t="s">
        <v>2095</v>
      </c>
      <c r="C402" s="81" t="s">
        <v>1908</v>
      </c>
      <c r="D402" s="14" t="s">
        <v>2050</v>
      </c>
      <c r="E402" s="29" t="s">
        <v>1440</v>
      </c>
      <c r="F402" s="17">
        <v>1</v>
      </c>
      <c r="G402" s="258">
        <v>0</v>
      </c>
      <c r="H402" s="27">
        <f t="shared" si="10"/>
        <v>0</v>
      </c>
      <c r="I402" s="197"/>
      <c r="J402" s="196"/>
      <c r="K402" s="42"/>
      <c r="L402" s="43"/>
      <c r="M402" s="44"/>
    </row>
    <row r="403" spans="1:13" s="78" customFormat="1" ht="22.5">
      <c r="A403" s="28"/>
      <c r="B403" s="28" t="s">
        <v>2096</v>
      </c>
      <c r="C403" s="81" t="s">
        <v>1917</v>
      </c>
      <c r="D403" s="14" t="s">
        <v>2051</v>
      </c>
      <c r="E403" s="29" t="s">
        <v>1440</v>
      </c>
      <c r="F403" s="17">
        <v>5</v>
      </c>
      <c r="G403" s="258">
        <v>0</v>
      </c>
      <c r="H403" s="27">
        <f t="shared" si="10"/>
        <v>0</v>
      </c>
      <c r="I403" s="197"/>
      <c r="J403" s="196"/>
      <c r="K403" s="42"/>
      <c r="L403" s="43"/>
      <c r="M403" s="44"/>
    </row>
    <row r="404" spans="1:13" s="78" customFormat="1" ht="33.75">
      <c r="A404" s="265"/>
      <c r="B404" s="265" t="s">
        <v>2102</v>
      </c>
      <c r="C404" s="275" t="s">
        <v>1920</v>
      </c>
      <c r="D404" s="266" t="s">
        <v>2057</v>
      </c>
      <c r="E404" s="29" t="s">
        <v>1440</v>
      </c>
      <c r="F404" s="17">
        <v>1</v>
      </c>
      <c r="G404" s="258">
        <v>0</v>
      </c>
      <c r="H404" s="27">
        <f t="shared" si="10"/>
        <v>0</v>
      </c>
      <c r="I404" s="197"/>
      <c r="J404" s="196"/>
      <c r="K404" s="42"/>
      <c r="L404" s="43"/>
      <c r="M404" s="44"/>
    </row>
    <row r="405" spans="1:13" s="78" customFormat="1" ht="33.75">
      <c r="A405" s="28"/>
      <c r="B405" s="28" t="s">
        <v>2099</v>
      </c>
      <c r="C405" s="81" t="s">
        <v>1924</v>
      </c>
      <c r="D405" s="14" t="s">
        <v>2148</v>
      </c>
      <c r="E405" s="29" t="s">
        <v>1440</v>
      </c>
      <c r="F405" s="17">
        <v>1</v>
      </c>
      <c r="G405" s="258">
        <v>0</v>
      </c>
      <c r="H405" s="27">
        <f t="shared" si="10"/>
        <v>0</v>
      </c>
      <c r="I405" s="197"/>
      <c r="J405" s="196"/>
      <c r="K405" s="42"/>
      <c r="L405" s="43"/>
      <c r="M405" s="44"/>
    </row>
    <row r="406" spans="1:13" s="78" customFormat="1" ht="33.75">
      <c r="A406" s="265"/>
      <c r="B406" s="265" t="s">
        <v>2104</v>
      </c>
      <c r="C406" s="275" t="s">
        <v>1927</v>
      </c>
      <c r="D406" s="266" t="s">
        <v>2059</v>
      </c>
      <c r="E406" s="29" t="s">
        <v>1440</v>
      </c>
      <c r="F406" s="17">
        <v>2</v>
      </c>
      <c r="G406" s="258">
        <v>0</v>
      </c>
      <c r="H406" s="27">
        <f t="shared" si="10"/>
        <v>0</v>
      </c>
      <c r="I406" s="197"/>
      <c r="J406" s="196"/>
      <c r="K406" s="42"/>
      <c r="L406" s="43"/>
      <c r="M406" s="44"/>
    </row>
    <row r="407" spans="1:13" s="78" customFormat="1" ht="33.75">
      <c r="A407" s="265"/>
      <c r="B407" s="265" t="s">
        <v>2106</v>
      </c>
      <c r="C407" s="275" t="s">
        <v>1931</v>
      </c>
      <c r="D407" s="266" t="s">
        <v>2061</v>
      </c>
      <c r="E407" s="29" t="s">
        <v>1440</v>
      </c>
      <c r="F407" s="17">
        <v>3</v>
      </c>
      <c r="G407" s="258">
        <v>0</v>
      </c>
      <c r="H407" s="27">
        <f t="shared" si="10"/>
        <v>0</v>
      </c>
      <c r="I407" s="197"/>
      <c r="J407" s="196"/>
      <c r="K407" s="42"/>
      <c r="L407" s="43"/>
      <c r="M407" s="44"/>
    </row>
    <row r="408" spans="1:13" s="78" customFormat="1" ht="33.75">
      <c r="A408" s="28"/>
      <c r="B408" s="28" t="s">
        <v>2100</v>
      </c>
      <c r="C408" s="81" t="s">
        <v>1934</v>
      </c>
      <c r="D408" s="14" t="s">
        <v>2149</v>
      </c>
      <c r="E408" s="29" t="s">
        <v>1440</v>
      </c>
      <c r="F408" s="17">
        <v>2</v>
      </c>
      <c r="G408" s="258">
        <v>0</v>
      </c>
      <c r="H408" s="27">
        <f t="shared" si="10"/>
        <v>0</v>
      </c>
      <c r="I408" s="197"/>
      <c r="J408" s="196"/>
      <c r="K408" s="42"/>
      <c r="L408" s="43"/>
      <c r="M408" s="44"/>
    </row>
    <row r="409" spans="1:13" s="78" customFormat="1">
      <c r="A409" s="267">
        <v>5</v>
      </c>
      <c r="B409" s="267"/>
      <c r="C409" s="268"/>
      <c r="D409" s="262" t="s">
        <v>2140</v>
      </c>
      <c r="E409" s="29"/>
      <c r="F409" s="17" t="s">
        <v>162</v>
      </c>
      <c r="G409" s="27"/>
      <c r="H409" s="55">
        <f>SUM(H410:H414)</f>
        <v>0</v>
      </c>
      <c r="I409" s="197"/>
      <c r="J409" s="196"/>
      <c r="K409" s="42"/>
      <c r="L409" s="43"/>
      <c r="M409" s="44"/>
    </row>
    <row r="410" spans="1:13" s="78" customFormat="1" ht="33.75">
      <c r="A410" s="280"/>
      <c r="B410" s="280" t="s">
        <v>2112</v>
      </c>
      <c r="C410" s="281" t="s">
        <v>1901</v>
      </c>
      <c r="D410" s="282" t="s">
        <v>2067</v>
      </c>
      <c r="E410" s="178" t="s">
        <v>1444</v>
      </c>
      <c r="F410" s="179">
        <v>255</v>
      </c>
      <c r="G410" s="272">
        <v>0</v>
      </c>
      <c r="H410" s="169">
        <f t="shared" si="10"/>
        <v>0</v>
      </c>
      <c r="I410" s="197"/>
      <c r="J410" s="196"/>
      <c r="K410" s="42"/>
      <c r="L410" s="43"/>
      <c r="M410" s="44"/>
    </row>
    <row r="411" spans="1:13" s="78" customFormat="1" ht="33.75">
      <c r="A411" s="170"/>
      <c r="B411" s="170"/>
      <c r="C411" s="171"/>
      <c r="D411" s="172" t="s">
        <v>2068</v>
      </c>
      <c r="E411" s="173"/>
      <c r="F411" s="174" t="s">
        <v>162</v>
      </c>
      <c r="G411" s="175"/>
      <c r="H411" s="175" t="str">
        <f t="shared" si="10"/>
        <v/>
      </c>
      <c r="I411" s="197"/>
      <c r="J411" s="196"/>
      <c r="K411" s="42"/>
      <c r="L411" s="43"/>
      <c r="M411" s="44"/>
    </row>
    <row r="412" spans="1:13" s="78" customFormat="1" ht="22.5">
      <c r="A412" s="28"/>
      <c r="B412" s="28" t="s">
        <v>2113</v>
      </c>
      <c r="C412" s="81" t="s">
        <v>1905</v>
      </c>
      <c r="D412" s="14" t="s">
        <v>2069</v>
      </c>
      <c r="E412" s="29" t="s">
        <v>1444</v>
      </c>
      <c r="F412" s="17">
        <v>200</v>
      </c>
      <c r="G412" s="258">
        <v>0</v>
      </c>
      <c r="H412" s="27">
        <f t="shared" si="10"/>
        <v>0</v>
      </c>
      <c r="I412" s="197"/>
      <c r="J412" s="196"/>
      <c r="K412" s="42"/>
      <c r="L412" s="43"/>
      <c r="M412" s="44"/>
    </row>
    <row r="413" spans="1:13" s="78" customFormat="1" ht="33.75">
      <c r="A413" s="280"/>
      <c r="B413" s="280" t="s">
        <v>2118</v>
      </c>
      <c r="C413" s="281" t="s">
        <v>1908</v>
      </c>
      <c r="D413" s="282" t="s">
        <v>2074</v>
      </c>
      <c r="E413" s="178" t="s">
        <v>1448</v>
      </c>
      <c r="F413" s="179">
        <v>10</v>
      </c>
      <c r="G413" s="272">
        <v>0</v>
      </c>
      <c r="H413" s="169">
        <f t="shared" si="10"/>
        <v>0</v>
      </c>
      <c r="I413" s="197"/>
      <c r="J413" s="196"/>
      <c r="K413" s="42"/>
      <c r="L413" s="43"/>
      <c r="M413" s="44"/>
    </row>
    <row r="414" spans="1:13" s="78" customFormat="1" ht="33.75">
      <c r="A414" s="170"/>
      <c r="B414" s="170"/>
      <c r="C414" s="171"/>
      <c r="D414" s="172" t="s">
        <v>2075</v>
      </c>
      <c r="E414" s="173"/>
      <c r="F414" s="174" t="s">
        <v>162</v>
      </c>
      <c r="G414" s="175"/>
      <c r="H414" s="175" t="str">
        <f t="shared" si="10"/>
        <v/>
      </c>
      <c r="I414" s="197"/>
      <c r="J414" s="196"/>
      <c r="K414" s="42"/>
      <c r="L414" s="43"/>
      <c r="M414" s="44"/>
    </row>
    <row r="415" spans="1:13" s="78" customFormat="1">
      <c r="A415" s="267">
        <v>5</v>
      </c>
      <c r="B415" s="267"/>
      <c r="C415" s="268"/>
      <c r="D415" s="262" t="s">
        <v>2141</v>
      </c>
      <c r="E415" s="29"/>
      <c r="F415" s="17" t="s">
        <v>162</v>
      </c>
      <c r="G415" s="27"/>
      <c r="H415" s="55">
        <f>SUM(H416:H417)</f>
        <v>0</v>
      </c>
      <c r="I415" s="197"/>
      <c r="J415" s="196"/>
      <c r="K415" s="42"/>
      <c r="L415" s="43"/>
      <c r="M415" s="44"/>
    </row>
    <row r="416" spans="1:13" s="78" customFormat="1" ht="22.5">
      <c r="A416" s="28"/>
      <c r="B416" s="28" t="s">
        <v>2123</v>
      </c>
      <c r="C416" s="81" t="s">
        <v>1901</v>
      </c>
      <c r="D416" s="14" t="s">
        <v>2080</v>
      </c>
      <c r="E416" s="29" t="s">
        <v>1440</v>
      </c>
      <c r="F416" s="17">
        <v>25</v>
      </c>
      <c r="G416" s="258">
        <v>0</v>
      </c>
      <c r="H416" s="27">
        <f t="shared" si="10"/>
        <v>0</v>
      </c>
      <c r="I416" s="197"/>
      <c r="J416" s="196"/>
      <c r="K416" s="42"/>
      <c r="L416" s="43"/>
      <c r="M416" s="44"/>
    </row>
    <row r="417" spans="1:13" s="78" customFormat="1" ht="22.5">
      <c r="A417" s="28"/>
      <c r="B417" s="28" t="s">
        <v>2147</v>
      </c>
      <c r="C417" s="81" t="s">
        <v>1905</v>
      </c>
      <c r="D417" s="14" t="s">
        <v>2145</v>
      </c>
      <c r="E417" s="29" t="s">
        <v>1440</v>
      </c>
      <c r="F417" s="17">
        <v>13</v>
      </c>
      <c r="G417" s="258">
        <v>0</v>
      </c>
      <c r="H417" s="27">
        <f t="shared" si="10"/>
        <v>0</v>
      </c>
      <c r="I417" s="197"/>
      <c r="J417" s="196"/>
      <c r="K417" s="42"/>
      <c r="L417" s="43"/>
      <c r="M417" s="44"/>
    </row>
    <row r="418" spans="1:13" s="78" customFormat="1">
      <c r="A418" s="267">
        <v>5</v>
      </c>
      <c r="B418" s="267"/>
      <c r="C418" s="268"/>
      <c r="D418" s="262" t="s">
        <v>2142</v>
      </c>
      <c r="E418" s="29"/>
      <c r="F418" s="17" t="s">
        <v>162</v>
      </c>
      <c r="G418" s="27"/>
      <c r="H418" s="55">
        <f>SUM(H419:H421)</f>
        <v>0</v>
      </c>
      <c r="I418" s="197"/>
      <c r="J418" s="196"/>
      <c r="K418" s="42"/>
      <c r="L418" s="43"/>
      <c r="M418" s="44"/>
    </row>
    <row r="419" spans="1:13" s="78" customFormat="1">
      <c r="A419" s="28"/>
      <c r="B419" s="28" t="s">
        <v>2124</v>
      </c>
      <c r="C419" s="81" t="s">
        <v>1901</v>
      </c>
      <c r="D419" s="14" t="s">
        <v>2081</v>
      </c>
      <c r="E419" s="29" t="s">
        <v>1440</v>
      </c>
      <c r="F419" s="17">
        <v>3</v>
      </c>
      <c r="G419" s="258">
        <v>0</v>
      </c>
      <c r="H419" s="27">
        <f t="shared" si="10"/>
        <v>0</v>
      </c>
      <c r="I419" s="197"/>
      <c r="J419" s="196"/>
      <c r="K419" s="42"/>
      <c r="L419" s="43"/>
      <c r="M419" s="44"/>
    </row>
    <row r="420" spans="1:13" s="78" customFormat="1" ht="22.5">
      <c r="A420" s="28"/>
      <c r="B420" s="28" t="s">
        <v>2126</v>
      </c>
      <c r="C420" s="317" t="s">
        <v>1905</v>
      </c>
      <c r="D420" s="14" t="s">
        <v>2083</v>
      </c>
      <c r="E420" s="29" t="s">
        <v>1444</v>
      </c>
      <c r="F420" s="17">
        <v>28</v>
      </c>
      <c r="G420" s="258">
        <v>0</v>
      </c>
      <c r="H420" s="27">
        <f t="shared" si="10"/>
        <v>0</v>
      </c>
      <c r="I420" s="197"/>
      <c r="J420" s="196"/>
      <c r="K420" s="42"/>
      <c r="L420" s="43"/>
      <c r="M420" s="44"/>
    </row>
    <row r="421" spans="1:13" s="78" customFormat="1" ht="22.5">
      <c r="A421" s="28"/>
      <c r="B421" s="28" t="s">
        <v>2127</v>
      </c>
      <c r="C421" s="317" t="s">
        <v>1908</v>
      </c>
      <c r="D421" s="14" t="s">
        <v>2084</v>
      </c>
      <c r="E421" s="29" t="s">
        <v>1444</v>
      </c>
      <c r="F421" s="17">
        <v>180</v>
      </c>
      <c r="G421" s="258">
        <v>0</v>
      </c>
      <c r="H421" s="27">
        <f t="shared" si="10"/>
        <v>0</v>
      </c>
      <c r="I421" s="197"/>
      <c r="J421" s="196"/>
      <c r="K421" s="42"/>
      <c r="L421" s="43"/>
      <c r="M421" s="44"/>
    </row>
    <row r="422" spans="1:13" s="78" customFormat="1">
      <c r="A422" s="82">
        <v>2</v>
      </c>
      <c r="B422" s="82"/>
      <c r="C422" s="83"/>
      <c r="D422" s="2" t="s">
        <v>2460</v>
      </c>
      <c r="E422" s="84"/>
      <c r="F422" s="85" t="s">
        <v>162</v>
      </c>
      <c r="G422" s="86"/>
      <c r="H422" s="87">
        <f>H423+H516+H584</f>
        <v>0</v>
      </c>
      <c r="I422" s="197"/>
      <c r="J422" s="196"/>
      <c r="K422" s="42"/>
      <c r="L422" s="43"/>
      <c r="M422" s="44"/>
    </row>
    <row r="423" spans="1:13" s="78" customFormat="1">
      <c r="A423" s="137">
        <v>3</v>
      </c>
      <c r="B423" s="137"/>
      <c r="C423" s="138"/>
      <c r="D423" s="206" t="s">
        <v>2461</v>
      </c>
      <c r="E423" s="232"/>
      <c r="F423" s="233" t="s">
        <v>162</v>
      </c>
      <c r="G423" s="144"/>
      <c r="H423" s="144">
        <f>H424+H431+H456+H460+H513</f>
        <v>0</v>
      </c>
      <c r="I423" s="197"/>
      <c r="J423" s="196"/>
      <c r="K423" s="42"/>
      <c r="L423" s="43"/>
      <c r="M423" s="44"/>
    </row>
    <row r="424" spans="1:13" s="78" customFormat="1">
      <c r="A424" s="263">
        <v>4</v>
      </c>
      <c r="B424" s="263"/>
      <c r="C424" s="264"/>
      <c r="D424" s="260" t="s">
        <v>6</v>
      </c>
      <c r="E424" s="90" t="s">
        <v>2367</v>
      </c>
      <c r="F424" s="91">
        <v>1</v>
      </c>
      <c r="G424" s="252">
        <v>0</v>
      </c>
      <c r="H424" s="52">
        <f t="shared" ref="H424:H460" si="11">IF(ISNUMBER(F424),ROUND(F424*G424,2),"")</f>
        <v>0</v>
      </c>
      <c r="I424" s="197"/>
      <c r="J424" s="196"/>
      <c r="K424" s="42"/>
      <c r="L424" s="43"/>
      <c r="M424" s="44"/>
    </row>
    <row r="425" spans="1:13" s="78" customFormat="1">
      <c r="A425" s="265">
        <v>5</v>
      </c>
      <c r="B425" s="265"/>
      <c r="C425" s="266"/>
      <c r="D425" s="261" t="s">
        <v>514</v>
      </c>
      <c r="E425" s="29"/>
      <c r="F425" s="17" t="s">
        <v>162</v>
      </c>
      <c r="G425" s="27"/>
      <c r="H425" s="55"/>
      <c r="I425" s="197"/>
      <c r="J425" s="196"/>
      <c r="K425" s="42"/>
      <c r="L425" s="43"/>
      <c r="M425" s="44"/>
    </row>
    <row r="426" spans="1:13" s="78" customFormat="1" ht="22.5">
      <c r="A426" s="280"/>
      <c r="B426" s="280" t="s">
        <v>2208</v>
      </c>
      <c r="C426" s="281" t="s">
        <v>1901</v>
      </c>
      <c r="D426" s="282" t="s">
        <v>2150</v>
      </c>
      <c r="E426" s="178" t="s">
        <v>1904</v>
      </c>
      <c r="F426" s="179">
        <v>0.06</v>
      </c>
      <c r="G426" s="169"/>
      <c r="H426" s="169"/>
      <c r="I426" s="197"/>
      <c r="J426" s="196"/>
      <c r="K426" s="42"/>
      <c r="L426" s="43"/>
      <c r="M426" s="44"/>
    </row>
    <row r="427" spans="1:13" s="78" customFormat="1" ht="22.5">
      <c r="A427" s="170"/>
      <c r="B427" s="170"/>
      <c r="C427" s="171"/>
      <c r="D427" s="172" t="s">
        <v>2151</v>
      </c>
      <c r="E427" s="173"/>
      <c r="F427" s="174" t="s">
        <v>162</v>
      </c>
      <c r="G427" s="175"/>
      <c r="H427" s="175"/>
      <c r="I427" s="197"/>
      <c r="J427" s="196"/>
      <c r="K427" s="42"/>
      <c r="L427" s="43"/>
      <c r="M427" s="44"/>
    </row>
    <row r="428" spans="1:13" s="78" customFormat="1" ht="22.5">
      <c r="A428" s="28"/>
      <c r="B428" s="28" t="s">
        <v>2209</v>
      </c>
      <c r="C428" s="81" t="s">
        <v>1905</v>
      </c>
      <c r="D428" s="14" t="s">
        <v>1148</v>
      </c>
      <c r="E428" s="29" t="s">
        <v>1440</v>
      </c>
      <c r="F428" s="17">
        <v>1</v>
      </c>
      <c r="G428" s="27"/>
      <c r="H428" s="27"/>
      <c r="I428" s="197"/>
      <c r="J428" s="196"/>
      <c r="K428" s="42"/>
      <c r="L428" s="43"/>
      <c r="M428" s="44"/>
    </row>
    <row r="429" spans="1:13" s="78" customFormat="1">
      <c r="A429" s="265">
        <v>5</v>
      </c>
      <c r="B429" s="265"/>
      <c r="C429" s="266"/>
      <c r="D429" s="261" t="s">
        <v>515</v>
      </c>
      <c r="E429" s="29"/>
      <c r="F429" s="17" t="s">
        <v>162</v>
      </c>
      <c r="G429" s="27"/>
      <c r="H429" s="55"/>
      <c r="I429" s="197"/>
      <c r="J429" s="196"/>
      <c r="K429" s="42"/>
      <c r="L429" s="43"/>
      <c r="M429" s="44"/>
    </row>
    <row r="430" spans="1:13" s="78" customFormat="1" ht="22.5">
      <c r="A430" s="28"/>
      <c r="B430" s="28" t="s">
        <v>2210</v>
      </c>
      <c r="C430" s="81" t="s">
        <v>1901</v>
      </c>
      <c r="D430" s="14" t="s">
        <v>2152</v>
      </c>
      <c r="E430" s="29" t="s">
        <v>1448</v>
      </c>
      <c r="F430" s="17">
        <v>1100</v>
      </c>
      <c r="G430" s="27"/>
      <c r="H430" s="27"/>
      <c r="I430" s="197"/>
      <c r="J430" s="196"/>
      <c r="K430" s="42"/>
      <c r="L430" s="43"/>
      <c r="M430" s="44"/>
    </row>
    <row r="431" spans="1:13" s="78" customFormat="1">
      <c r="A431" s="263">
        <v>4</v>
      </c>
      <c r="B431" s="263"/>
      <c r="C431" s="264"/>
      <c r="D431" s="260" t="s">
        <v>1853</v>
      </c>
      <c r="E431" s="90" t="s">
        <v>2367</v>
      </c>
      <c r="F431" s="91">
        <v>1</v>
      </c>
      <c r="G431" s="252">
        <v>0</v>
      </c>
      <c r="H431" s="52">
        <f t="shared" si="11"/>
        <v>0</v>
      </c>
      <c r="I431" s="197"/>
      <c r="J431" s="196"/>
      <c r="K431" s="42"/>
      <c r="L431" s="43"/>
      <c r="M431" s="44"/>
    </row>
    <row r="432" spans="1:13" s="78" customFormat="1">
      <c r="A432" s="265">
        <v>5</v>
      </c>
      <c r="B432" s="265"/>
      <c r="C432" s="266"/>
      <c r="D432" s="261" t="s">
        <v>520</v>
      </c>
      <c r="E432" s="29"/>
      <c r="F432" s="17" t="s">
        <v>162</v>
      </c>
      <c r="G432" s="27"/>
      <c r="H432" s="55"/>
      <c r="I432" s="197"/>
      <c r="J432" s="196"/>
      <c r="K432" s="42"/>
      <c r="L432" s="43"/>
      <c r="M432" s="44"/>
    </row>
    <row r="433" spans="1:13" s="78" customFormat="1">
      <c r="A433" s="28"/>
      <c r="B433" s="28" t="s">
        <v>1481</v>
      </c>
      <c r="C433" s="81" t="s">
        <v>1901</v>
      </c>
      <c r="D433" s="14" t="s">
        <v>1502</v>
      </c>
      <c r="E433" s="29" t="s">
        <v>1451</v>
      </c>
      <c r="F433" s="17">
        <v>240</v>
      </c>
      <c r="G433" s="27"/>
      <c r="H433" s="27"/>
      <c r="I433" s="197"/>
      <c r="J433" s="196"/>
      <c r="K433" s="42"/>
      <c r="L433" s="43"/>
      <c r="M433" s="44"/>
    </row>
    <row r="434" spans="1:13" s="78" customFormat="1">
      <c r="A434" s="28"/>
      <c r="B434" s="28" t="s">
        <v>1953</v>
      </c>
      <c r="C434" s="81" t="s">
        <v>1905</v>
      </c>
      <c r="D434" s="14" t="s">
        <v>1954</v>
      </c>
      <c r="E434" s="29" t="s">
        <v>1451</v>
      </c>
      <c r="F434" s="17">
        <v>740.91</v>
      </c>
      <c r="G434" s="27"/>
      <c r="H434" s="27"/>
      <c r="I434" s="197"/>
      <c r="J434" s="196"/>
      <c r="K434" s="42"/>
      <c r="L434" s="43"/>
      <c r="M434" s="44"/>
    </row>
    <row r="435" spans="1:13" s="78" customFormat="1">
      <c r="A435" s="265">
        <v>5</v>
      </c>
      <c r="B435" s="265"/>
      <c r="C435" s="266"/>
      <c r="D435" s="261" t="s">
        <v>521</v>
      </c>
      <c r="E435" s="29"/>
      <c r="F435" s="17" t="s">
        <v>162</v>
      </c>
      <c r="G435" s="27"/>
      <c r="H435" s="55"/>
      <c r="I435" s="197"/>
      <c r="J435" s="196"/>
      <c r="K435" s="42"/>
      <c r="L435" s="43"/>
      <c r="M435" s="44"/>
    </row>
    <row r="436" spans="1:13" s="78" customFormat="1">
      <c r="A436" s="28"/>
      <c r="B436" s="28" t="s">
        <v>1958</v>
      </c>
      <c r="C436" s="81" t="s">
        <v>1901</v>
      </c>
      <c r="D436" s="14" t="s">
        <v>1959</v>
      </c>
      <c r="E436" s="29" t="s">
        <v>1448</v>
      </c>
      <c r="F436" s="17">
        <v>866</v>
      </c>
      <c r="G436" s="27"/>
      <c r="H436" s="27"/>
      <c r="I436" s="197"/>
      <c r="J436" s="196"/>
      <c r="K436" s="42"/>
      <c r="L436" s="43"/>
      <c r="M436" s="44"/>
    </row>
    <row r="437" spans="1:13" s="78" customFormat="1">
      <c r="A437" s="265">
        <v>5</v>
      </c>
      <c r="B437" s="265"/>
      <c r="C437" s="266"/>
      <c r="D437" s="261" t="s">
        <v>523</v>
      </c>
      <c r="E437" s="29"/>
      <c r="F437" s="17" t="s">
        <v>162</v>
      </c>
      <c r="G437" s="27"/>
      <c r="H437" s="55"/>
      <c r="I437" s="197"/>
      <c r="J437" s="196"/>
      <c r="K437" s="42"/>
      <c r="L437" s="43"/>
      <c r="M437" s="44"/>
    </row>
    <row r="438" spans="1:13" s="78" customFormat="1">
      <c r="A438" s="163"/>
      <c r="B438" s="163" t="s">
        <v>1967</v>
      </c>
      <c r="C438" s="176" t="s">
        <v>1901</v>
      </c>
      <c r="D438" s="177" t="s">
        <v>1968</v>
      </c>
      <c r="E438" s="178" t="s">
        <v>1451</v>
      </c>
      <c r="F438" s="179">
        <v>148.18</v>
      </c>
      <c r="G438" s="169"/>
      <c r="H438" s="169"/>
      <c r="I438" s="197"/>
      <c r="J438" s="196"/>
      <c r="K438" s="42"/>
      <c r="L438" s="43"/>
      <c r="M438" s="44"/>
    </row>
    <row r="439" spans="1:13" s="78" customFormat="1" ht="22.5">
      <c r="A439" s="170"/>
      <c r="B439" s="170"/>
      <c r="C439" s="171"/>
      <c r="D439" s="172" t="s">
        <v>2153</v>
      </c>
      <c r="E439" s="173"/>
      <c r="F439" s="174" t="s">
        <v>162</v>
      </c>
      <c r="G439" s="175"/>
      <c r="H439" s="175"/>
      <c r="I439" s="197"/>
      <c r="J439" s="196"/>
      <c r="K439" s="42"/>
      <c r="L439" s="43"/>
      <c r="M439" s="44"/>
    </row>
    <row r="440" spans="1:13" s="78" customFormat="1">
      <c r="A440" s="280"/>
      <c r="B440" s="280" t="s">
        <v>2211</v>
      </c>
      <c r="C440" s="281" t="s">
        <v>1905</v>
      </c>
      <c r="D440" s="282" t="s">
        <v>2154</v>
      </c>
      <c r="E440" s="178" t="s">
        <v>1451</v>
      </c>
      <c r="F440" s="179">
        <v>222.27</v>
      </c>
      <c r="G440" s="169"/>
      <c r="H440" s="169"/>
      <c r="I440" s="197"/>
      <c r="J440" s="196"/>
      <c r="K440" s="42"/>
      <c r="L440" s="43"/>
      <c r="M440" s="44"/>
    </row>
    <row r="441" spans="1:13" s="78" customFormat="1" ht="33.75">
      <c r="A441" s="170"/>
      <c r="B441" s="170"/>
      <c r="C441" s="171"/>
      <c r="D441" s="172" t="s">
        <v>2155</v>
      </c>
      <c r="E441" s="173"/>
      <c r="F441" s="174" t="s">
        <v>162</v>
      </c>
      <c r="G441" s="175"/>
      <c r="H441" s="175"/>
      <c r="I441" s="197"/>
      <c r="J441" s="196"/>
      <c r="K441" s="42"/>
      <c r="L441" s="43"/>
      <c r="M441" s="44"/>
    </row>
    <row r="442" spans="1:13" s="78" customFormat="1">
      <c r="A442" s="265">
        <v>5</v>
      </c>
      <c r="B442" s="265"/>
      <c r="C442" s="266"/>
      <c r="D442" s="261" t="s">
        <v>524</v>
      </c>
      <c r="E442" s="29"/>
      <c r="F442" s="17" t="s">
        <v>162</v>
      </c>
      <c r="G442" s="27"/>
      <c r="H442" s="55"/>
      <c r="I442" s="197"/>
      <c r="J442" s="196"/>
      <c r="K442" s="42"/>
      <c r="L442" s="43"/>
      <c r="M442" s="44"/>
    </row>
    <row r="443" spans="1:13" s="78" customFormat="1">
      <c r="A443" s="28"/>
      <c r="B443" s="28" t="s">
        <v>2212</v>
      </c>
      <c r="C443" s="81" t="s">
        <v>1901</v>
      </c>
      <c r="D443" s="14" t="s">
        <v>2156</v>
      </c>
      <c r="E443" s="29" t="s">
        <v>1448</v>
      </c>
      <c r="F443" s="17">
        <v>323.64</v>
      </c>
      <c r="G443" s="27"/>
      <c r="H443" s="27"/>
      <c r="I443" s="197"/>
      <c r="J443" s="196"/>
      <c r="K443" s="42"/>
      <c r="L443" s="43"/>
      <c r="M443" s="44"/>
    </row>
    <row r="444" spans="1:13" s="78" customFormat="1">
      <c r="A444" s="265"/>
      <c r="B444" s="265" t="s">
        <v>1484</v>
      </c>
      <c r="C444" s="275" t="s">
        <v>1905</v>
      </c>
      <c r="D444" s="266" t="s">
        <v>22</v>
      </c>
      <c r="E444" s="29" t="s">
        <v>1448</v>
      </c>
      <c r="F444" s="17">
        <v>323.64</v>
      </c>
      <c r="G444" s="27"/>
      <c r="H444" s="27"/>
      <c r="I444" s="197"/>
      <c r="J444" s="196"/>
      <c r="K444" s="42"/>
      <c r="L444" s="43"/>
      <c r="M444" s="44"/>
    </row>
    <row r="445" spans="1:13" s="78" customFormat="1">
      <c r="A445" s="265">
        <v>5</v>
      </c>
      <c r="B445" s="265"/>
      <c r="C445" s="266"/>
      <c r="D445" s="261" t="s">
        <v>2251</v>
      </c>
      <c r="E445" s="29"/>
      <c r="F445" s="17" t="s">
        <v>162</v>
      </c>
      <c r="G445" s="27"/>
      <c r="H445" s="55"/>
      <c r="I445" s="197"/>
      <c r="J445" s="196"/>
      <c r="K445" s="42"/>
      <c r="L445" s="43"/>
      <c r="M445" s="44"/>
    </row>
    <row r="446" spans="1:13" s="78" customFormat="1">
      <c r="A446" s="28"/>
      <c r="B446" s="28" t="s">
        <v>2213</v>
      </c>
      <c r="C446" s="81" t="s">
        <v>1901</v>
      </c>
      <c r="D446" s="14" t="s">
        <v>2157</v>
      </c>
      <c r="E446" s="29" t="s">
        <v>1440</v>
      </c>
      <c r="F446" s="17">
        <v>14</v>
      </c>
      <c r="G446" s="27"/>
      <c r="H446" s="27"/>
      <c r="I446" s="197"/>
      <c r="J446" s="196"/>
      <c r="K446" s="42"/>
      <c r="L446" s="43"/>
      <c r="M446" s="44"/>
    </row>
    <row r="447" spans="1:13" s="78" customFormat="1" ht="22.5">
      <c r="A447" s="280"/>
      <c r="B447" s="280" t="s">
        <v>2214</v>
      </c>
      <c r="C447" s="281" t="s">
        <v>1905</v>
      </c>
      <c r="D447" s="282" t="s">
        <v>2158</v>
      </c>
      <c r="E447" s="178" t="s">
        <v>1444</v>
      </c>
      <c r="F447" s="179">
        <v>129</v>
      </c>
      <c r="G447" s="169"/>
      <c r="H447" s="169"/>
      <c r="I447" s="197"/>
      <c r="J447" s="196"/>
      <c r="K447" s="42"/>
      <c r="L447" s="43"/>
      <c r="M447" s="44"/>
    </row>
    <row r="448" spans="1:13" s="78" customFormat="1" ht="56.25">
      <c r="A448" s="170"/>
      <c r="B448" s="170"/>
      <c r="C448" s="171"/>
      <c r="D448" s="172" t="s">
        <v>2159</v>
      </c>
      <c r="E448" s="173"/>
      <c r="F448" s="174" t="s">
        <v>162</v>
      </c>
      <c r="G448" s="175"/>
      <c r="H448" s="175"/>
      <c r="I448" s="197"/>
      <c r="J448" s="196"/>
      <c r="K448" s="42"/>
      <c r="L448" s="43"/>
      <c r="M448" s="44"/>
    </row>
    <row r="449" spans="1:13" s="78" customFormat="1">
      <c r="A449" s="265"/>
      <c r="B449" s="265" t="s">
        <v>2215</v>
      </c>
      <c r="C449" s="275" t="s">
        <v>1908</v>
      </c>
      <c r="D449" s="266" t="s">
        <v>2160</v>
      </c>
      <c r="E449" s="29" t="s">
        <v>1440</v>
      </c>
      <c r="F449" s="17">
        <v>14</v>
      </c>
      <c r="G449" s="27"/>
      <c r="H449" s="27"/>
      <c r="I449" s="197"/>
      <c r="J449" s="196"/>
      <c r="K449" s="42"/>
      <c r="L449" s="43"/>
      <c r="M449" s="44"/>
    </row>
    <row r="450" spans="1:13" s="78" customFormat="1">
      <c r="A450" s="265">
        <v>5</v>
      </c>
      <c r="B450" s="265"/>
      <c r="C450" s="266"/>
      <c r="D450" s="261" t="s">
        <v>762</v>
      </c>
      <c r="E450" s="29"/>
      <c r="F450" s="17" t="s">
        <v>162</v>
      </c>
      <c r="G450" s="27"/>
      <c r="H450" s="55"/>
      <c r="I450" s="197"/>
      <c r="J450" s="196"/>
      <c r="K450" s="42"/>
      <c r="L450" s="43"/>
      <c r="M450" s="44"/>
    </row>
    <row r="451" spans="1:13" s="78" customFormat="1">
      <c r="A451" s="28"/>
      <c r="B451" s="28" t="s">
        <v>2216</v>
      </c>
      <c r="C451" s="81" t="s">
        <v>1901</v>
      </c>
      <c r="D451" s="14" t="s">
        <v>776</v>
      </c>
      <c r="E451" s="29" t="s">
        <v>1448</v>
      </c>
      <c r="F451" s="17">
        <v>1441</v>
      </c>
      <c r="G451" s="27"/>
      <c r="H451" s="27"/>
      <c r="I451" s="197"/>
      <c r="J451" s="196"/>
      <c r="K451" s="42"/>
      <c r="L451" s="43"/>
      <c r="M451" s="44"/>
    </row>
    <row r="452" spans="1:13" s="78" customFormat="1" ht="22.5">
      <c r="A452" s="28"/>
      <c r="B452" s="28" t="s">
        <v>2217</v>
      </c>
      <c r="C452" s="81" t="s">
        <v>1905</v>
      </c>
      <c r="D452" s="14" t="s">
        <v>777</v>
      </c>
      <c r="E452" s="29" t="s">
        <v>1448</v>
      </c>
      <c r="F452" s="17">
        <v>1171</v>
      </c>
      <c r="G452" s="27"/>
      <c r="H452" s="27"/>
      <c r="I452" s="197"/>
      <c r="J452" s="196"/>
      <c r="K452" s="42"/>
      <c r="L452" s="43"/>
      <c r="M452" s="44"/>
    </row>
    <row r="453" spans="1:13" s="78" customFormat="1">
      <c r="A453" s="265">
        <v>5</v>
      </c>
      <c r="B453" s="265"/>
      <c r="C453" s="266"/>
      <c r="D453" s="261" t="s">
        <v>525</v>
      </c>
      <c r="E453" s="29"/>
      <c r="F453" s="17" t="s">
        <v>162</v>
      </c>
      <c r="G453" s="27"/>
      <c r="H453" s="55"/>
      <c r="I453" s="197"/>
      <c r="J453" s="196"/>
      <c r="K453" s="42"/>
      <c r="L453" s="43"/>
      <c r="M453" s="44"/>
    </row>
    <row r="454" spans="1:13" s="78" customFormat="1">
      <c r="A454" s="28"/>
      <c r="B454" s="28" t="s">
        <v>2218</v>
      </c>
      <c r="C454" s="81" t="s">
        <v>1901</v>
      </c>
      <c r="D454" s="14" t="s">
        <v>2161</v>
      </c>
      <c r="E454" s="29" t="s">
        <v>1982</v>
      </c>
      <c r="F454" s="17">
        <v>629.77</v>
      </c>
      <c r="G454" s="27"/>
      <c r="H454" s="27"/>
      <c r="I454" s="197"/>
      <c r="J454" s="196"/>
      <c r="K454" s="42"/>
      <c r="L454" s="43"/>
      <c r="M454" s="44"/>
    </row>
    <row r="455" spans="1:13" s="78" customFormat="1">
      <c r="A455" s="265"/>
      <c r="B455" s="265" t="s">
        <v>1975</v>
      </c>
      <c r="C455" s="275" t="s">
        <v>1905</v>
      </c>
      <c r="D455" s="266" t="s">
        <v>1976</v>
      </c>
      <c r="E455" s="29" t="s">
        <v>1451</v>
      </c>
      <c r="F455" s="17">
        <v>370.46</v>
      </c>
      <c r="G455" s="27"/>
      <c r="H455" s="27"/>
      <c r="I455" s="197"/>
      <c r="J455" s="196"/>
      <c r="K455" s="42"/>
      <c r="L455" s="43"/>
      <c r="M455" s="44"/>
    </row>
    <row r="456" spans="1:13" s="78" customFormat="1">
      <c r="A456" s="263">
        <v>4</v>
      </c>
      <c r="B456" s="263"/>
      <c r="C456" s="264"/>
      <c r="D456" s="260" t="s">
        <v>44</v>
      </c>
      <c r="E456" s="90" t="s">
        <v>2367</v>
      </c>
      <c r="F456" s="91">
        <v>1</v>
      </c>
      <c r="G456" s="252">
        <v>0</v>
      </c>
      <c r="H456" s="52">
        <f t="shared" si="11"/>
        <v>0</v>
      </c>
      <c r="I456" s="197"/>
      <c r="J456" s="196"/>
      <c r="K456" s="42"/>
      <c r="L456" s="43"/>
      <c r="M456" s="44"/>
    </row>
    <row r="457" spans="1:13" s="78" customFormat="1">
      <c r="A457" s="265">
        <v>5</v>
      </c>
      <c r="B457" s="265"/>
      <c r="C457" s="266"/>
      <c r="D457" s="261" t="s">
        <v>2252</v>
      </c>
      <c r="E457" s="29"/>
      <c r="F457" s="17" t="s">
        <v>162</v>
      </c>
      <c r="G457" s="27"/>
      <c r="H457" s="55"/>
      <c r="I457" s="197"/>
      <c r="J457" s="196"/>
      <c r="K457" s="42"/>
      <c r="L457" s="43"/>
      <c r="M457" s="44"/>
    </row>
    <row r="458" spans="1:13" s="78" customFormat="1" ht="33.75">
      <c r="A458" s="28"/>
      <c r="B458" s="28" t="s">
        <v>2219</v>
      </c>
      <c r="C458" s="81" t="s">
        <v>1901</v>
      </c>
      <c r="D458" s="14" t="s">
        <v>2162</v>
      </c>
      <c r="E458" s="29" t="s">
        <v>1444</v>
      </c>
      <c r="F458" s="17">
        <v>68.599999999999994</v>
      </c>
      <c r="G458" s="27"/>
      <c r="H458" s="27"/>
      <c r="I458" s="197"/>
      <c r="J458" s="196"/>
      <c r="K458" s="42"/>
      <c r="L458" s="43"/>
      <c r="M458" s="44"/>
    </row>
    <row r="459" spans="1:13" s="78" customFormat="1" ht="22.5">
      <c r="A459" s="265"/>
      <c r="B459" s="265" t="s">
        <v>2220</v>
      </c>
      <c r="C459" s="275" t="s">
        <v>1905</v>
      </c>
      <c r="D459" s="266" t="s">
        <v>2163</v>
      </c>
      <c r="E459" s="29" t="s">
        <v>1440</v>
      </c>
      <c r="F459" s="17">
        <v>8</v>
      </c>
      <c r="G459" s="27"/>
      <c r="H459" s="27"/>
      <c r="I459" s="197"/>
      <c r="J459" s="196"/>
      <c r="K459" s="42"/>
      <c r="L459" s="43"/>
      <c r="M459" s="44"/>
    </row>
    <row r="460" spans="1:13" s="78" customFormat="1">
      <c r="A460" s="263">
        <v>4</v>
      </c>
      <c r="B460" s="263"/>
      <c r="C460" s="264"/>
      <c r="D460" s="260" t="s">
        <v>45</v>
      </c>
      <c r="E460" s="90" t="s">
        <v>2367</v>
      </c>
      <c r="F460" s="91">
        <v>1</v>
      </c>
      <c r="G460" s="252">
        <v>0</v>
      </c>
      <c r="H460" s="52">
        <f t="shared" si="11"/>
        <v>0</v>
      </c>
      <c r="I460" s="197"/>
      <c r="J460" s="196"/>
      <c r="K460" s="42"/>
      <c r="L460" s="43"/>
      <c r="M460" s="44"/>
    </row>
    <row r="461" spans="1:13" s="78" customFormat="1">
      <c r="A461" s="265">
        <v>5</v>
      </c>
      <c r="B461" s="265"/>
      <c r="C461" s="266"/>
      <c r="D461" s="261" t="s">
        <v>529</v>
      </c>
      <c r="E461" s="29"/>
      <c r="F461" s="17" t="s">
        <v>162</v>
      </c>
      <c r="G461" s="27"/>
      <c r="H461" s="55"/>
      <c r="I461" s="197"/>
      <c r="J461" s="196"/>
      <c r="K461" s="42"/>
      <c r="L461" s="43"/>
      <c r="M461" s="44"/>
    </row>
    <row r="462" spans="1:13" s="78" customFormat="1" ht="22.5">
      <c r="A462" s="265"/>
      <c r="B462" s="265" t="s">
        <v>2221</v>
      </c>
      <c r="C462" s="275" t="s">
        <v>1901</v>
      </c>
      <c r="D462" s="266" t="s">
        <v>2164</v>
      </c>
      <c r="E462" s="29" t="s">
        <v>1448</v>
      </c>
      <c r="F462" s="17">
        <v>490</v>
      </c>
      <c r="G462" s="27"/>
      <c r="H462" s="27"/>
      <c r="I462" s="197"/>
      <c r="J462" s="196"/>
      <c r="K462" s="42"/>
      <c r="L462" s="43"/>
      <c r="M462" s="44"/>
    </row>
    <row r="463" spans="1:13" s="78" customFormat="1">
      <c r="A463" s="163"/>
      <c r="B463" s="163" t="s">
        <v>2222</v>
      </c>
      <c r="C463" s="176" t="s">
        <v>1905</v>
      </c>
      <c r="D463" s="177" t="s">
        <v>2165</v>
      </c>
      <c r="E463" s="178" t="s">
        <v>1448</v>
      </c>
      <c r="F463" s="179">
        <v>347.53</v>
      </c>
      <c r="G463" s="169"/>
      <c r="H463" s="169"/>
      <c r="I463" s="197"/>
      <c r="J463" s="196"/>
      <c r="K463" s="42"/>
      <c r="L463" s="43"/>
      <c r="M463" s="44"/>
    </row>
    <row r="464" spans="1:13" s="78" customFormat="1" ht="45">
      <c r="A464" s="170"/>
      <c r="B464" s="170"/>
      <c r="C464" s="171"/>
      <c r="D464" s="172" t="s">
        <v>2166</v>
      </c>
      <c r="E464" s="173"/>
      <c r="F464" s="174" t="s">
        <v>162</v>
      </c>
      <c r="G464" s="175"/>
      <c r="H464" s="175"/>
      <c r="I464" s="197"/>
      <c r="J464" s="196"/>
      <c r="K464" s="42"/>
      <c r="L464" s="43"/>
      <c r="M464" s="44"/>
    </row>
    <row r="465" spans="1:13" s="78" customFormat="1">
      <c r="A465" s="280"/>
      <c r="B465" s="280" t="s">
        <v>2223</v>
      </c>
      <c r="C465" s="281" t="s">
        <v>1908</v>
      </c>
      <c r="D465" s="282" t="s">
        <v>2167</v>
      </c>
      <c r="E465" s="178" t="s">
        <v>1448</v>
      </c>
      <c r="F465" s="179">
        <v>619.97</v>
      </c>
      <c r="G465" s="169"/>
      <c r="H465" s="169"/>
      <c r="I465" s="197"/>
      <c r="J465" s="196"/>
      <c r="K465" s="42"/>
      <c r="L465" s="43"/>
      <c r="M465" s="44"/>
    </row>
    <row r="466" spans="1:13" s="78" customFormat="1" ht="22.5">
      <c r="A466" s="170"/>
      <c r="B466" s="170"/>
      <c r="C466" s="171"/>
      <c r="D466" s="172" t="s">
        <v>2168</v>
      </c>
      <c r="E466" s="173"/>
      <c r="F466" s="174" t="s">
        <v>162</v>
      </c>
      <c r="G466" s="175"/>
      <c r="H466" s="175"/>
      <c r="I466" s="197"/>
      <c r="J466" s="196"/>
      <c r="K466" s="42"/>
      <c r="L466" s="43"/>
      <c r="M466" s="44"/>
    </row>
    <row r="467" spans="1:13" s="78" customFormat="1">
      <c r="A467" s="163"/>
      <c r="B467" s="163" t="s">
        <v>2224</v>
      </c>
      <c r="C467" s="176" t="s">
        <v>1917</v>
      </c>
      <c r="D467" s="177" t="s">
        <v>2169</v>
      </c>
      <c r="E467" s="178" t="s">
        <v>1448</v>
      </c>
      <c r="F467" s="179">
        <v>26.49</v>
      </c>
      <c r="G467" s="169"/>
      <c r="H467" s="169"/>
      <c r="I467" s="197"/>
      <c r="J467" s="196"/>
      <c r="K467" s="42"/>
      <c r="L467" s="43"/>
      <c r="M467" s="44"/>
    </row>
    <row r="468" spans="1:13" s="78" customFormat="1" ht="33.75">
      <c r="A468" s="283"/>
      <c r="B468" s="283"/>
      <c r="C468" s="284"/>
      <c r="D468" s="285" t="s">
        <v>2170</v>
      </c>
      <c r="E468" s="173"/>
      <c r="F468" s="174" t="s">
        <v>162</v>
      </c>
      <c r="G468" s="175"/>
      <c r="H468" s="175"/>
      <c r="I468" s="197"/>
      <c r="J468" s="196"/>
      <c r="K468" s="42"/>
      <c r="L468" s="43"/>
      <c r="M468" s="44"/>
    </row>
    <row r="469" spans="1:13" s="78" customFormat="1">
      <c r="A469" s="163"/>
      <c r="B469" s="163" t="s">
        <v>2225</v>
      </c>
      <c r="C469" s="176" t="s">
        <v>1920</v>
      </c>
      <c r="D469" s="177" t="s">
        <v>2171</v>
      </c>
      <c r="E469" s="178" t="s">
        <v>1448</v>
      </c>
      <c r="F469" s="179">
        <v>8.6999999999999993</v>
      </c>
      <c r="G469" s="169"/>
      <c r="H469" s="169"/>
      <c r="I469" s="197"/>
      <c r="J469" s="196"/>
      <c r="K469" s="42"/>
      <c r="L469" s="43"/>
      <c r="M469" s="44"/>
    </row>
    <row r="470" spans="1:13" s="78" customFormat="1" ht="22.5">
      <c r="A470" s="283"/>
      <c r="B470" s="283"/>
      <c r="C470" s="284"/>
      <c r="D470" s="285" t="s">
        <v>2172</v>
      </c>
      <c r="E470" s="173"/>
      <c r="F470" s="174" t="s">
        <v>162</v>
      </c>
      <c r="G470" s="175"/>
      <c r="H470" s="175"/>
      <c r="I470" s="197"/>
      <c r="J470" s="196"/>
      <c r="K470" s="42"/>
      <c r="L470" s="43"/>
      <c r="M470" s="44"/>
    </row>
    <row r="471" spans="1:13" s="78" customFormat="1" ht="22.5">
      <c r="A471" s="265"/>
      <c r="B471" s="265" t="s">
        <v>2226</v>
      </c>
      <c r="C471" s="275" t="s">
        <v>1924</v>
      </c>
      <c r="D471" s="266" t="s">
        <v>1711</v>
      </c>
      <c r="E471" s="29" t="s">
        <v>1448</v>
      </c>
      <c r="F471" s="17">
        <v>378.25</v>
      </c>
      <c r="G471" s="27"/>
      <c r="H471" s="27"/>
      <c r="I471" s="197"/>
      <c r="J471" s="196"/>
      <c r="K471" s="42"/>
      <c r="L471" s="43"/>
      <c r="M471" s="44"/>
    </row>
    <row r="472" spans="1:13" s="78" customFormat="1">
      <c r="A472" s="265">
        <v>5</v>
      </c>
      <c r="B472" s="265"/>
      <c r="C472" s="266"/>
      <c r="D472" s="261" t="s">
        <v>530</v>
      </c>
      <c r="E472" s="29"/>
      <c r="F472" s="17" t="s">
        <v>162</v>
      </c>
      <c r="G472" s="27"/>
      <c r="H472" s="55"/>
      <c r="I472" s="197"/>
      <c r="J472" s="196"/>
      <c r="K472" s="42"/>
      <c r="L472" s="43"/>
      <c r="M472" s="44"/>
    </row>
    <row r="473" spans="1:13" s="78" customFormat="1" ht="22.5">
      <c r="A473" s="28"/>
      <c r="B473" s="28" t="s">
        <v>2227</v>
      </c>
      <c r="C473" s="81" t="s">
        <v>1901</v>
      </c>
      <c r="D473" s="14" t="s">
        <v>2173</v>
      </c>
      <c r="E473" s="29" t="s">
        <v>1507</v>
      </c>
      <c r="F473" s="17">
        <v>14770.75</v>
      </c>
      <c r="G473" s="27"/>
      <c r="H473" s="27"/>
      <c r="I473" s="197"/>
      <c r="J473" s="196"/>
      <c r="K473" s="42"/>
      <c r="L473" s="43"/>
      <c r="M473" s="44"/>
    </row>
    <row r="474" spans="1:13" s="78" customFormat="1" ht="22.5">
      <c r="A474" s="28"/>
      <c r="B474" s="28" t="s">
        <v>2228</v>
      </c>
      <c r="C474" s="81" t="s">
        <v>1905</v>
      </c>
      <c r="D474" s="14" t="s">
        <v>2174</v>
      </c>
      <c r="E474" s="29" t="s">
        <v>1507</v>
      </c>
      <c r="F474" s="17">
        <v>44312.25</v>
      </c>
      <c r="G474" s="27"/>
      <c r="H474" s="27"/>
      <c r="I474" s="197"/>
      <c r="J474" s="196"/>
      <c r="K474" s="42"/>
      <c r="L474" s="43"/>
      <c r="M474" s="44"/>
    </row>
    <row r="475" spans="1:13" s="78" customFormat="1" ht="33.75">
      <c r="A475" s="163"/>
      <c r="B475" s="163" t="s">
        <v>2229</v>
      </c>
      <c r="C475" s="176" t="s">
        <v>1908</v>
      </c>
      <c r="D475" s="177" t="s">
        <v>2175</v>
      </c>
      <c r="E475" s="178" t="s">
        <v>1507</v>
      </c>
      <c r="F475" s="179">
        <v>14098</v>
      </c>
      <c r="G475" s="169"/>
      <c r="H475" s="169"/>
      <c r="I475" s="197"/>
      <c r="J475" s="196"/>
      <c r="K475" s="42"/>
      <c r="L475" s="43"/>
      <c r="M475" s="44"/>
    </row>
    <row r="476" spans="1:13" s="78" customFormat="1" ht="45">
      <c r="A476" s="170"/>
      <c r="B476" s="170"/>
      <c r="C476" s="171"/>
      <c r="D476" s="172" t="s">
        <v>2176</v>
      </c>
      <c r="E476" s="173"/>
      <c r="F476" s="174" t="s">
        <v>162</v>
      </c>
      <c r="G476" s="175"/>
      <c r="H476" s="175"/>
      <c r="I476" s="197"/>
      <c r="J476" s="196"/>
      <c r="K476" s="42"/>
      <c r="L476" s="43"/>
      <c r="M476" s="44"/>
    </row>
    <row r="477" spans="1:13" s="78" customFormat="1">
      <c r="A477" s="163"/>
      <c r="B477" s="163" t="s">
        <v>2230</v>
      </c>
      <c r="C477" s="176" t="s">
        <v>1917</v>
      </c>
      <c r="D477" s="177" t="s">
        <v>2177</v>
      </c>
      <c r="E477" s="178" t="s">
        <v>1440</v>
      </c>
      <c r="F477" s="179">
        <v>40</v>
      </c>
      <c r="G477" s="169"/>
      <c r="H477" s="169"/>
      <c r="I477" s="197"/>
      <c r="J477" s="196"/>
      <c r="K477" s="42"/>
      <c r="L477" s="43"/>
      <c r="M477" s="44"/>
    </row>
    <row r="478" spans="1:13" s="78" customFormat="1" ht="22.5">
      <c r="A478" s="283"/>
      <c r="B478" s="283"/>
      <c r="C478" s="284"/>
      <c r="D478" s="285" t="s">
        <v>2178</v>
      </c>
      <c r="E478" s="173"/>
      <c r="F478" s="174" t="s">
        <v>162</v>
      </c>
      <c r="G478" s="175"/>
      <c r="H478" s="175"/>
      <c r="I478" s="197"/>
      <c r="J478" s="196"/>
      <c r="K478" s="42"/>
      <c r="L478" s="43"/>
      <c r="M478" s="44"/>
    </row>
    <row r="479" spans="1:13" s="78" customFormat="1">
      <c r="A479" s="265">
        <v>5</v>
      </c>
      <c r="B479" s="265"/>
      <c r="C479" s="266"/>
      <c r="D479" s="261" t="s">
        <v>531</v>
      </c>
      <c r="E479" s="29"/>
      <c r="F479" s="17" t="s">
        <v>162</v>
      </c>
      <c r="G479" s="27"/>
      <c r="H479" s="55"/>
      <c r="I479" s="197"/>
      <c r="J479" s="196"/>
      <c r="K479" s="42"/>
      <c r="L479" s="43"/>
      <c r="M479" s="44"/>
    </row>
    <row r="480" spans="1:13" s="78" customFormat="1" ht="22.5">
      <c r="A480" s="280"/>
      <c r="B480" s="280" t="s">
        <v>2231</v>
      </c>
      <c r="C480" s="281" t="s">
        <v>1901</v>
      </c>
      <c r="D480" s="282" t="s">
        <v>2179</v>
      </c>
      <c r="E480" s="178" t="s">
        <v>1451</v>
      </c>
      <c r="F480" s="179">
        <v>45.45</v>
      </c>
      <c r="G480" s="169"/>
      <c r="H480" s="169"/>
      <c r="I480" s="197"/>
      <c r="J480" s="196"/>
      <c r="K480" s="42"/>
      <c r="L480" s="43"/>
      <c r="M480" s="44"/>
    </row>
    <row r="481" spans="1:13" s="78" customFormat="1" ht="22.5">
      <c r="A481" s="170"/>
      <c r="B481" s="170"/>
      <c r="C481" s="171"/>
      <c r="D481" s="172" t="s">
        <v>2180</v>
      </c>
      <c r="E481" s="173"/>
      <c r="F481" s="174" t="s">
        <v>162</v>
      </c>
      <c r="G481" s="175"/>
      <c r="H481" s="175"/>
      <c r="I481" s="197"/>
      <c r="J481" s="196"/>
      <c r="K481" s="42"/>
      <c r="L481" s="43"/>
      <c r="M481" s="44"/>
    </row>
    <row r="482" spans="1:13" s="78" customFormat="1" ht="22.5">
      <c r="A482" s="163"/>
      <c r="B482" s="163" t="s">
        <v>2232</v>
      </c>
      <c r="C482" s="176" t="s">
        <v>1905</v>
      </c>
      <c r="D482" s="177" t="s">
        <v>2181</v>
      </c>
      <c r="E482" s="178" t="s">
        <v>1451</v>
      </c>
      <c r="F482" s="179">
        <v>5.5</v>
      </c>
      <c r="G482" s="169"/>
      <c r="H482" s="169"/>
      <c r="I482" s="197"/>
      <c r="J482" s="196"/>
      <c r="K482" s="42"/>
      <c r="L482" s="43"/>
      <c r="M482" s="44"/>
    </row>
    <row r="483" spans="1:13" s="78" customFormat="1" ht="22.5">
      <c r="A483" s="283"/>
      <c r="B483" s="283"/>
      <c r="C483" s="284"/>
      <c r="D483" s="285" t="s">
        <v>2182</v>
      </c>
      <c r="E483" s="173"/>
      <c r="F483" s="174" t="s">
        <v>162</v>
      </c>
      <c r="G483" s="175"/>
      <c r="H483" s="175"/>
      <c r="I483" s="197"/>
      <c r="J483" s="196"/>
      <c r="K483" s="42"/>
      <c r="L483" s="43"/>
      <c r="M483" s="44"/>
    </row>
    <row r="484" spans="1:13" s="78" customFormat="1" ht="22.5">
      <c r="A484" s="163"/>
      <c r="B484" s="163" t="s">
        <v>2233</v>
      </c>
      <c r="C484" s="176" t="s">
        <v>1908</v>
      </c>
      <c r="D484" s="177" t="s">
        <v>2183</v>
      </c>
      <c r="E484" s="178" t="s">
        <v>1451</v>
      </c>
      <c r="F484" s="179">
        <v>154.15</v>
      </c>
      <c r="G484" s="169"/>
      <c r="H484" s="169"/>
      <c r="I484" s="197"/>
      <c r="J484" s="196"/>
      <c r="K484" s="42"/>
      <c r="L484" s="43"/>
      <c r="M484" s="44"/>
    </row>
    <row r="485" spans="1:13" s="78" customFormat="1" ht="56.25">
      <c r="A485" s="170"/>
      <c r="B485" s="170"/>
      <c r="C485" s="171"/>
      <c r="D485" s="172" t="s">
        <v>2184</v>
      </c>
      <c r="E485" s="173"/>
      <c r="F485" s="174" t="s">
        <v>162</v>
      </c>
      <c r="G485" s="175"/>
      <c r="H485" s="175"/>
      <c r="I485" s="197"/>
      <c r="J485" s="196"/>
      <c r="K485" s="42"/>
      <c r="L485" s="43"/>
      <c r="M485" s="44"/>
    </row>
    <row r="486" spans="1:13" s="78" customFormat="1" ht="22.5">
      <c r="A486" s="163"/>
      <c r="B486" s="163" t="s">
        <v>2234</v>
      </c>
      <c r="C486" s="176" t="s">
        <v>1917</v>
      </c>
      <c r="D486" s="177" t="s">
        <v>2185</v>
      </c>
      <c r="E486" s="178" t="s">
        <v>1451</v>
      </c>
      <c r="F486" s="179">
        <v>298.27</v>
      </c>
      <c r="G486" s="169"/>
      <c r="H486" s="169"/>
      <c r="I486" s="197"/>
      <c r="J486" s="196"/>
      <c r="K486" s="42"/>
      <c r="L486" s="43"/>
      <c r="M486" s="44"/>
    </row>
    <row r="487" spans="1:13" s="78" customFormat="1" ht="22.5">
      <c r="A487" s="283"/>
      <c r="B487" s="283"/>
      <c r="C487" s="284"/>
      <c r="D487" s="285" t="s">
        <v>2186</v>
      </c>
      <c r="E487" s="173"/>
      <c r="F487" s="174" t="s">
        <v>162</v>
      </c>
      <c r="G487" s="175"/>
      <c r="H487" s="175"/>
      <c r="I487" s="197"/>
      <c r="J487" s="196"/>
      <c r="K487" s="42"/>
      <c r="L487" s="43"/>
      <c r="M487" s="44"/>
    </row>
    <row r="488" spans="1:13" s="78" customFormat="1" ht="22.5">
      <c r="A488" s="163"/>
      <c r="B488" s="163" t="s">
        <v>2235</v>
      </c>
      <c r="C488" s="176" t="s">
        <v>1920</v>
      </c>
      <c r="D488" s="177" t="s">
        <v>2187</v>
      </c>
      <c r="E488" s="178" t="s">
        <v>1451</v>
      </c>
      <c r="F488" s="179">
        <v>69</v>
      </c>
      <c r="G488" s="169"/>
      <c r="H488" s="169"/>
      <c r="I488" s="197"/>
      <c r="J488" s="196"/>
      <c r="K488" s="42"/>
      <c r="L488" s="43"/>
      <c r="M488" s="44"/>
    </row>
    <row r="489" spans="1:13" s="78" customFormat="1" ht="22.5">
      <c r="A489" s="170"/>
      <c r="B489" s="170"/>
      <c r="C489" s="171"/>
      <c r="D489" s="172" t="s">
        <v>2188</v>
      </c>
      <c r="E489" s="173"/>
      <c r="F489" s="174" t="s">
        <v>162</v>
      </c>
      <c r="G489" s="175"/>
      <c r="H489" s="175"/>
      <c r="I489" s="197"/>
      <c r="J489" s="196"/>
      <c r="K489" s="42"/>
      <c r="L489" s="43"/>
      <c r="M489" s="44"/>
    </row>
    <row r="490" spans="1:13" s="78" customFormat="1">
      <c r="A490" s="265">
        <v>5</v>
      </c>
      <c r="B490" s="265"/>
      <c r="C490" s="266"/>
      <c r="D490" s="261" t="s">
        <v>923</v>
      </c>
      <c r="E490" s="29"/>
      <c r="F490" s="17" t="s">
        <v>162</v>
      </c>
      <c r="G490" s="27"/>
      <c r="H490" s="55"/>
      <c r="I490" s="197"/>
      <c r="J490" s="196"/>
      <c r="K490" s="42"/>
      <c r="L490" s="43"/>
      <c r="M490" s="44"/>
    </row>
    <row r="491" spans="1:13" s="78" customFormat="1" ht="22.5">
      <c r="A491" s="163"/>
      <c r="B491" s="163" t="s">
        <v>2236</v>
      </c>
      <c r="C491" s="176" t="s">
        <v>1901</v>
      </c>
      <c r="D491" s="177" t="s">
        <v>2189</v>
      </c>
      <c r="E491" s="178" t="s">
        <v>1448</v>
      </c>
      <c r="F491" s="179">
        <v>130</v>
      </c>
      <c r="G491" s="169"/>
      <c r="H491" s="169"/>
      <c r="I491" s="197"/>
      <c r="J491" s="196"/>
      <c r="K491" s="42"/>
      <c r="L491" s="43"/>
      <c r="M491" s="44"/>
    </row>
    <row r="492" spans="1:13" s="78" customFormat="1" ht="22.5">
      <c r="A492" s="283"/>
      <c r="B492" s="283"/>
      <c r="C492" s="284"/>
      <c r="D492" s="285" t="s">
        <v>2190</v>
      </c>
      <c r="E492" s="173"/>
      <c r="F492" s="174" t="s">
        <v>162</v>
      </c>
      <c r="G492" s="175"/>
      <c r="H492" s="175"/>
      <c r="I492" s="197"/>
      <c r="J492" s="196"/>
      <c r="K492" s="42"/>
      <c r="L492" s="43"/>
      <c r="M492" s="44"/>
    </row>
    <row r="493" spans="1:13" s="78" customFormat="1">
      <c r="A493" s="265">
        <v>5</v>
      </c>
      <c r="B493" s="265"/>
      <c r="C493" s="266"/>
      <c r="D493" s="261" t="s">
        <v>533</v>
      </c>
      <c r="E493" s="29"/>
      <c r="F493" s="17" t="s">
        <v>162</v>
      </c>
      <c r="G493" s="27"/>
      <c r="H493" s="55"/>
      <c r="I493" s="197"/>
      <c r="J493" s="196"/>
      <c r="K493" s="42"/>
      <c r="L493" s="43"/>
      <c r="M493" s="44"/>
    </row>
    <row r="494" spans="1:13" s="78" customFormat="1" ht="22.5">
      <c r="A494" s="28"/>
      <c r="B494" s="28" t="s">
        <v>2237</v>
      </c>
      <c r="C494" s="81" t="s">
        <v>1901</v>
      </c>
      <c r="D494" s="14" t="s">
        <v>2191</v>
      </c>
      <c r="E494" s="29" t="s">
        <v>1440</v>
      </c>
      <c r="F494" s="17">
        <v>61</v>
      </c>
      <c r="G494" s="27"/>
      <c r="H494" s="27"/>
      <c r="I494" s="197"/>
      <c r="J494" s="196"/>
      <c r="K494" s="42"/>
      <c r="L494" s="43"/>
      <c r="M494" s="44"/>
    </row>
    <row r="495" spans="1:13" s="78" customFormat="1">
      <c r="A495" s="265">
        <v>5</v>
      </c>
      <c r="B495" s="265"/>
      <c r="C495" s="266"/>
      <c r="D495" s="261" t="s">
        <v>993</v>
      </c>
      <c r="E495" s="29"/>
      <c r="F495" s="17" t="s">
        <v>162</v>
      </c>
      <c r="G495" s="27"/>
      <c r="H495" s="55"/>
      <c r="I495" s="197"/>
      <c r="J495" s="196"/>
      <c r="K495" s="42"/>
      <c r="L495" s="43"/>
      <c r="M495" s="44"/>
    </row>
    <row r="496" spans="1:13" s="78" customFormat="1" ht="33.75">
      <c r="A496" s="28"/>
      <c r="B496" s="28" t="s">
        <v>2238</v>
      </c>
      <c r="C496" s="81" t="s">
        <v>1901</v>
      </c>
      <c r="D496" s="14" t="s">
        <v>2192</v>
      </c>
      <c r="E496" s="29" t="s">
        <v>1440</v>
      </c>
      <c r="F496" s="17">
        <v>1</v>
      </c>
      <c r="G496" s="27"/>
      <c r="H496" s="27"/>
      <c r="I496" s="197"/>
      <c r="J496" s="196"/>
      <c r="K496" s="42"/>
      <c r="L496" s="43"/>
      <c r="M496" s="44"/>
    </row>
    <row r="497" spans="1:13" s="78" customFormat="1" ht="33.75">
      <c r="A497" s="265"/>
      <c r="B497" s="265" t="s">
        <v>2239</v>
      </c>
      <c r="C497" s="275" t="s">
        <v>1905</v>
      </c>
      <c r="D497" s="266" t="s">
        <v>2193</v>
      </c>
      <c r="E497" s="29" t="s">
        <v>1440</v>
      </c>
      <c r="F497" s="17">
        <v>1</v>
      </c>
      <c r="G497" s="27"/>
      <c r="H497" s="27"/>
      <c r="I497" s="197"/>
      <c r="J497" s="196"/>
      <c r="K497" s="42"/>
      <c r="L497" s="43"/>
      <c r="M497" s="44"/>
    </row>
    <row r="498" spans="1:13" s="78" customFormat="1" ht="22.5">
      <c r="A498" s="28"/>
      <c r="B498" s="28" t="s">
        <v>2240</v>
      </c>
      <c r="C498" s="81" t="s">
        <v>1908</v>
      </c>
      <c r="D498" s="14" t="s">
        <v>2194</v>
      </c>
      <c r="E498" s="29" t="s">
        <v>1444</v>
      </c>
      <c r="F498" s="17">
        <v>50</v>
      </c>
      <c r="G498" s="27"/>
      <c r="H498" s="27"/>
      <c r="I498" s="197"/>
      <c r="J498" s="196"/>
      <c r="K498" s="42"/>
      <c r="L498" s="43"/>
      <c r="M498" s="44"/>
    </row>
    <row r="499" spans="1:13" s="78" customFormat="1" ht="33.75">
      <c r="A499" s="28"/>
      <c r="B499" s="28" t="s">
        <v>2241</v>
      </c>
      <c r="C499" s="81" t="s">
        <v>1917</v>
      </c>
      <c r="D499" s="14" t="s">
        <v>2195</v>
      </c>
      <c r="E499" s="29" t="s">
        <v>1444</v>
      </c>
      <c r="F499" s="17">
        <v>25</v>
      </c>
      <c r="G499" s="27"/>
      <c r="H499" s="27"/>
      <c r="I499" s="197"/>
      <c r="J499" s="196"/>
      <c r="K499" s="42"/>
      <c r="L499" s="43"/>
      <c r="M499" s="44"/>
    </row>
    <row r="500" spans="1:13" s="78" customFormat="1" ht="22.5">
      <c r="A500" s="28"/>
      <c r="B500" s="28" t="s">
        <v>1432</v>
      </c>
      <c r="C500" s="81" t="s">
        <v>1920</v>
      </c>
      <c r="D500" s="14" t="s">
        <v>47</v>
      </c>
      <c r="E500" s="29" t="s">
        <v>1440</v>
      </c>
      <c r="F500" s="17">
        <v>8</v>
      </c>
      <c r="G500" s="27"/>
      <c r="H500" s="27"/>
      <c r="I500" s="197"/>
      <c r="J500" s="196"/>
      <c r="K500" s="42"/>
      <c r="L500" s="43"/>
      <c r="M500" s="44"/>
    </row>
    <row r="501" spans="1:13" s="78" customFormat="1" ht="22.5">
      <c r="A501" s="28"/>
      <c r="B501" s="28" t="s">
        <v>2242</v>
      </c>
      <c r="C501" s="81" t="s">
        <v>1924</v>
      </c>
      <c r="D501" s="14" t="s">
        <v>2196</v>
      </c>
      <c r="E501" s="29" t="s">
        <v>1440</v>
      </c>
      <c r="F501" s="17">
        <v>2</v>
      </c>
      <c r="G501" s="27"/>
      <c r="H501" s="27"/>
      <c r="I501" s="197"/>
      <c r="J501" s="196"/>
      <c r="K501" s="42"/>
      <c r="L501" s="43"/>
      <c r="M501" s="44"/>
    </row>
    <row r="502" spans="1:13" s="78" customFormat="1" ht="22.5">
      <c r="A502" s="265"/>
      <c r="B502" s="265" t="s">
        <v>2243</v>
      </c>
      <c r="C502" s="275" t="s">
        <v>1927</v>
      </c>
      <c r="D502" s="266" t="s">
        <v>2197</v>
      </c>
      <c r="E502" s="29" t="s">
        <v>1440</v>
      </c>
      <c r="F502" s="17">
        <v>2</v>
      </c>
      <c r="G502" s="27"/>
      <c r="H502" s="27"/>
      <c r="I502" s="197"/>
      <c r="J502" s="196"/>
      <c r="K502" s="42"/>
      <c r="L502" s="43"/>
      <c r="M502" s="44"/>
    </row>
    <row r="503" spans="1:13" s="78" customFormat="1" ht="22.5">
      <c r="A503" s="28"/>
      <c r="B503" s="28" t="s">
        <v>2244</v>
      </c>
      <c r="C503" s="81" t="s">
        <v>1931</v>
      </c>
      <c r="D503" s="14" t="s">
        <v>2198</v>
      </c>
      <c r="E503" s="29" t="s">
        <v>1440</v>
      </c>
      <c r="F503" s="17">
        <v>1</v>
      </c>
      <c r="G503" s="27"/>
      <c r="H503" s="27"/>
      <c r="I503" s="197"/>
      <c r="J503" s="196"/>
      <c r="K503" s="42"/>
      <c r="L503" s="43"/>
      <c r="M503" s="44"/>
    </row>
    <row r="504" spans="1:13" s="78" customFormat="1">
      <c r="A504" s="265">
        <v>5</v>
      </c>
      <c r="B504" s="265"/>
      <c r="C504" s="266"/>
      <c r="D504" s="261" t="s">
        <v>535</v>
      </c>
      <c r="E504" s="29"/>
      <c r="F504" s="17" t="s">
        <v>162</v>
      </c>
      <c r="G504" s="27"/>
      <c r="H504" s="55"/>
      <c r="I504" s="197"/>
      <c r="J504" s="196"/>
      <c r="K504" s="42"/>
      <c r="L504" s="43"/>
      <c r="M504" s="44"/>
    </row>
    <row r="505" spans="1:13" s="78" customFormat="1">
      <c r="A505" s="163"/>
      <c r="B505" s="163" t="s">
        <v>2245</v>
      </c>
      <c r="C505" s="176" t="s">
        <v>1901</v>
      </c>
      <c r="D505" s="177" t="s">
        <v>2199</v>
      </c>
      <c r="E505" s="178" t="s">
        <v>1448</v>
      </c>
      <c r="F505" s="179">
        <v>397.5</v>
      </c>
      <c r="G505" s="169"/>
      <c r="H505" s="169"/>
      <c r="I505" s="197"/>
      <c r="J505" s="196"/>
      <c r="K505" s="42"/>
      <c r="L505" s="43"/>
      <c r="M505" s="44"/>
    </row>
    <row r="506" spans="1:13" s="78" customFormat="1" ht="22.5">
      <c r="A506" s="283"/>
      <c r="B506" s="283"/>
      <c r="C506" s="284"/>
      <c r="D506" s="285" t="s">
        <v>2200</v>
      </c>
      <c r="E506" s="173"/>
      <c r="F506" s="174" t="s">
        <v>162</v>
      </c>
      <c r="G506" s="175"/>
      <c r="H506" s="175"/>
      <c r="I506" s="197"/>
      <c r="J506" s="196"/>
      <c r="K506" s="42"/>
      <c r="L506" s="43"/>
      <c r="M506" s="44"/>
    </row>
    <row r="507" spans="1:13" s="78" customFormat="1" ht="22.5">
      <c r="A507" s="280"/>
      <c r="B507" s="280" t="s">
        <v>2246</v>
      </c>
      <c r="C507" s="281" t="s">
        <v>1905</v>
      </c>
      <c r="D507" s="282" t="s">
        <v>2201</v>
      </c>
      <c r="E507" s="178" t="s">
        <v>1448</v>
      </c>
      <c r="F507" s="179">
        <v>397.5</v>
      </c>
      <c r="G507" s="169"/>
      <c r="H507" s="169"/>
      <c r="I507" s="197"/>
      <c r="J507" s="196"/>
      <c r="K507" s="42"/>
      <c r="L507" s="43"/>
      <c r="M507" s="44"/>
    </row>
    <row r="508" spans="1:13" s="78" customFormat="1" ht="33.75">
      <c r="A508" s="170"/>
      <c r="B508" s="170"/>
      <c r="C508" s="171"/>
      <c r="D508" s="172" t="s">
        <v>2202</v>
      </c>
      <c r="E508" s="173"/>
      <c r="F508" s="174" t="s">
        <v>162</v>
      </c>
      <c r="G508" s="175"/>
      <c r="H508" s="175"/>
      <c r="I508" s="197"/>
      <c r="J508" s="196"/>
      <c r="K508" s="42"/>
      <c r="L508" s="43"/>
      <c r="M508" s="44"/>
    </row>
    <row r="509" spans="1:13" s="78" customFormat="1" ht="22.5">
      <c r="A509" s="163"/>
      <c r="B509" s="163" t="s">
        <v>2247</v>
      </c>
      <c r="C509" s="176" t="s">
        <v>1908</v>
      </c>
      <c r="D509" s="177" t="s">
        <v>2203</v>
      </c>
      <c r="E509" s="178" t="s">
        <v>1448</v>
      </c>
      <c r="F509" s="179">
        <v>397.5</v>
      </c>
      <c r="G509" s="169"/>
      <c r="H509" s="169"/>
      <c r="I509" s="197"/>
      <c r="J509" s="196"/>
      <c r="K509" s="42"/>
      <c r="L509" s="43"/>
      <c r="M509" s="44"/>
    </row>
    <row r="510" spans="1:13" s="78" customFormat="1" ht="22.5">
      <c r="A510" s="283"/>
      <c r="B510" s="283"/>
      <c r="C510" s="284"/>
      <c r="D510" s="285" t="s">
        <v>2204</v>
      </c>
      <c r="E510" s="173"/>
      <c r="F510" s="174" t="s">
        <v>162</v>
      </c>
      <c r="G510" s="175"/>
      <c r="H510" s="175"/>
      <c r="I510" s="197"/>
      <c r="J510" s="196"/>
      <c r="K510" s="42"/>
      <c r="L510" s="43"/>
      <c r="M510" s="44"/>
    </row>
    <row r="511" spans="1:13" s="78" customFormat="1">
      <c r="A511" s="28"/>
      <c r="B511" s="28" t="s">
        <v>2248</v>
      </c>
      <c r="C511" s="81" t="s">
        <v>1917</v>
      </c>
      <c r="D511" s="14" t="s">
        <v>2205</v>
      </c>
      <c r="E511" s="29" t="s">
        <v>1448</v>
      </c>
      <c r="F511" s="17">
        <v>339.7</v>
      </c>
      <c r="G511" s="27"/>
      <c r="H511" s="27"/>
      <c r="I511" s="197"/>
      <c r="J511" s="196"/>
      <c r="K511" s="42"/>
      <c r="L511" s="43"/>
      <c r="M511" s="44"/>
    </row>
    <row r="512" spans="1:13" s="78" customFormat="1" ht="22.5">
      <c r="A512" s="28"/>
      <c r="B512" s="28" t="s">
        <v>2249</v>
      </c>
      <c r="C512" s="81" t="s">
        <v>1920</v>
      </c>
      <c r="D512" s="14" t="s">
        <v>2206</v>
      </c>
      <c r="E512" s="29" t="s">
        <v>1444</v>
      </c>
      <c r="F512" s="17">
        <v>25</v>
      </c>
      <c r="G512" s="27"/>
      <c r="H512" s="27"/>
      <c r="I512" s="197"/>
      <c r="J512" s="196"/>
      <c r="K512" s="42"/>
      <c r="L512" s="43"/>
      <c r="M512" s="44"/>
    </row>
    <row r="513" spans="1:13" s="78" customFormat="1">
      <c r="A513" s="263">
        <v>4</v>
      </c>
      <c r="B513" s="263"/>
      <c r="C513" s="264"/>
      <c r="D513" s="260" t="s">
        <v>46</v>
      </c>
      <c r="E513" s="90" t="s">
        <v>2367</v>
      </c>
      <c r="F513" s="91">
        <v>1</v>
      </c>
      <c r="G513" s="252">
        <v>0</v>
      </c>
      <c r="H513" s="52">
        <f t="shared" ref="H513" si="12">IF(ISNUMBER(F513),ROUND(F513*G513,2),"")</f>
        <v>0</v>
      </c>
      <c r="I513" s="197"/>
      <c r="J513" s="196"/>
      <c r="K513" s="42"/>
      <c r="L513" s="43"/>
      <c r="M513" s="44"/>
    </row>
    <row r="514" spans="1:13" s="78" customFormat="1">
      <c r="A514" s="265">
        <v>5</v>
      </c>
      <c r="B514" s="265"/>
      <c r="C514" s="266"/>
      <c r="D514" s="261" t="s">
        <v>536</v>
      </c>
      <c r="E514" s="29"/>
      <c r="F514" s="17" t="s">
        <v>162</v>
      </c>
      <c r="G514" s="27"/>
      <c r="H514" s="55"/>
      <c r="I514" s="197"/>
      <c r="J514" s="196"/>
      <c r="K514" s="42"/>
      <c r="L514" s="43"/>
      <c r="M514" s="44"/>
    </row>
    <row r="515" spans="1:13" s="78" customFormat="1">
      <c r="A515" s="28"/>
      <c r="B515" s="28" t="s">
        <v>2250</v>
      </c>
      <c r="C515" s="81" t="s">
        <v>1901</v>
      </c>
      <c r="D515" s="14" t="s">
        <v>2207</v>
      </c>
      <c r="E515" s="29" t="s">
        <v>1440</v>
      </c>
      <c r="F515" s="17">
        <v>1</v>
      </c>
      <c r="G515" s="27"/>
      <c r="H515" s="27"/>
      <c r="I515" s="197"/>
      <c r="J515" s="196"/>
      <c r="K515" s="42"/>
      <c r="L515" s="43"/>
      <c r="M515" s="44"/>
    </row>
    <row r="516" spans="1:13" s="78" customFormat="1">
      <c r="A516" s="137">
        <v>3</v>
      </c>
      <c r="B516" s="137"/>
      <c r="C516" s="138"/>
      <c r="D516" s="206" t="s">
        <v>2462</v>
      </c>
      <c r="E516" s="141"/>
      <c r="F516" s="142" t="s">
        <v>162</v>
      </c>
      <c r="G516" s="143"/>
      <c r="H516" s="144">
        <f>H517+H525+H541+H550</f>
        <v>0</v>
      </c>
      <c r="I516" s="197"/>
      <c r="J516" s="196"/>
      <c r="K516" s="42"/>
      <c r="L516" s="43"/>
      <c r="M516" s="44"/>
    </row>
    <row r="517" spans="1:13" s="78" customFormat="1">
      <c r="A517" s="263">
        <v>4</v>
      </c>
      <c r="B517" s="263"/>
      <c r="C517" s="264"/>
      <c r="D517" s="260" t="s">
        <v>6</v>
      </c>
      <c r="E517" s="90" t="s">
        <v>2367</v>
      </c>
      <c r="F517" s="91">
        <v>1</v>
      </c>
      <c r="G517" s="252">
        <v>0</v>
      </c>
      <c r="H517" s="52">
        <f t="shared" ref="H517" si="13">IF(ISNUMBER(F517),ROUND(F517*G517,2),"")</f>
        <v>0</v>
      </c>
      <c r="I517" s="197"/>
      <c r="J517" s="196"/>
      <c r="K517" s="42"/>
      <c r="L517" s="43"/>
      <c r="M517" s="44"/>
    </row>
    <row r="518" spans="1:13" s="78" customFormat="1">
      <c r="A518" s="265">
        <v>5</v>
      </c>
      <c r="B518" s="265"/>
      <c r="C518" s="266"/>
      <c r="D518" s="261" t="s">
        <v>514</v>
      </c>
      <c r="E518" s="29"/>
      <c r="F518" s="17" t="s">
        <v>162</v>
      </c>
      <c r="G518" s="27"/>
      <c r="H518" s="55"/>
      <c r="I518" s="197"/>
      <c r="J518" s="196"/>
      <c r="K518" s="42"/>
      <c r="L518" s="43"/>
      <c r="M518" s="44"/>
    </row>
    <row r="519" spans="1:13" s="78" customFormat="1" ht="22.5">
      <c r="A519" s="265"/>
      <c r="B519" s="265" t="s">
        <v>2286</v>
      </c>
      <c r="C519" s="275" t="s">
        <v>1901</v>
      </c>
      <c r="D519" s="266" t="s">
        <v>2253</v>
      </c>
      <c r="E519" s="29" t="s">
        <v>1440</v>
      </c>
      <c r="F519" s="17">
        <v>27</v>
      </c>
      <c r="G519" s="27"/>
      <c r="H519" s="27"/>
      <c r="I519" s="197"/>
      <c r="J519" s="196"/>
      <c r="K519" s="42"/>
      <c r="L519" s="43"/>
      <c r="M519" s="44"/>
    </row>
    <row r="520" spans="1:13" s="78" customFormat="1" ht="22.5">
      <c r="A520" s="28"/>
      <c r="B520" s="28" t="s">
        <v>2209</v>
      </c>
      <c r="C520" s="81" t="s">
        <v>1905</v>
      </c>
      <c r="D520" s="14" t="s">
        <v>1148</v>
      </c>
      <c r="E520" s="29" t="s">
        <v>1440</v>
      </c>
      <c r="F520" s="17">
        <v>1</v>
      </c>
      <c r="G520" s="27"/>
      <c r="H520" s="27"/>
      <c r="I520" s="197"/>
      <c r="J520" s="196"/>
      <c r="K520" s="42"/>
      <c r="L520" s="43"/>
      <c r="M520" s="44"/>
    </row>
    <row r="521" spans="1:13" s="78" customFormat="1">
      <c r="A521" s="265">
        <v>5</v>
      </c>
      <c r="B521" s="265"/>
      <c r="C521" s="266"/>
      <c r="D521" s="261" t="s">
        <v>515</v>
      </c>
      <c r="E521" s="29"/>
      <c r="F521" s="17" t="s">
        <v>162</v>
      </c>
      <c r="G521" s="27"/>
      <c r="H521" s="55"/>
      <c r="I521" s="197"/>
      <c r="J521" s="196"/>
      <c r="K521" s="42"/>
      <c r="L521" s="43"/>
      <c r="M521" s="44"/>
    </row>
    <row r="522" spans="1:13" s="78" customFormat="1" ht="22.5">
      <c r="A522" s="265"/>
      <c r="B522" s="265" t="s">
        <v>2287</v>
      </c>
      <c r="C522" s="275" t="s">
        <v>1901</v>
      </c>
      <c r="D522" s="266" t="s">
        <v>2254</v>
      </c>
      <c r="E522" s="29" t="s">
        <v>1448</v>
      </c>
      <c r="F522" s="17">
        <v>600</v>
      </c>
      <c r="G522" s="27"/>
      <c r="H522" s="27"/>
      <c r="I522" s="197"/>
      <c r="J522" s="196"/>
      <c r="K522" s="42"/>
      <c r="L522" s="43"/>
      <c r="M522" s="44"/>
    </row>
    <row r="523" spans="1:13" s="78" customFormat="1">
      <c r="A523" s="28"/>
      <c r="B523" s="28" t="s">
        <v>2288</v>
      </c>
      <c r="C523" s="81" t="s">
        <v>1905</v>
      </c>
      <c r="D523" s="14" t="s">
        <v>2255</v>
      </c>
      <c r="E523" s="29" t="s">
        <v>1442</v>
      </c>
      <c r="F523" s="17">
        <v>40</v>
      </c>
      <c r="G523" s="27"/>
      <c r="H523" s="27"/>
      <c r="I523" s="197"/>
      <c r="J523" s="196"/>
      <c r="K523" s="42"/>
      <c r="L523" s="43"/>
      <c r="M523" s="44"/>
    </row>
    <row r="524" spans="1:13" s="78" customFormat="1">
      <c r="A524" s="28"/>
      <c r="B524" s="28" t="s">
        <v>2289</v>
      </c>
      <c r="C524" s="81" t="s">
        <v>1908</v>
      </c>
      <c r="D524" s="14" t="s">
        <v>2256</v>
      </c>
      <c r="E524" s="29" t="s">
        <v>1448</v>
      </c>
      <c r="F524" s="17">
        <v>20</v>
      </c>
      <c r="G524" s="27"/>
      <c r="H524" s="27"/>
      <c r="I524" s="197"/>
      <c r="J524" s="196"/>
      <c r="K524" s="42"/>
      <c r="L524" s="43"/>
      <c r="M524" s="44"/>
    </row>
    <row r="525" spans="1:13" s="78" customFormat="1">
      <c r="A525" s="263">
        <v>4</v>
      </c>
      <c r="B525" s="263"/>
      <c r="C525" s="264"/>
      <c r="D525" s="260" t="s">
        <v>1853</v>
      </c>
      <c r="E525" s="90" t="s">
        <v>2367</v>
      </c>
      <c r="F525" s="91">
        <v>1</v>
      </c>
      <c r="G525" s="252">
        <v>0</v>
      </c>
      <c r="H525" s="52">
        <f t="shared" ref="H525" si="14">IF(ISNUMBER(F525),ROUND(F525*G525,2),"")</f>
        <v>0</v>
      </c>
      <c r="I525" s="197"/>
      <c r="J525" s="196"/>
      <c r="K525" s="42"/>
      <c r="L525" s="43"/>
      <c r="M525" s="44"/>
    </row>
    <row r="526" spans="1:13" s="78" customFormat="1">
      <c r="A526" s="265">
        <v>5</v>
      </c>
      <c r="B526" s="265"/>
      <c r="C526" s="266"/>
      <c r="D526" s="261" t="s">
        <v>520</v>
      </c>
      <c r="E526" s="29"/>
      <c r="F526" s="17" t="s">
        <v>162</v>
      </c>
      <c r="G526" s="27"/>
      <c r="H526" s="55"/>
      <c r="I526" s="197"/>
      <c r="J526" s="196"/>
      <c r="K526" s="42"/>
      <c r="L526" s="43"/>
      <c r="M526" s="44"/>
    </row>
    <row r="527" spans="1:13" s="78" customFormat="1">
      <c r="A527" s="265"/>
      <c r="B527" s="265" t="s">
        <v>2290</v>
      </c>
      <c r="C527" s="275" t="s">
        <v>1901</v>
      </c>
      <c r="D527" s="266" t="s">
        <v>2257</v>
      </c>
      <c r="E527" s="29" t="s">
        <v>1451</v>
      </c>
      <c r="F527" s="17">
        <v>250</v>
      </c>
      <c r="G527" s="27"/>
      <c r="H527" s="27"/>
      <c r="I527" s="197"/>
      <c r="J527" s="196"/>
      <c r="K527" s="42"/>
      <c r="L527" s="43"/>
      <c r="M527" s="44"/>
    </row>
    <row r="528" spans="1:13" s="78" customFormat="1">
      <c r="A528" s="28"/>
      <c r="B528" s="28" t="s">
        <v>1953</v>
      </c>
      <c r="C528" s="81" t="s">
        <v>1905</v>
      </c>
      <c r="D528" s="14" t="s">
        <v>1954</v>
      </c>
      <c r="E528" s="29" t="s">
        <v>1451</v>
      </c>
      <c r="F528" s="17">
        <v>8800</v>
      </c>
      <c r="G528" s="27"/>
      <c r="H528" s="27"/>
      <c r="I528" s="197"/>
      <c r="J528" s="196"/>
      <c r="K528" s="42"/>
      <c r="L528" s="43"/>
      <c r="M528" s="44"/>
    </row>
    <row r="529" spans="1:13" s="78" customFormat="1">
      <c r="A529" s="265">
        <v>5</v>
      </c>
      <c r="B529" s="265"/>
      <c r="C529" s="266"/>
      <c r="D529" s="261" t="s">
        <v>521</v>
      </c>
      <c r="E529" s="29"/>
      <c r="F529" s="17" t="s">
        <v>162</v>
      </c>
      <c r="G529" s="27"/>
      <c r="H529" s="55"/>
      <c r="I529" s="197"/>
      <c r="J529" s="196"/>
      <c r="K529" s="42"/>
      <c r="L529" s="43"/>
      <c r="M529" s="44"/>
    </row>
    <row r="530" spans="1:13" s="78" customFormat="1">
      <c r="A530" s="28"/>
      <c r="B530" s="28" t="s">
        <v>2291</v>
      </c>
      <c r="C530" s="81" t="s">
        <v>1901</v>
      </c>
      <c r="D530" s="14" t="s">
        <v>2258</v>
      </c>
      <c r="E530" s="29" t="s">
        <v>1448</v>
      </c>
      <c r="F530" s="17">
        <v>1300</v>
      </c>
      <c r="G530" s="27"/>
      <c r="H530" s="27"/>
      <c r="I530" s="197"/>
      <c r="J530" s="196"/>
      <c r="K530" s="42"/>
      <c r="L530" s="43"/>
      <c r="M530" s="44"/>
    </row>
    <row r="531" spans="1:13" s="78" customFormat="1">
      <c r="A531" s="265">
        <v>5</v>
      </c>
      <c r="B531" s="265"/>
      <c r="C531" s="266"/>
      <c r="D531" s="261" t="s">
        <v>523</v>
      </c>
      <c r="E531" s="29"/>
      <c r="F531" s="17" t="s">
        <v>162</v>
      </c>
      <c r="G531" s="27"/>
      <c r="H531" s="55"/>
      <c r="I531" s="197"/>
      <c r="J531" s="196"/>
      <c r="K531" s="42"/>
      <c r="L531" s="43"/>
      <c r="M531" s="44"/>
    </row>
    <row r="532" spans="1:13" s="78" customFormat="1">
      <c r="A532" s="280"/>
      <c r="B532" s="280" t="s">
        <v>2211</v>
      </c>
      <c r="C532" s="281" t="s">
        <v>1901</v>
      </c>
      <c r="D532" s="282" t="s">
        <v>2154</v>
      </c>
      <c r="E532" s="178" t="s">
        <v>1451</v>
      </c>
      <c r="F532" s="179">
        <v>2400</v>
      </c>
      <c r="G532" s="169"/>
      <c r="H532" s="169"/>
      <c r="I532" s="197"/>
      <c r="J532" s="196"/>
      <c r="K532" s="42"/>
      <c r="L532" s="43"/>
      <c r="M532" s="44"/>
    </row>
    <row r="533" spans="1:13" s="78" customFormat="1" ht="33.75">
      <c r="A533" s="170"/>
      <c r="B533" s="170"/>
      <c r="C533" s="171"/>
      <c r="D533" s="172" t="s">
        <v>2259</v>
      </c>
      <c r="E533" s="173"/>
      <c r="F533" s="174" t="s">
        <v>162</v>
      </c>
      <c r="G533" s="175"/>
      <c r="H533" s="175"/>
      <c r="I533" s="197"/>
      <c r="J533" s="196"/>
      <c r="K533" s="42"/>
      <c r="L533" s="43"/>
      <c r="M533" s="44"/>
    </row>
    <row r="534" spans="1:13" s="78" customFormat="1">
      <c r="A534" s="265">
        <v>5</v>
      </c>
      <c r="B534" s="265"/>
      <c r="C534" s="266"/>
      <c r="D534" s="261" t="s">
        <v>524</v>
      </c>
      <c r="E534" s="29"/>
      <c r="F534" s="17" t="s">
        <v>162</v>
      </c>
      <c r="G534" s="27"/>
      <c r="H534" s="55"/>
      <c r="I534" s="197"/>
      <c r="J534" s="196"/>
      <c r="K534" s="42"/>
      <c r="L534" s="43"/>
      <c r="M534" s="44"/>
    </row>
    <row r="535" spans="1:13" s="78" customFormat="1">
      <c r="A535" s="28"/>
      <c r="B535" s="28" t="s">
        <v>2292</v>
      </c>
      <c r="C535" s="81" t="s">
        <v>1901</v>
      </c>
      <c r="D535" s="14" t="s">
        <v>2260</v>
      </c>
      <c r="E535" s="29" t="s">
        <v>1448</v>
      </c>
      <c r="F535" s="17">
        <v>500</v>
      </c>
      <c r="G535" s="27"/>
      <c r="H535" s="27"/>
      <c r="I535" s="197"/>
      <c r="J535" s="196"/>
      <c r="K535" s="42"/>
      <c r="L535" s="43"/>
      <c r="M535" s="44"/>
    </row>
    <row r="536" spans="1:13" s="78" customFormat="1">
      <c r="A536" s="28"/>
      <c r="B536" s="28" t="s">
        <v>1484</v>
      </c>
      <c r="C536" s="81" t="s">
        <v>1905</v>
      </c>
      <c r="D536" s="14" t="s">
        <v>22</v>
      </c>
      <c r="E536" s="29" t="s">
        <v>1448</v>
      </c>
      <c r="F536" s="17">
        <v>500</v>
      </c>
      <c r="G536" s="27"/>
      <c r="H536" s="27"/>
      <c r="I536" s="197"/>
      <c r="J536" s="196"/>
      <c r="K536" s="42"/>
      <c r="L536" s="43"/>
      <c r="M536" s="44"/>
    </row>
    <row r="537" spans="1:13" s="78" customFormat="1">
      <c r="A537" s="265">
        <v>5</v>
      </c>
      <c r="B537" s="265"/>
      <c r="C537" s="266"/>
      <c r="D537" s="261" t="s">
        <v>525</v>
      </c>
      <c r="E537" s="29"/>
      <c r="F537" s="17" t="s">
        <v>162</v>
      </c>
      <c r="G537" s="27"/>
      <c r="H537" s="55"/>
      <c r="I537" s="197"/>
      <c r="J537" s="196"/>
      <c r="K537" s="42"/>
      <c r="L537" s="43"/>
      <c r="M537" s="44"/>
    </row>
    <row r="538" spans="1:13" s="78" customFormat="1">
      <c r="A538" s="265"/>
      <c r="B538" s="265" t="s">
        <v>2293</v>
      </c>
      <c r="C538" s="275" t="s">
        <v>1901</v>
      </c>
      <c r="D538" s="266" t="s">
        <v>2261</v>
      </c>
      <c r="E538" s="29" t="s">
        <v>1982</v>
      </c>
      <c r="F538" s="17">
        <v>15500</v>
      </c>
      <c r="G538" s="27"/>
      <c r="H538" s="27"/>
      <c r="I538" s="197"/>
      <c r="J538" s="196"/>
      <c r="K538" s="42"/>
      <c r="L538" s="43"/>
      <c r="M538" s="44"/>
    </row>
    <row r="539" spans="1:13" s="78" customFormat="1">
      <c r="A539" s="28"/>
      <c r="B539" s="28" t="s">
        <v>1975</v>
      </c>
      <c r="C539" s="81" t="s">
        <v>1905</v>
      </c>
      <c r="D539" s="14" t="s">
        <v>1976</v>
      </c>
      <c r="E539" s="29" t="s">
        <v>1451</v>
      </c>
      <c r="F539" s="17">
        <v>1200</v>
      </c>
      <c r="G539" s="27"/>
      <c r="H539" s="27"/>
      <c r="I539" s="197"/>
      <c r="J539" s="196"/>
      <c r="K539" s="42"/>
      <c r="L539" s="43"/>
      <c r="M539" s="44"/>
    </row>
    <row r="540" spans="1:13" s="78" customFormat="1">
      <c r="A540" s="265"/>
      <c r="B540" s="265" t="s">
        <v>1977</v>
      </c>
      <c r="C540" s="275" t="s">
        <v>1908</v>
      </c>
      <c r="D540" s="266" t="s">
        <v>1978</v>
      </c>
      <c r="E540" s="29" t="s">
        <v>1451</v>
      </c>
      <c r="F540" s="17">
        <v>7800</v>
      </c>
      <c r="G540" s="27"/>
      <c r="H540" s="27"/>
      <c r="I540" s="197"/>
      <c r="J540" s="196"/>
      <c r="K540" s="42"/>
      <c r="L540" s="43"/>
      <c r="M540" s="44"/>
    </row>
    <row r="541" spans="1:13" s="78" customFormat="1">
      <c r="A541" s="263">
        <v>4</v>
      </c>
      <c r="B541" s="263"/>
      <c r="C541" s="264"/>
      <c r="D541" s="260" t="s">
        <v>44</v>
      </c>
      <c r="E541" s="90" t="s">
        <v>2367</v>
      </c>
      <c r="F541" s="91">
        <v>1</v>
      </c>
      <c r="G541" s="252">
        <v>0</v>
      </c>
      <c r="H541" s="52">
        <f t="shared" ref="H541" si="15">IF(ISNUMBER(F541),ROUND(F541*G541,2),"")</f>
        <v>0</v>
      </c>
      <c r="I541" s="197"/>
      <c r="J541" s="196"/>
      <c r="K541" s="42"/>
      <c r="L541" s="43"/>
      <c r="M541" s="44"/>
    </row>
    <row r="542" spans="1:13" s="78" customFormat="1">
      <c r="A542" s="265">
        <v>5</v>
      </c>
      <c r="B542" s="265"/>
      <c r="C542" s="266"/>
      <c r="D542" s="261" t="s">
        <v>526</v>
      </c>
      <c r="E542" s="29"/>
      <c r="F542" s="17" t="s">
        <v>162</v>
      </c>
      <c r="G542" s="27"/>
      <c r="H542" s="55"/>
      <c r="I542" s="197"/>
      <c r="J542" s="196"/>
      <c r="K542" s="42"/>
      <c r="L542" s="43"/>
      <c r="M542" s="44"/>
    </row>
    <row r="543" spans="1:13" s="78" customFormat="1" ht="22.5">
      <c r="A543" s="163"/>
      <c r="B543" s="163" t="s">
        <v>2295</v>
      </c>
      <c r="C543" s="176" t="s">
        <v>1901</v>
      </c>
      <c r="D543" s="177" t="s">
        <v>628</v>
      </c>
      <c r="E543" s="178" t="s">
        <v>1448</v>
      </c>
      <c r="F543" s="179">
        <v>5</v>
      </c>
      <c r="G543" s="169"/>
      <c r="H543" s="169"/>
      <c r="I543" s="197"/>
      <c r="J543" s="196"/>
      <c r="K543" s="42"/>
      <c r="L543" s="43"/>
      <c r="M543" s="44"/>
    </row>
    <row r="544" spans="1:13" s="78" customFormat="1" ht="22.5">
      <c r="A544" s="170"/>
      <c r="B544" s="170"/>
      <c r="C544" s="171"/>
      <c r="D544" s="172" t="s">
        <v>2264</v>
      </c>
      <c r="E544" s="173"/>
      <c r="F544" s="174" t="s">
        <v>162</v>
      </c>
      <c r="G544" s="175"/>
      <c r="H544" s="175"/>
      <c r="I544" s="197"/>
      <c r="J544" s="196"/>
      <c r="K544" s="42"/>
      <c r="L544" s="43"/>
      <c r="M544" s="44"/>
    </row>
    <row r="545" spans="1:13" s="78" customFormat="1" ht="33.75">
      <c r="A545" s="28"/>
      <c r="B545" s="28" t="s">
        <v>2296</v>
      </c>
      <c r="C545" s="81" t="s">
        <v>1905</v>
      </c>
      <c r="D545" s="14" t="s">
        <v>2265</v>
      </c>
      <c r="E545" s="29" t="s">
        <v>1444</v>
      </c>
      <c r="F545" s="17">
        <v>170</v>
      </c>
      <c r="G545" s="27"/>
      <c r="H545" s="27"/>
      <c r="I545" s="197"/>
      <c r="J545" s="196"/>
      <c r="K545" s="42"/>
      <c r="L545" s="43"/>
      <c r="M545" s="44"/>
    </row>
    <row r="546" spans="1:13" s="78" customFormat="1">
      <c r="A546" s="265">
        <v>5</v>
      </c>
      <c r="B546" s="265"/>
      <c r="C546" s="266"/>
      <c r="D546" s="261" t="s">
        <v>527</v>
      </c>
      <c r="E546" s="29"/>
      <c r="F546" s="17" t="s">
        <v>162</v>
      </c>
      <c r="G546" s="27"/>
      <c r="H546" s="55"/>
      <c r="I546" s="197"/>
      <c r="J546" s="196"/>
      <c r="K546" s="42"/>
      <c r="L546" s="43"/>
      <c r="M546" s="44"/>
    </row>
    <row r="547" spans="1:13" s="78" customFormat="1" ht="22.5">
      <c r="A547" s="280"/>
      <c r="B547" s="280" t="s">
        <v>2297</v>
      </c>
      <c r="C547" s="281" t="s">
        <v>1901</v>
      </c>
      <c r="D547" s="282" t="s">
        <v>2266</v>
      </c>
      <c r="E547" s="178" t="s">
        <v>1444</v>
      </c>
      <c r="F547" s="179">
        <v>90</v>
      </c>
      <c r="G547" s="169"/>
      <c r="H547" s="169"/>
      <c r="I547" s="197"/>
      <c r="J547" s="196"/>
      <c r="K547" s="42"/>
      <c r="L547" s="43"/>
      <c r="M547" s="44"/>
    </row>
    <row r="548" spans="1:13" s="78" customFormat="1" ht="22.5">
      <c r="A548" s="170"/>
      <c r="B548" s="170"/>
      <c r="C548" s="171"/>
      <c r="D548" s="172" t="s">
        <v>2267</v>
      </c>
      <c r="E548" s="173"/>
      <c r="F548" s="174" t="s">
        <v>162</v>
      </c>
      <c r="G548" s="175"/>
      <c r="H548" s="175"/>
      <c r="I548" s="197"/>
      <c r="J548" s="196"/>
      <c r="K548" s="42"/>
      <c r="L548" s="43"/>
      <c r="M548" s="44"/>
    </row>
    <row r="549" spans="1:13" s="78" customFormat="1" ht="22.5">
      <c r="A549" s="28"/>
      <c r="B549" s="28" t="s">
        <v>2298</v>
      </c>
      <c r="C549" s="81" t="s">
        <v>1905</v>
      </c>
      <c r="D549" s="14" t="s">
        <v>2268</v>
      </c>
      <c r="E549" s="29" t="s">
        <v>1444</v>
      </c>
      <c r="F549" s="17">
        <v>90</v>
      </c>
      <c r="G549" s="27"/>
      <c r="H549" s="27"/>
      <c r="I549" s="197"/>
      <c r="J549" s="196"/>
      <c r="K549" s="42"/>
      <c r="L549" s="43"/>
      <c r="M549" s="44"/>
    </row>
    <row r="550" spans="1:13" s="78" customFormat="1">
      <c r="A550" s="263">
        <v>4</v>
      </c>
      <c r="B550" s="263"/>
      <c r="C550" s="264"/>
      <c r="D550" s="260" t="s">
        <v>45</v>
      </c>
      <c r="E550" s="90" t="s">
        <v>2367</v>
      </c>
      <c r="F550" s="91">
        <v>1</v>
      </c>
      <c r="G550" s="252">
        <v>0</v>
      </c>
      <c r="H550" s="52">
        <f t="shared" ref="H550" si="16">IF(ISNUMBER(F550),ROUND(F550*G550,2),"")</f>
        <v>0</v>
      </c>
      <c r="I550" s="197"/>
      <c r="J550" s="196"/>
      <c r="K550" s="42"/>
      <c r="L550" s="43"/>
      <c r="M550" s="44"/>
    </row>
    <row r="551" spans="1:13" s="78" customFormat="1">
      <c r="A551" s="265">
        <v>5</v>
      </c>
      <c r="B551" s="265"/>
      <c r="C551" s="266"/>
      <c r="D551" s="261" t="s">
        <v>529</v>
      </c>
      <c r="E551" s="29"/>
      <c r="F551" s="17" t="s">
        <v>162</v>
      </c>
      <c r="G551" s="27"/>
      <c r="H551" s="55"/>
      <c r="I551" s="197"/>
      <c r="J551" s="196"/>
      <c r="K551" s="42"/>
      <c r="L551" s="43"/>
      <c r="M551" s="44"/>
    </row>
    <row r="552" spans="1:13" s="78" customFormat="1">
      <c r="A552" s="265"/>
      <c r="B552" s="265" t="s">
        <v>2300</v>
      </c>
      <c r="C552" s="275" t="s">
        <v>1901</v>
      </c>
      <c r="D552" s="266" t="s">
        <v>8</v>
      </c>
      <c r="E552" s="29" t="s">
        <v>1448</v>
      </c>
      <c r="F552" s="17">
        <v>190</v>
      </c>
      <c r="G552" s="27"/>
      <c r="H552" s="27"/>
      <c r="I552" s="197"/>
      <c r="J552" s="196"/>
      <c r="K552" s="42"/>
      <c r="L552" s="43"/>
      <c r="M552" s="44"/>
    </row>
    <row r="553" spans="1:13" s="78" customFormat="1">
      <c r="A553" s="28"/>
      <c r="B553" s="28" t="s">
        <v>2222</v>
      </c>
      <c r="C553" s="81" t="s">
        <v>1905</v>
      </c>
      <c r="D553" s="14" t="s">
        <v>2165</v>
      </c>
      <c r="E553" s="29" t="s">
        <v>1448</v>
      </c>
      <c r="F553" s="17">
        <v>1150</v>
      </c>
      <c r="G553" s="27"/>
      <c r="H553" s="27"/>
      <c r="I553" s="197"/>
      <c r="J553" s="196"/>
      <c r="K553" s="42"/>
      <c r="L553" s="43"/>
      <c r="M553" s="44"/>
    </row>
    <row r="554" spans="1:13" s="78" customFormat="1">
      <c r="A554" s="28"/>
      <c r="B554" s="28" t="s">
        <v>2224</v>
      </c>
      <c r="C554" s="81" t="s">
        <v>1908</v>
      </c>
      <c r="D554" s="14" t="s">
        <v>2169</v>
      </c>
      <c r="E554" s="29" t="s">
        <v>1448</v>
      </c>
      <c r="F554" s="17">
        <v>35</v>
      </c>
      <c r="G554" s="27"/>
      <c r="H554" s="27"/>
      <c r="I554" s="197"/>
      <c r="J554" s="196"/>
      <c r="K554" s="42"/>
      <c r="L554" s="43"/>
      <c r="M554" s="44"/>
    </row>
    <row r="555" spans="1:13" s="78" customFormat="1">
      <c r="A555" s="265">
        <v>5</v>
      </c>
      <c r="B555" s="265"/>
      <c r="C555" s="266"/>
      <c r="D555" s="261" t="s">
        <v>530</v>
      </c>
      <c r="E555" s="29"/>
      <c r="F555" s="17" t="s">
        <v>162</v>
      </c>
      <c r="G555" s="27"/>
      <c r="H555" s="55"/>
      <c r="I555" s="197"/>
      <c r="J555" s="196"/>
      <c r="K555" s="42"/>
      <c r="L555" s="43"/>
      <c r="M555" s="44"/>
    </row>
    <row r="556" spans="1:13" s="78" customFormat="1" ht="22.5">
      <c r="A556" s="163"/>
      <c r="B556" s="163" t="s">
        <v>2301</v>
      </c>
      <c r="C556" s="176" t="s">
        <v>1901</v>
      </c>
      <c r="D556" s="177" t="s">
        <v>2269</v>
      </c>
      <c r="E556" s="178" t="s">
        <v>1507</v>
      </c>
      <c r="F556" s="179">
        <v>41000</v>
      </c>
      <c r="G556" s="169"/>
      <c r="H556" s="169"/>
      <c r="I556" s="197"/>
      <c r="J556" s="196"/>
      <c r="K556" s="42"/>
      <c r="L556" s="43"/>
      <c r="M556" s="44"/>
    </row>
    <row r="557" spans="1:13" s="78" customFormat="1" ht="22.5">
      <c r="A557" s="170"/>
      <c r="B557" s="170"/>
      <c r="C557" s="171"/>
      <c r="D557" s="172" t="s">
        <v>2270</v>
      </c>
      <c r="E557" s="173"/>
      <c r="F557" s="174" t="s">
        <v>162</v>
      </c>
      <c r="G557" s="175"/>
      <c r="H557" s="175"/>
      <c r="I557" s="197"/>
      <c r="J557" s="196"/>
      <c r="K557" s="42"/>
      <c r="L557" s="43"/>
      <c r="M557" s="44"/>
    </row>
    <row r="558" spans="1:13" s="78" customFormat="1" ht="22.5">
      <c r="A558" s="280"/>
      <c r="B558" s="280" t="s">
        <v>1487</v>
      </c>
      <c r="C558" s="281" t="s">
        <v>1905</v>
      </c>
      <c r="D558" s="282" t="s">
        <v>2271</v>
      </c>
      <c r="E558" s="178" t="s">
        <v>1507</v>
      </c>
      <c r="F558" s="179">
        <v>164000</v>
      </c>
      <c r="G558" s="169"/>
      <c r="H558" s="169"/>
      <c r="I558" s="197"/>
      <c r="J558" s="196"/>
      <c r="K558" s="42"/>
      <c r="L558" s="43"/>
      <c r="M558" s="44"/>
    </row>
    <row r="559" spans="1:13" s="78" customFormat="1" ht="22.5">
      <c r="A559" s="283"/>
      <c r="B559" s="283"/>
      <c r="C559" s="284"/>
      <c r="D559" s="285" t="s">
        <v>2270</v>
      </c>
      <c r="E559" s="173"/>
      <c r="F559" s="174" t="s">
        <v>162</v>
      </c>
      <c r="G559" s="175"/>
      <c r="H559" s="175"/>
      <c r="I559" s="197"/>
      <c r="J559" s="196"/>
      <c r="K559" s="42"/>
      <c r="L559" s="43"/>
      <c r="M559" s="44"/>
    </row>
    <row r="560" spans="1:13" s="78" customFormat="1">
      <c r="A560" s="265">
        <v>5</v>
      </c>
      <c r="B560" s="265"/>
      <c r="C560" s="266"/>
      <c r="D560" s="261" t="s">
        <v>531</v>
      </c>
      <c r="E560" s="29"/>
      <c r="F560" s="17" t="s">
        <v>162</v>
      </c>
      <c r="G560" s="27"/>
      <c r="H560" s="55"/>
      <c r="I560" s="197"/>
      <c r="J560" s="196"/>
      <c r="K560" s="42"/>
      <c r="L560" s="43"/>
      <c r="M560" s="44"/>
    </row>
    <row r="561" spans="1:13" s="78" customFormat="1" ht="22.5">
      <c r="A561" s="28"/>
      <c r="B561" s="28" t="s">
        <v>2302</v>
      </c>
      <c r="C561" s="81" t="s">
        <v>1901</v>
      </c>
      <c r="D561" s="14" t="s">
        <v>2272</v>
      </c>
      <c r="E561" s="29" t="s">
        <v>1451</v>
      </c>
      <c r="F561" s="17">
        <v>115</v>
      </c>
      <c r="G561" s="27"/>
      <c r="H561" s="27"/>
      <c r="I561" s="197"/>
      <c r="J561" s="196"/>
      <c r="K561" s="42"/>
      <c r="L561" s="43"/>
      <c r="M561" s="44"/>
    </row>
    <row r="562" spans="1:13" s="78" customFormat="1">
      <c r="A562" s="28"/>
      <c r="B562" s="28" t="s">
        <v>2303</v>
      </c>
      <c r="C562" s="81" t="s">
        <v>1905</v>
      </c>
      <c r="D562" s="14" t="s">
        <v>2273</v>
      </c>
      <c r="E562" s="29" t="s">
        <v>1451</v>
      </c>
      <c r="F562" s="17">
        <v>1150</v>
      </c>
      <c r="G562" s="27"/>
      <c r="H562" s="27"/>
      <c r="I562" s="197"/>
      <c r="J562" s="196"/>
      <c r="K562" s="42"/>
      <c r="L562" s="43"/>
      <c r="M562" s="44"/>
    </row>
    <row r="563" spans="1:13" s="78" customFormat="1" ht="22.5">
      <c r="A563" s="163"/>
      <c r="B563" s="163" t="s">
        <v>2304</v>
      </c>
      <c r="C563" s="176" t="s">
        <v>1908</v>
      </c>
      <c r="D563" s="177" t="s">
        <v>2274</v>
      </c>
      <c r="E563" s="178" t="s">
        <v>1451</v>
      </c>
      <c r="F563" s="179">
        <v>1150</v>
      </c>
      <c r="G563" s="169"/>
      <c r="H563" s="169"/>
      <c r="I563" s="197"/>
      <c r="J563" s="196"/>
      <c r="K563" s="42"/>
      <c r="L563" s="43"/>
      <c r="M563" s="44"/>
    </row>
    <row r="564" spans="1:13" s="78" customFormat="1" ht="22.5">
      <c r="A564" s="170"/>
      <c r="B564" s="170"/>
      <c r="C564" s="171"/>
      <c r="D564" s="172" t="s">
        <v>2275</v>
      </c>
      <c r="E564" s="173"/>
      <c r="F564" s="174" t="s">
        <v>162</v>
      </c>
      <c r="G564" s="175"/>
      <c r="H564" s="175"/>
      <c r="I564" s="197"/>
      <c r="J564" s="196"/>
      <c r="K564" s="42"/>
      <c r="L564" s="43"/>
      <c r="M564" s="44"/>
    </row>
    <row r="565" spans="1:13" s="78" customFormat="1" ht="22.5">
      <c r="A565" s="265"/>
      <c r="B565" s="265" t="s">
        <v>2233</v>
      </c>
      <c r="C565" s="275" t="s">
        <v>1917</v>
      </c>
      <c r="D565" s="266" t="s">
        <v>2183</v>
      </c>
      <c r="E565" s="29" t="s">
        <v>1451</v>
      </c>
      <c r="F565" s="17">
        <v>430</v>
      </c>
      <c r="G565" s="27"/>
      <c r="H565" s="27"/>
      <c r="I565" s="197"/>
      <c r="J565" s="196"/>
      <c r="K565" s="42"/>
      <c r="L565" s="43"/>
      <c r="M565" s="44"/>
    </row>
    <row r="566" spans="1:13" s="78" customFormat="1" ht="22.5">
      <c r="A566" s="280"/>
      <c r="B566" s="280" t="s">
        <v>2305</v>
      </c>
      <c r="C566" s="281" t="s">
        <v>1920</v>
      </c>
      <c r="D566" s="282" t="s">
        <v>749</v>
      </c>
      <c r="E566" s="178" t="s">
        <v>1451</v>
      </c>
      <c r="F566" s="179">
        <v>430</v>
      </c>
      <c r="G566" s="169"/>
      <c r="H566" s="169"/>
      <c r="I566" s="197"/>
      <c r="J566" s="196"/>
      <c r="K566" s="42"/>
      <c r="L566" s="43"/>
      <c r="M566" s="44"/>
    </row>
    <row r="567" spans="1:13" s="78" customFormat="1" ht="33.75">
      <c r="A567" s="170"/>
      <c r="B567" s="170"/>
      <c r="C567" s="171"/>
      <c r="D567" s="172" t="s">
        <v>2276</v>
      </c>
      <c r="E567" s="173"/>
      <c r="F567" s="174" t="s">
        <v>162</v>
      </c>
      <c r="G567" s="175"/>
      <c r="H567" s="175"/>
      <c r="I567" s="197"/>
      <c r="J567" s="196"/>
      <c r="K567" s="42"/>
      <c r="L567" s="43"/>
      <c r="M567" s="44"/>
    </row>
    <row r="568" spans="1:13" s="78" customFormat="1" ht="22.5">
      <c r="A568" s="28"/>
      <c r="B568" s="28" t="s">
        <v>2306</v>
      </c>
      <c r="C568" s="81" t="s">
        <v>1924</v>
      </c>
      <c r="D568" s="14" t="s">
        <v>2277</v>
      </c>
      <c r="E568" s="29" t="s">
        <v>1448</v>
      </c>
      <c r="F568" s="17">
        <v>20</v>
      </c>
      <c r="G568" s="27"/>
      <c r="H568" s="27"/>
      <c r="I568" s="197"/>
      <c r="J568" s="196"/>
      <c r="K568" s="42"/>
      <c r="L568" s="43"/>
      <c r="M568" s="44"/>
    </row>
    <row r="569" spans="1:13" s="78" customFormat="1">
      <c r="A569" s="265">
        <v>5</v>
      </c>
      <c r="B569" s="265"/>
      <c r="C569" s="266"/>
      <c r="D569" s="261" t="s">
        <v>993</v>
      </c>
      <c r="E569" s="29"/>
      <c r="F569" s="17" t="s">
        <v>162</v>
      </c>
      <c r="G569" s="27"/>
      <c r="H569" s="55"/>
      <c r="I569" s="197"/>
      <c r="J569" s="196"/>
      <c r="K569" s="42"/>
      <c r="L569" s="43"/>
      <c r="M569" s="44"/>
    </row>
    <row r="570" spans="1:13" s="78" customFormat="1" ht="22.5">
      <c r="A570" s="163"/>
      <c r="B570" s="163" t="s">
        <v>2090</v>
      </c>
      <c r="C570" s="176" t="s">
        <v>1901</v>
      </c>
      <c r="D570" s="177" t="s">
        <v>2044</v>
      </c>
      <c r="E570" s="178" t="s">
        <v>1444</v>
      </c>
      <c r="F570" s="179">
        <v>170</v>
      </c>
      <c r="G570" s="169"/>
      <c r="H570" s="169"/>
      <c r="I570" s="197"/>
      <c r="J570" s="196"/>
      <c r="K570" s="42"/>
      <c r="L570" s="43"/>
      <c r="M570" s="44"/>
    </row>
    <row r="571" spans="1:13" s="78" customFormat="1" ht="22.5">
      <c r="A571" s="170"/>
      <c r="B571" s="170"/>
      <c r="C571" s="171"/>
      <c r="D571" s="172" t="s">
        <v>2278</v>
      </c>
      <c r="E571" s="173"/>
      <c r="F571" s="174" t="s">
        <v>162</v>
      </c>
      <c r="G571" s="175"/>
      <c r="H571" s="175"/>
      <c r="I571" s="197"/>
      <c r="J571" s="196"/>
      <c r="K571" s="42"/>
      <c r="L571" s="43"/>
      <c r="M571" s="44"/>
    </row>
    <row r="572" spans="1:13" s="78" customFormat="1" ht="22.5">
      <c r="A572" s="28"/>
      <c r="B572" s="28" t="s">
        <v>1432</v>
      </c>
      <c r="C572" s="81" t="s">
        <v>1905</v>
      </c>
      <c r="D572" s="14" t="s">
        <v>47</v>
      </c>
      <c r="E572" s="29" t="s">
        <v>1440</v>
      </c>
      <c r="F572" s="17">
        <v>16</v>
      </c>
      <c r="G572" s="27"/>
      <c r="H572" s="27"/>
      <c r="I572" s="197"/>
      <c r="J572" s="196"/>
      <c r="K572" s="42"/>
      <c r="L572" s="43"/>
      <c r="M572" s="44"/>
    </row>
    <row r="573" spans="1:13" s="78" customFormat="1" ht="22.5">
      <c r="A573" s="265"/>
      <c r="B573" s="265" t="s">
        <v>2244</v>
      </c>
      <c r="C573" s="275" t="s">
        <v>1908</v>
      </c>
      <c r="D573" s="266" t="s">
        <v>2198</v>
      </c>
      <c r="E573" s="29" t="s">
        <v>1440</v>
      </c>
      <c r="F573" s="17">
        <v>2</v>
      </c>
      <c r="G573" s="27"/>
      <c r="H573" s="27"/>
      <c r="I573" s="197"/>
      <c r="J573" s="196"/>
      <c r="K573" s="42"/>
      <c r="L573" s="43"/>
      <c r="M573" s="44"/>
    </row>
    <row r="574" spans="1:13" s="78" customFormat="1">
      <c r="A574" s="265">
        <v>5</v>
      </c>
      <c r="B574" s="265"/>
      <c r="C574" s="266"/>
      <c r="D574" s="261" t="s">
        <v>1063</v>
      </c>
      <c r="E574" s="29"/>
      <c r="F574" s="17" t="s">
        <v>162</v>
      </c>
      <c r="G574" s="27"/>
      <c r="H574" s="55"/>
      <c r="I574" s="197"/>
      <c r="J574" s="196"/>
      <c r="K574" s="42"/>
      <c r="L574" s="43"/>
      <c r="M574" s="44"/>
    </row>
    <row r="575" spans="1:13" s="78" customFormat="1">
      <c r="A575" s="28"/>
      <c r="B575" s="28" t="s">
        <v>2245</v>
      </c>
      <c r="C575" s="81" t="s">
        <v>1901</v>
      </c>
      <c r="D575" s="14" t="s">
        <v>2199</v>
      </c>
      <c r="E575" s="29" t="s">
        <v>1448</v>
      </c>
      <c r="F575" s="17">
        <v>600</v>
      </c>
      <c r="G575" s="27"/>
      <c r="H575" s="27"/>
      <c r="I575" s="197"/>
      <c r="J575" s="196"/>
      <c r="K575" s="42"/>
      <c r="L575" s="43"/>
      <c r="M575" s="44"/>
    </row>
    <row r="576" spans="1:13" s="78" customFormat="1" ht="22.5">
      <c r="A576" s="163"/>
      <c r="B576" s="163" t="s">
        <v>2307</v>
      </c>
      <c r="C576" s="176" t="s">
        <v>1905</v>
      </c>
      <c r="D576" s="177" t="s">
        <v>2279</v>
      </c>
      <c r="E576" s="178" t="s">
        <v>1444</v>
      </c>
      <c r="F576" s="179">
        <v>25</v>
      </c>
      <c r="G576" s="169"/>
      <c r="H576" s="169"/>
      <c r="I576" s="197"/>
      <c r="J576" s="196"/>
      <c r="K576" s="42"/>
      <c r="L576" s="43"/>
      <c r="M576" s="44"/>
    </row>
    <row r="577" spans="1:13" s="78" customFormat="1" ht="45">
      <c r="A577" s="170"/>
      <c r="B577" s="170"/>
      <c r="C577" s="171"/>
      <c r="D577" s="172" t="s">
        <v>2280</v>
      </c>
      <c r="E577" s="173"/>
      <c r="F577" s="174" t="s">
        <v>162</v>
      </c>
      <c r="G577" s="175"/>
      <c r="H577" s="175"/>
      <c r="I577" s="197"/>
      <c r="J577" s="196"/>
      <c r="K577" s="42"/>
      <c r="L577" s="43"/>
      <c r="M577" s="44"/>
    </row>
    <row r="578" spans="1:13" s="78" customFormat="1">
      <c r="A578" s="265"/>
      <c r="B578" s="265" t="s">
        <v>2308</v>
      </c>
      <c r="C578" s="275" t="s">
        <v>1908</v>
      </c>
      <c r="D578" s="266" t="s">
        <v>2281</v>
      </c>
      <c r="E578" s="29" t="s">
        <v>1444</v>
      </c>
      <c r="F578" s="17">
        <v>25</v>
      </c>
      <c r="G578" s="27"/>
      <c r="H578" s="27"/>
      <c r="I578" s="197"/>
      <c r="J578" s="196"/>
      <c r="K578" s="42"/>
      <c r="L578" s="43"/>
      <c r="M578" s="44"/>
    </row>
    <row r="579" spans="1:13" s="78" customFormat="1">
      <c r="A579" s="28"/>
      <c r="B579" s="28" t="s">
        <v>2309</v>
      </c>
      <c r="C579" s="81" t="s">
        <v>1917</v>
      </c>
      <c r="D579" s="14" t="s">
        <v>2282</v>
      </c>
      <c r="E579" s="29" t="s">
        <v>1444</v>
      </c>
      <c r="F579" s="17">
        <v>25</v>
      </c>
      <c r="G579" s="27"/>
      <c r="H579" s="27"/>
      <c r="I579" s="197"/>
      <c r="J579" s="196"/>
      <c r="K579" s="42"/>
      <c r="L579" s="43"/>
      <c r="M579" s="44"/>
    </row>
    <row r="580" spans="1:13" s="78" customFormat="1">
      <c r="A580" s="28"/>
      <c r="B580" s="28" t="s">
        <v>2310</v>
      </c>
      <c r="C580" s="81" t="s">
        <v>1920</v>
      </c>
      <c r="D580" s="14" t="s">
        <v>2283</v>
      </c>
      <c r="E580" s="29" t="s">
        <v>1444</v>
      </c>
      <c r="F580" s="17">
        <v>25</v>
      </c>
      <c r="G580" s="27"/>
      <c r="H580" s="27"/>
      <c r="I580" s="197"/>
      <c r="J580" s="196"/>
      <c r="K580" s="42"/>
      <c r="L580" s="43"/>
      <c r="M580" s="44"/>
    </row>
    <row r="581" spans="1:13" s="78" customFormat="1">
      <c r="A581" s="265">
        <v>5</v>
      </c>
      <c r="B581" s="265"/>
      <c r="C581" s="266"/>
      <c r="D581" s="261" t="s">
        <v>923</v>
      </c>
      <c r="E581" s="29"/>
      <c r="F581" s="17" t="s">
        <v>162</v>
      </c>
      <c r="G581" s="27"/>
      <c r="H581" s="55"/>
      <c r="I581" s="197"/>
      <c r="J581" s="196"/>
      <c r="K581" s="42"/>
      <c r="L581" s="43"/>
      <c r="M581" s="44"/>
    </row>
    <row r="582" spans="1:13" s="78" customFormat="1" ht="22.5">
      <c r="A582" s="280"/>
      <c r="B582" s="280" t="s">
        <v>2311</v>
      </c>
      <c r="C582" s="281" t="s">
        <v>1901</v>
      </c>
      <c r="D582" s="282" t="s">
        <v>2284</v>
      </c>
      <c r="E582" s="178" t="s">
        <v>1448</v>
      </c>
      <c r="F582" s="179">
        <v>386</v>
      </c>
      <c r="G582" s="169"/>
      <c r="H582" s="169"/>
      <c r="I582" s="197"/>
      <c r="J582" s="196"/>
      <c r="K582" s="42"/>
      <c r="L582" s="43"/>
      <c r="M582" s="44"/>
    </row>
    <row r="583" spans="1:13" s="78" customFormat="1" ht="22.5">
      <c r="A583" s="283"/>
      <c r="B583" s="283"/>
      <c r="C583" s="284"/>
      <c r="D583" s="285" t="s">
        <v>2285</v>
      </c>
      <c r="E583" s="173"/>
      <c r="F583" s="174" t="s">
        <v>162</v>
      </c>
      <c r="G583" s="175"/>
      <c r="H583" s="175"/>
      <c r="I583" s="197"/>
      <c r="J583" s="196"/>
      <c r="K583" s="42"/>
      <c r="L583" s="43"/>
      <c r="M583" s="44"/>
    </row>
    <row r="584" spans="1:13" s="78" customFormat="1">
      <c r="A584" s="137">
        <v>3</v>
      </c>
      <c r="B584" s="137"/>
      <c r="C584" s="138"/>
      <c r="D584" s="206" t="s">
        <v>2463</v>
      </c>
      <c r="E584" s="141"/>
      <c r="F584" s="142" t="s">
        <v>162</v>
      </c>
      <c r="G584" s="143"/>
      <c r="H584" s="144">
        <f>H585+H592+H604+H608</f>
        <v>0</v>
      </c>
      <c r="I584" s="197"/>
      <c r="J584" s="196"/>
      <c r="K584" s="42"/>
      <c r="L584" s="43"/>
      <c r="M584" s="44"/>
    </row>
    <row r="585" spans="1:13" s="78" customFormat="1">
      <c r="A585" s="263">
        <v>4</v>
      </c>
      <c r="B585" s="263"/>
      <c r="C585" s="264"/>
      <c r="D585" s="260" t="s">
        <v>6</v>
      </c>
      <c r="E585" s="90" t="s">
        <v>2367</v>
      </c>
      <c r="F585" s="91">
        <v>1</v>
      </c>
      <c r="G585" s="252">
        <v>0</v>
      </c>
      <c r="H585" s="52">
        <f t="shared" ref="H585" si="17">IF(ISNUMBER(F585),ROUND(F585*G585,2),"")</f>
        <v>0</v>
      </c>
      <c r="I585" s="197"/>
      <c r="J585" s="196"/>
      <c r="K585" s="42"/>
      <c r="L585" s="43"/>
      <c r="M585" s="44"/>
    </row>
    <row r="586" spans="1:13" s="78" customFormat="1">
      <c r="A586" s="267">
        <v>5</v>
      </c>
      <c r="B586" s="267"/>
      <c r="C586" s="268"/>
      <c r="D586" s="262" t="s">
        <v>515</v>
      </c>
      <c r="E586" s="29"/>
      <c r="F586" s="17" t="s">
        <v>162</v>
      </c>
      <c r="G586" s="27"/>
      <c r="H586" s="55"/>
      <c r="I586" s="197"/>
      <c r="J586" s="196"/>
      <c r="K586" s="42"/>
      <c r="L586" s="43"/>
      <c r="M586" s="44"/>
    </row>
    <row r="587" spans="1:13" s="78" customFormat="1" ht="22.5">
      <c r="A587" s="28"/>
      <c r="B587" s="28" t="s">
        <v>2287</v>
      </c>
      <c r="C587" s="81" t="s">
        <v>1901</v>
      </c>
      <c r="D587" s="14" t="s">
        <v>2254</v>
      </c>
      <c r="E587" s="29" t="s">
        <v>1448</v>
      </c>
      <c r="F587" s="17">
        <v>24</v>
      </c>
      <c r="G587" s="27"/>
      <c r="H587" s="27"/>
      <c r="I587" s="197"/>
      <c r="J587" s="196"/>
      <c r="K587" s="42"/>
      <c r="L587" s="43"/>
      <c r="M587" s="44"/>
    </row>
    <row r="588" spans="1:13" s="78" customFormat="1">
      <c r="A588" s="267">
        <v>5</v>
      </c>
      <c r="B588" s="267"/>
      <c r="C588" s="268"/>
      <c r="D588" s="262" t="s">
        <v>514</v>
      </c>
      <c r="E588" s="29"/>
      <c r="F588" s="17" t="s">
        <v>162</v>
      </c>
      <c r="G588" s="27"/>
      <c r="H588" s="55"/>
      <c r="I588" s="197"/>
      <c r="J588" s="196"/>
      <c r="K588" s="42"/>
      <c r="L588" s="43"/>
      <c r="M588" s="44"/>
    </row>
    <row r="589" spans="1:13" s="78" customFormat="1" ht="22.5">
      <c r="A589" s="28"/>
      <c r="B589" s="28" t="s">
        <v>2286</v>
      </c>
      <c r="C589" s="81" t="s">
        <v>1901</v>
      </c>
      <c r="D589" s="14" t="s">
        <v>2253</v>
      </c>
      <c r="E589" s="29" t="s">
        <v>1440</v>
      </c>
      <c r="F589" s="17">
        <v>3</v>
      </c>
      <c r="G589" s="27"/>
      <c r="H589" s="27"/>
      <c r="I589" s="197"/>
      <c r="J589" s="196"/>
      <c r="K589" s="42"/>
      <c r="L589" s="43"/>
      <c r="M589" s="44"/>
    </row>
    <row r="590" spans="1:13" s="78" customFormat="1" ht="22.5">
      <c r="A590" s="280"/>
      <c r="B590" s="280" t="s">
        <v>2328</v>
      </c>
      <c r="C590" s="281" t="s">
        <v>1905</v>
      </c>
      <c r="D590" s="282" t="s">
        <v>1692</v>
      </c>
      <c r="E590" s="178" t="s">
        <v>1440</v>
      </c>
      <c r="F590" s="179">
        <v>10</v>
      </c>
      <c r="G590" s="169"/>
      <c r="H590" s="169"/>
      <c r="I590" s="197"/>
      <c r="J590" s="196"/>
      <c r="K590" s="42"/>
      <c r="L590" s="43"/>
      <c r="M590" s="44"/>
    </row>
    <row r="591" spans="1:13" s="78" customFormat="1" ht="22.5">
      <c r="A591" s="283"/>
      <c r="B591" s="283"/>
      <c r="C591" s="284"/>
      <c r="D591" s="285" t="s">
        <v>2312</v>
      </c>
      <c r="E591" s="173"/>
      <c r="F591" s="174" t="s">
        <v>162</v>
      </c>
      <c r="G591" s="175"/>
      <c r="H591" s="175"/>
      <c r="I591" s="197"/>
      <c r="J591" s="196"/>
      <c r="K591" s="42"/>
      <c r="L591" s="43"/>
      <c r="M591" s="44"/>
    </row>
    <row r="592" spans="1:13" s="78" customFormat="1">
      <c r="A592" s="263">
        <v>4</v>
      </c>
      <c r="B592" s="263"/>
      <c r="C592" s="264"/>
      <c r="D592" s="260" t="s">
        <v>1853</v>
      </c>
      <c r="E592" s="90" t="s">
        <v>2367</v>
      </c>
      <c r="F592" s="91">
        <v>1</v>
      </c>
      <c r="G592" s="252">
        <v>0</v>
      </c>
      <c r="H592" s="52">
        <f t="shared" ref="H592" si="18">IF(ISNUMBER(F592),ROUND(F592*G592,2),"")</f>
        <v>0</v>
      </c>
      <c r="I592" s="197"/>
      <c r="J592" s="196"/>
      <c r="K592" s="42"/>
      <c r="L592" s="43"/>
      <c r="M592" s="44"/>
    </row>
    <row r="593" spans="1:13" s="78" customFormat="1">
      <c r="A593" s="267">
        <v>5</v>
      </c>
      <c r="B593" s="267"/>
      <c r="C593" s="268"/>
      <c r="D593" s="262" t="s">
        <v>520</v>
      </c>
      <c r="E593" s="29"/>
      <c r="F593" s="17" t="s">
        <v>162</v>
      </c>
      <c r="G593" s="27"/>
      <c r="H593" s="55"/>
      <c r="I593" s="197"/>
      <c r="J593" s="196"/>
      <c r="K593" s="42"/>
      <c r="L593" s="43"/>
      <c r="M593" s="44"/>
    </row>
    <row r="594" spans="1:13" s="78" customFormat="1">
      <c r="A594" s="28"/>
      <c r="B594" s="28" t="s">
        <v>1481</v>
      </c>
      <c r="C594" s="81" t="s">
        <v>1901</v>
      </c>
      <c r="D594" s="14" t="s">
        <v>1502</v>
      </c>
      <c r="E594" s="29" t="s">
        <v>1451</v>
      </c>
      <c r="F594" s="17">
        <v>10</v>
      </c>
      <c r="G594" s="27"/>
      <c r="H594" s="27"/>
      <c r="I594" s="197"/>
      <c r="J594" s="196"/>
      <c r="K594" s="42"/>
      <c r="L594" s="43"/>
      <c r="M594" s="44"/>
    </row>
    <row r="595" spans="1:13" s="78" customFormat="1" ht="33.75">
      <c r="A595" s="265"/>
      <c r="B595" s="265" t="s">
        <v>2329</v>
      </c>
      <c r="C595" s="275" t="s">
        <v>1905</v>
      </c>
      <c r="D595" s="266" t="s">
        <v>2313</v>
      </c>
      <c r="E595" s="29" t="s">
        <v>1451</v>
      </c>
      <c r="F595" s="17">
        <v>90</v>
      </c>
      <c r="G595" s="27"/>
      <c r="H595" s="27"/>
      <c r="I595" s="197"/>
      <c r="J595" s="196"/>
      <c r="K595" s="42"/>
      <c r="L595" s="43"/>
      <c r="M595" s="44"/>
    </row>
    <row r="596" spans="1:13" s="78" customFormat="1">
      <c r="A596" s="267">
        <v>5</v>
      </c>
      <c r="B596" s="267"/>
      <c r="C596" s="268"/>
      <c r="D596" s="262" t="s">
        <v>521</v>
      </c>
      <c r="E596" s="29"/>
      <c r="F596" s="17" t="s">
        <v>162</v>
      </c>
      <c r="G596" s="27"/>
      <c r="H596" s="55"/>
      <c r="I596" s="197"/>
      <c r="J596" s="196"/>
      <c r="K596" s="42"/>
      <c r="L596" s="43"/>
      <c r="M596" s="44"/>
    </row>
    <row r="597" spans="1:13" s="78" customFormat="1">
      <c r="A597" s="28"/>
      <c r="B597" s="28" t="s">
        <v>1958</v>
      </c>
      <c r="C597" s="81" t="s">
        <v>1901</v>
      </c>
      <c r="D597" s="14" t="s">
        <v>1959</v>
      </c>
      <c r="E597" s="29" t="s">
        <v>1448</v>
      </c>
      <c r="F597" s="17">
        <v>40</v>
      </c>
      <c r="G597" s="27"/>
      <c r="H597" s="27"/>
      <c r="I597" s="197"/>
      <c r="J597" s="196"/>
      <c r="K597" s="42"/>
      <c r="L597" s="43"/>
      <c r="M597" s="44"/>
    </row>
    <row r="598" spans="1:13" s="78" customFormat="1">
      <c r="A598" s="267">
        <v>5</v>
      </c>
      <c r="B598" s="267"/>
      <c r="C598" s="268"/>
      <c r="D598" s="262" t="s">
        <v>523</v>
      </c>
      <c r="E598" s="29"/>
      <c r="F598" s="17" t="s">
        <v>162</v>
      </c>
      <c r="G598" s="27"/>
      <c r="H598" s="55"/>
      <c r="I598" s="197"/>
      <c r="J598" s="196"/>
      <c r="K598" s="42"/>
      <c r="L598" s="43"/>
      <c r="M598" s="44"/>
    </row>
    <row r="599" spans="1:13" s="78" customFormat="1">
      <c r="A599" s="163"/>
      <c r="B599" s="163" t="s">
        <v>1967</v>
      </c>
      <c r="C599" s="176" t="s">
        <v>1901</v>
      </c>
      <c r="D599" s="177" t="s">
        <v>1968</v>
      </c>
      <c r="E599" s="178" t="s">
        <v>1451</v>
      </c>
      <c r="F599" s="179">
        <v>25</v>
      </c>
      <c r="G599" s="169"/>
      <c r="H599" s="169"/>
      <c r="I599" s="197"/>
      <c r="J599" s="196"/>
      <c r="K599" s="42"/>
      <c r="L599" s="43"/>
      <c r="M599" s="44"/>
    </row>
    <row r="600" spans="1:13" s="78" customFormat="1" ht="22.5">
      <c r="A600" s="170"/>
      <c r="B600" s="170"/>
      <c r="C600" s="171"/>
      <c r="D600" s="172" t="s">
        <v>2314</v>
      </c>
      <c r="E600" s="173"/>
      <c r="F600" s="174" t="s">
        <v>162</v>
      </c>
      <c r="G600" s="175"/>
      <c r="H600" s="175"/>
      <c r="I600" s="197"/>
      <c r="J600" s="196"/>
      <c r="K600" s="42"/>
      <c r="L600" s="43"/>
      <c r="M600" s="44"/>
    </row>
    <row r="601" spans="1:13" s="78" customFormat="1">
      <c r="A601" s="267">
        <v>5</v>
      </c>
      <c r="B601" s="267"/>
      <c r="C601" s="268"/>
      <c r="D601" s="262" t="s">
        <v>525</v>
      </c>
      <c r="E601" s="29"/>
      <c r="F601" s="17" t="s">
        <v>162</v>
      </c>
      <c r="G601" s="27"/>
      <c r="H601" s="55"/>
      <c r="I601" s="197"/>
      <c r="J601" s="196"/>
      <c r="K601" s="42"/>
      <c r="L601" s="43"/>
      <c r="M601" s="44"/>
    </row>
    <row r="602" spans="1:13" s="78" customFormat="1">
      <c r="A602" s="28"/>
      <c r="B602" s="28" t="s">
        <v>2330</v>
      </c>
      <c r="C602" s="81" t="s">
        <v>1901</v>
      </c>
      <c r="D602" s="14" t="s">
        <v>2315</v>
      </c>
      <c r="E602" s="29" t="s">
        <v>1982</v>
      </c>
      <c r="F602" s="17">
        <v>135</v>
      </c>
      <c r="G602" s="27"/>
      <c r="H602" s="27"/>
      <c r="I602" s="197"/>
      <c r="J602" s="196"/>
      <c r="K602" s="42"/>
      <c r="L602" s="43"/>
      <c r="M602" s="44"/>
    </row>
    <row r="603" spans="1:13" s="78" customFormat="1">
      <c r="A603" s="28"/>
      <c r="B603" s="28" t="s">
        <v>1977</v>
      </c>
      <c r="C603" s="81" t="s">
        <v>1905</v>
      </c>
      <c r="D603" s="14" t="s">
        <v>1978</v>
      </c>
      <c r="E603" s="29" t="s">
        <v>1451</v>
      </c>
      <c r="F603" s="17">
        <v>80</v>
      </c>
      <c r="G603" s="27"/>
      <c r="H603" s="27"/>
      <c r="I603" s="197"/>
      <c r="J603" s="196"/>
      <c r="K603" s="42"/>
      <c r="L603" s="43"/>
      <c r="M603" s="44"/>
    </row>
    <row r="604" spans="1:13" s="78" customFormat="1">
      <c r="A604" s="263">
        <v>4</v>
      </c>
      <c r="B604" s="263"/>
      <c r="C604" s="264"/>
      <c r="D604" s="260" t="s">
        <v>44</v>
      </c>
      <c r="E604" s="90" t="s">
        <v>2367</v>
      </c>
      <c r="F604" s="91">
        <v>1</v>
      </c>
      <c r="G604" s="252">
        <v>0</v>
      </c>
      <c r="H604" s="52">
        <f t="shared" ref="H604" si="19">IF(ISNUMBER(F604),ROUND(F604*G604,2),"")</f>
        <v>0</v>
      </c>
      <c r="I604" s="197"/>
      <c r="J604" s="196"/>
      <c r="K604" s="42"/>
      <c r="L604" s="43"/>
      <c r="M604" s="44"/>
    </row>
    <row r="605" spans="1:13" s="78" customFormat="1">
      <c r="A605" s="267">
        <v>5</v>
      </c>
      <c r="B605" s="267"/>
      <c r="C605" s="268"/>
      <c r="D605" s="262" t="s">
        <v>527</v>
      </c>
      <c r="E605" s="29"/>
      <c r="F605" s="17" t="s">
        <v>162</v>
      </c>
      <c r="G605" s="27"/>
      <c r="H605" s="55"/>
      <c r="I605" s="197"/>
      <c r="J605" s="196"/>
      <c r="K605" s="42"/>
      <c r="L605" s="43"/>
      <c r="M605" s="44"/>
    </row>
    <row r="606" spans="1:13" s="78" customFormat="1" ht="33.75">
      <c r="A606" s="163"/>
      <c r="B606" s="163" t="s">
        <v>2331</v>
      </c>
      <c r="C606" s="176" t="s">
        <v>1901</v>
      </c>
      <c r="D606" s="177" t="s">
        <v>2316</v>
      </c>
      <c r="E606" s="178" t="s">
        <v>1444</v>
      </c>
      <c r="F606" s="179">
        <v>16</v>
      </c>
      <c r="G606" s="169"/>
      <c r="H606" s="169"/>
      <c r="I606" s="197"/>
      <c r="J606" s="196"/>
      <c r="K606" s="42"/>
      <c r="L606" s="43"/>
      <c r="M606" s="44"/>
    </row>
    <row r="607" spans="1:13" s="78" customFormat="1" ht="22.5">
      <c r="A607" s="283"/>
      <c r="B607" s="283"/>
      <c r="C607" s="284"/>
      <c r="D607" s="285" t="s">
        <v>2317</v>
      </c>
      <c r="E607" s="173"/>
      <c r="F607" s="174" t="s">
        <v>162</v>
      </c>
      <c r="G607" s="175"/>
      <c r="H607" s="175"/>
      <c r="I607" s="197"/>
      <c r="J607" s="196"/>
      <c r="K607" s="42"/>
      <c r="L607" s="43"/>
      <c r="M607" s="44"/>
    </row>
    <row r="608" spans="1:13" s="78" customFormat="1">
      <c r="A608" s="263">
        <v>4</v>
      </c>
      <c r="B608" s="263"/>
      <c r="C608" s="264"/>
      <c r="D608" s="260" t="s">
        <v>45</v>
      </c>
      <c r="E608" s="90" t="s">
        <v>2367</v>
      </c>
      <c r="F608" s="91">
        <v>1</v>
      </c>
      <c r="G608" s="252">
        <v>0</v>
      </c>
      <c r="H608" s="52">
        <f t="shared" ref="H608" si="20">IF(ISNUMBER(F608),ROUND(F608*G608,2),"")</f>
        <v>0</v>
      </c>
      <c r="I608" s="197"/>
      <c r="J608" s="196"/>
      <c r="K608" s="42"/>
      <c r="L608" s="43"/>
      <c r="M608" s="44"/>
    </row>
    <row r="609" spans="1:13" s="78" customFormat="1">
      <c r="A609" s="267">
        <v>5</v>
      </c>
      <c r="B609" s="267"/>
      <c r="C609" s="268"/>
      <c r="D609" s="262" t="s">
        <v>529</v>
      </c>
      <c r="E609" s="29"/>
      <c r="F609" s="17" t="s">
        <v>162</v>
      </c>
      <c r="G609" s="27"/>
      <c r="H609" s="55"/>
      <c r="I609" s="197"/>
      <c r="J609" s="196"/>
      <c r="K609" s="42"/>
      <c r="L609" s="43"/>
      <c r="M609" s="44"/>
    </row>
    <row r="610" spans="1:13" s="78" customFormat="1">
      <c r="A610" s="28"/>
      <c r="B610" s="28" t="s">
        <v>2222</v>
      </c>
      <c r="C610" s="81" t="s">
        <v>1901</v>
      </c>
      <c r="D610" s="14" t="s">
        <v>2165</v>
      </c>
      <c r="E610" s="29" t="s">
        <v>1448</v>
      </c>
      <c r="F610" s="17">
        <v>41</v>
      </c>
      <c r="G610" s="27"/>
      <c r="H610" s="27"/>
      <c r="I610" s="197"/>
      <c r="J610" s="196"/>
      <c r="K610" s="42"/>
      <c r="L610" s="43"/>
      <c r="M610" s="44"/>
    </row>
    <row r="611" spans="1:13" s="78" customFormat="1">
      <c r="A611" s="28"/>
      <c r="B611" s="28" t="s">
        <v>2300</v>
      </c>
      <c r="C611" s="81" t="s">
        <v>1905</v>
      </c>
      <c r="D611" s="14" t="s">
        <v>8</v>
      </c>
      <c r="E611" s="29" t="s">
        <v>1448</v>
      </c>
      <c r="F611" s="17">
        <v>15</v>
      </c>
      <c r="G611" s="27"/>
      <c r="H611" s="27"/>
      <c r="I611" s="197"/>
      <c r="J611" s="196"/>
      <c r="K611" s="42"/>
      <c r="L611" s="43"/>
      <c r="M611" s="44"/>
    </row>
    <row r="612" spans="1:13" s="78" customFormat="1">
      <c r="A612" s="267">
        <v>5</v>
      </c>
      <c r="B612" s="267"/>
      <c r="C612" s="268"/>
      <c r="D612" s="262" t="s">
        <v>530</v>
      </c>
      <c r="E612" s="29"/>
      <c r="F612" s="17" t="s">
        <v>162</v>
      </c>
      <c r="G612" s="27"/>
      <c r="H612" s="55"/>
      <c r="I612" s="197"/>
      <c r="J612" s="196"/>
      <c r="K612" s="42"/>
      <c r="L612" s="43"/>
      <c r="M612" s="44"/>
    </row>
    <row r="613" spans="1:13" s="78" customFormat="1" ht="22.5">
      <c r="A613" s="280"/>
      <c r="B613" s="280" t="s">
        <v>2301</v>
      </c>
      <c r="C613" s="281" t="s">
        <v>1901</v>
      </c>
      <c r="D613" s="282" t="s">
        <v>2269</v>
      </c>
      <c r="E613" s="178" t="s">
        <v>1507</v>
      </c>
      <c r="F613" s="179">
        <v>980</v>
      </c>
      <c r="G613" s="169"/>
      <c r="H613" s="169"/>
      <c r="I613" s="197"/>
      <c r="J613" s="196"/>
      <c r="K613" s="42"/>
      <c r="L613" s="43"/>
      <c r="M613" s="44"/>
    </row>
    <row r="614" spans="1:13" s="78" customFormat="1" ht="22.5">
      <c r="A614" s="283"/>
      <c r="B614" s="283"/>
      <c r="C614" s="284"/>
      <c r="D614" s="285" t="s">
        <v>2318</v>
      </c>
      <c r="E614" s="173"/>
      <c r="F614" s="174" t="s">
        <v>162</v>
      </c>
      <c r="G614" s="175"/>
      <c r="H614" s="175"/>
      <c r="I614" s="197"/>
      <c r="J614" s="196"/>
      <c r="K614" s="42"/>
      <c r="L614" s="43"/>
      <c r="M614" s="44"/>
    </row>
    <row r="615" spans="1:13" s="78" customFormat="1" ht="22.5">
      <c r="A615" s="163"/>
      <c r="B615" s="163" t="s">
        <v>1487</v>
      </c>
      <c r="C615" s="176" t="s">
        <v>1905</v>
      </c>
      <c r="D615" s="177" t="s">
        <v>2271</v>
      </c>
      <c r="E615" s="178" t="s">
        <v>1507</v>
      </c>
      <c r="F615" s="179">
        <v>3950</v>
      </c>
      <c r="G615" s="169"/>
      <c r="H615" s="169"/>
      <c r="I615" s="197"/>
      <c r="J615" s="196"/>
      <c r="K615" s="42"/>
      <c r="L615" s="43"/>
      <c r="M615" s="44"/>
    </row>
    <row r="616" spans="1:13" s="78" customFormat="1" ht="45">
      <c r="A616" s="170"/>
      <c r="B616" s="170"/>
      <c r="C616" s="171"/>
      <c r="D616" s="172" t="s">
        <v>2319</v>
      </c>
      <c r="E616" s="173"/>
      <c r="F616" s="174" t="s">
        <v>162</v>
      </c>
      <c r="G616" s="175"/>
      <c r="H616" s="175"/>
      <c r="I616" s="197"/>
      <c r="J616" s="196"/>
      <c r="K616" s="42"/>
      <c r="L616" s="43"/>
      <c r="M616" s="44"/>
    </row>
    <row r="617" spans="1:13" s="78" customFormat="1">
      <c r="A617" s="267">
        <v>5</v>
      </c>
      <c r="B617" s="267"/>
      <c r="C617" s="268"/>
      <c r="D617" s="262" t="s">
        <v>531</v>
      </c>
      <c r="E617" s="29"/>
      <c r="F617" s="17" t="s">
        <v>162</v>
      </c>
      <c r="G617" s="27"/>
      <c r="H617" s="55"/>
      <c r="I617" s="197"/>
      <c r="J617" s="196"/>
      <c r="K617" s="42"/>
      <c r="L617" s="43"/>
      <c r="M617" s="44"/>
    </row>
    <row r="618" spans="1:13" s="78" customFormat="1">
      <c r="A618" s="28"/>
      <c r="B618" s="28" t="s">
        <v>1520</v>
      </c>
      <c r="C618" s="81" t="s">
        <v>1901</v>
      </c>
      <c r="D618" s="14" t="s">
        <v>2320</v>
      </c>
      <c r="E618" s="29" t="s">
        <v>1451</v>
      </c>
      <c r="F618" s="17">
        <v>3</v>
      </c>
      <c r="G618" s="27"/>
      <c r="H618" s="27"/>
      <c r="I618" s="197"/>
      <c r="J618" s="196"/>
      <c r="K618" s="42"/>
      <c r="L618" s="43"/>
      <c r="M618" s="44"/>
    </row>
    <row r="619" spans="1:13" s="78" customFormat="1">
      <c r="A619" s="163"/>
      <c r="B619" s="163" t="s">
        <v>2332</v>
      </c>
      <c r="C619" s="176" t="s">
        <v>1905</v>
      </c>
      <c r="D619" s="177" t="s">
        <v>2321</v>
      </c>
      <c r="E619" s="178" t="s">
        <v>1451</v>
      </c>
      <c r="F619" s="179">
        <v>1.5</v>
      </c>
      <c r="G619" s="169"/>
      <c r="H619" s="169"/>
      <c r="I619" s="197"/>
      <c r="J619" s="196"/>
      <c r="K619" s="42"/>
      <c r="L619" s="43"/>
      <c r="M619" s="44"/>
    </row>
    <row r="620" spans="1:13" s="78" customFormat="1" ht="22.5">
      <c r="A620" s="283"/>
      <c r="B620" s="283"/>
      <c r="C620" s="284"/>
      <c r="D620" s="285" t="s">
        <v>2322</v>
      </c>
      <c r="E620" s="173"/>
      <c r="F620" s="174" t="s">
        <v>162</v>
      </c>
      <c r="G620" s="175"/>
      <c r="H620" s="175"/>
      <c r="I620" s="197"/>
      <c r="J620" s="196"/>
      <c r="K620" s="42"/>
      <c r="L620" s="43"/>
      <c r="M620" s="44"/>
    </row>
    <row r="621" spans="1:13" s="78" customFormat="1" ht="22.5">
      <c r="A621" s="265"/>
      <c r="B621" s="265" t="s">
        <v>2333</v>
      </c>
      <c r="C621" s="275" t="s">
        <v>1908</v>
      </c>
      <c r="D621" s="266" t="s">
        <v>2323</v>
      </c>
      <c r="E621" s="29" t="s">
        <v>1451</v>
      </c>
      <c r="F621" s="17">
        <v>12</v>
      </c>
      <c r="G621" s="27"/>
      <c r="H621" s="27"/>
      <c r="I621" s="197"/>
      <c r="J621" s="196"/>
      <c r="K621" s="42"/>
      <c r="L621" s="43"/>
      <c r="M621" s="44"/>
    </row>
    <row r="622" spans="1:13" s="78" customFormat="1" ht="22.5">
      <c r="A622" s="163"/>
      <c r="B622" s="163" t="s">
        <v>2304</v>
      </c>
      <c r="C622" s="176" t="s">
        <v>1917</v>
      </c>
      <c r="D622" s="177" t="s">
        <v>2274</v>
      </c>
      <c r="E622" s="178" t="s">
        <v>1451</v>
      </c>
      <c r="F622" s="179">
        <v>12</v>
      </c>
      <c r="G622" s="169"/>
      <c r="H622" s="169"/>
      <c r="I622" s="197"/>
      <c r="J622" s="196"/>
      <c r="K622" s="42"/>
      <c r="L622" s="43"/>
      <c r="M622" s="44"/>
    </row>
    <row r="623" spans="1:13" s="78" customFormat="1" ht="22.5">
      <c r="A623" s="170"/>
      <c r="B623" s="170"/>
      <c r="C623" s="171"/>
      <c r="D623" s="172" t="s">
        <v>2275</v>
      </c>
      <c r="E623" s="173"/>
      <c r="F623" s="174" t="s">
        <v>162</v>
      </c>
      <c r="G623" s="175"/>
      <c r="H623" s="175"/>
      <c r="I623" s="197"/>
      <c r="J623" s="196"/>
      <c r="K623" s="42"/>
      <c r="L623" s="43"/>
      <c r="M623" s="44"/>
    </row>
    <row r="624" spans="1:13" s="78" customFormat="1" ht="22.5">
      <c r="A624" s="265"/>
      <c r="B624" s="265" t="s">
        <v>2233</v>
      </c>
      <c r="C624" s="275" t="s">
        <v>1920</v>
      </c>
      <c r="D624" s="266" t="s">
        <v>2183</v>
      </c>
      <c r="E624" s="29" t="s">
        <v>1451</v>
      </c>
      <c r="F624" s="17">
        <v>29</v>
      </c>
      <c r="G624" s="27"/>
      <c r="H624" s="27"/>
      <c r="I624" s="197"/>
      <c r="J624" s="196"/>
      <c r="K624" s="42"/>
      <c r="L624" s="43"/>
      <c r="M624" s="44"/>
    </row>
    <row r="625" spans="1:13" s="78" customFormat="1" ht="22.5">
      <c r="A625" s="163"/>
      <c r="B625" s="163" t="s">
        <v>2334</v>
      </c>
      <c r="C625" s="176" t="s">
        <v>1924</v>
      </c>
      <c r="D625" s="177" t="s">
        <v>1706</v>
      </c>
      <c r="E625" s="178" t="s">
        <v>1451</v>
      </c>
      <c r="F625" s="179">
        <v>29</v>
      </c>
      <c r="G625" s="169"/>
      <c r="H625" s="169"/>
      <c r="I625" s="197"/>
      <c r="J625" s="196"/>
      <c r="K625" s="42"/>
      <c r="L625" s="43"/>
      <c r="M625" s="44"/>
    </row>
    <row r="626" spans="1:13" s="78" customFormat="1" ht="22.5">
      <c r="A626" s="170"/>
      <c r="B626" s="170"/>
      <c r="C626" s="171"/>
      <c r="D626" s="172" t="s">
        <v>2324</v>
      </c>
      <c r="E626" s="173"/>
      <c r="F626" s="174" t="s">
        <v>162</v>
      </c>
      <c r="G626" s="175"/>
      <c r="H626" s="175"/>
      <c r="I626" s="197"/>
      <c r="J626" s="196"/>
      <c r="K626" s="42"/>
      <c r="L626" s="43"/>
      <c r="M626" s="44"/>
    </row>
    <row r="627" spans="1:13" s="78" customFormat="1">
      <c r="A627" s="267">
        <v>5</v>
      </c>
      <c r="B627" s="267"/>
      <c r="C627" s="268"/>
      <c r="D627" s="262" t="s">
        <v>993</v>
      </c>
      <c r="E627" s="29"/>
      <c r="F627" s="17" t="s">
        <v>162</v>
      </c>
      <c r="G627" s="27"/>
      <c r="H627" s="55"/>
      <c r="I627" s="197"/>
      <c r="J627" s="196"/>
      <c r="K627" s="42"/>
      <c r="L627" s="43"/>
      <c r="M627" s="44"/>
    </row>
    <row r="628" spans="1:13" s="78" customFormat="1">
      <c r="A628" s="163"/>
      <c r="B628" s="163" t="s">
        <v>1494</v>
      </c>
      <c r="C628" s="176" t="s">
        <v>1901</v>
      </c>
      <c r="D628" s="177" t="s">
        <v>2325</v>
      </c>
      <c r="E628" s="178" t="s">
        <v>1444</v>
      </c>
      <c r="F628" s="179">
        <v>15</v>
      </c>
      <c r="G628" s="169"/>
      <c r="H628" s="169"/>
      <c r="I628" s="197"/>
      <c r="J628" s="196"/>
      <c r="K628" s="42"/>
      <c r="L628" s="43"/>
      <c r="M628" s="44"/>
    </row>
    <row r="629" spans="1:13" s="78" customFormat="1" ht="45">
      <c r="A629" s="283"/>
      <c r="B629" s="283"/>
      <c r="C629" s="284"/>
      <c r="D629" s="285" t="s">
        <v>2326</v>
      </c>
      <c r="E629" s="173"/>
      <c r="F629" s="174" t="s">
        <v>162</v>
      </c>
      <c r="G629" s="175"/>
      <c r="H629" s="175"/>
      <c r="I629" s="197"/>
      <c r="J629" s="196"/>
      <c r="K629" s="42"/>
      <c r="L629" s="43"/>
      <c r="M629" s="44"/>
    </row>
    <row r="630" spans="1:13" s="78" customFormat="1" ht="22.5">
      <c r="A630" s="28"/>
      <c r="B630" s="28" t="s">
        <v>1432</v>
      </c>
      <c r="C630" s="81" t="s">
        <v>1905</v>
      </c>
      <c r="D630" s="14" t="s">
        <v>47</v>
      </c>
      <c r="E630" s="29" t="s">
        <v>1440</v>
      </c>
      <c r="F630" s="17">
        <v>3</v>
      </c>
      <c r="G630" s="27"/>
      <c r="H630" s="27"/>
      <c r="I630" s="197"/>
      <c r="J630" s="196"/>
      <c r="K630" s="42"/>
      <c r="L630" s="43"/>
      <c r="M630" s="44"/>
    </row>
    <row r="631" spans="1:13" s="78" customFormat="1">
      <c r="A631" s="267">
        <v>5</v>
      </c>
      <c r="B631" s="267"/>
      <c r="C631" s="268"/>
      <c r="D631" s="262" t="s">
        <v>535</v>
      </c>
      <c r="E631" s="29"/>
      <c r="F631" s="17" t="s">
        <v>162</v>
      </c>
      <c r="G631" s="27"/>
      <c r="H631" s="55"/>
      <c r="I631" s="197"/>
      <c r="J631" s="196"/>
      <c r="K631" s="42"/>
      <c r="L631" s="43"/>
      <c r="M631" s="44"/>
    </row>
    <row r="632" spans="1:13" s="78" customFormat="1" ht="22.5">
      <c r="A632" s="28"/>
      <c r="B632" s="28" t="s">
        <v>2335</v>
      </c>
      <c r="C632" s="81" t="s">
        <v>1901</v>
      </c>
      <c r="D632" s="14" t="s">
        <v>2327</v>
      </c>
      <c r="E632" s="29" t="s">
        <v>1448</v>
      </c>
      <c r="F632" s="17">
        <v>21</v>
      </c>
      <c r="G632" s="27"/>
      <c r="H632" s="27"/>
      <c r="I632" s="197"/>
      <c r="J632" s="196"/>
      <c r="K632" s="42"/>
      <c r="L632" s="43"/>
      <c r="M632" s="44"/>
    </row>
    <row r="633" spans="1:13" s="78" customFormat="1">
      <c r="A633" s="267">
        <v>5</v>
      </c>
      <c r="B633" s="267"/>
      <c r="C633" s="268"/>
      <c r="D633" s="262" t="s">
        <v>923</v>
      </c>
      <c r="E633" s="29"/>
      <c r="F633" s="17" t="s">
        <v>162</v>
      </c>
      <c r="G633" s="27"/>
      <c r="H633" s="55"/>
      <c r="I633" s="197"/>
      <c r="J633" s="196"/>
      <c r="K633" s="42"/>
      <c r="L633" s="43"/>
      <c r="M633" s="44"/>
    </row>
    <row r="634" spans="1:13" s="78" customFormat="1" ht="22.5">
      <c r="A634" s="163"/>
      <c r="B634" s="163" t="s">
        <v>2311</v>
      </c>
      <c r="C634" s="176" t="s">
        <v>1901</v>
      </c>
      <c r="D634" s="177" t="s">
        <v>2284</v>
      </c>
      <c r="E634" s="178" t="s">
        <v>1448</v>
      </c>
      <c r="F634" s="179">
        <v>13.5</v>
      </c>
      <c r="G634" s="169"/>
      <c r="H634" s="169"/>
      <c r="I634" s="197"/>
      <c r="J634" s="196"/>
      <c r="K634" s="42"/>
      <c r="L634" s="43"/>
      <c r="M634" s="44"/>
    </row>
    <row r="635" spans="1:13" s="78" customFormat="1" ht="22.5">
      <c r="A635" s="170"/>
      <c r="B635" s="170"/>
      <c r="C635" s="171"/>
      <c r="D635" s="172" t="s">
        <v>2285</v>
      </c>
      <c r="E635" s="173"/>
      <c r="F635" s="174" t="s">
        <v>162</v>
      </c>
      <c r="G635" s="175"/>
      <c r="H635" s="175"/>
      <c r="I635" s="197"/>
      <c r="J635" s="196"/>
      <c r="K635" s="42"/>
      <c r="L635" s="43"/>
      <c r="M635" s="44"/>
    </row>
    <row r="636" spans="1:13" s="78" customFormat="1">
      <c r="A636" s="82">
        <v>2</v>
      </c>
      <c r="B636" s="82"/>
      <c r="C636" s="83"/>
      <c r="D636" s="116" t="s">
        <v>2464</v>
      </c>
      <c r="E636" s="84"/>
      <c r="F636" s="85" t="s">
        <v>162</v>
      </c>
      <c r="G636" s="86"/>
      <c r="H636" s="87">
        <f>H637+H648+H682+H695</f>
        <v>0</v>
      </c>
      <c r="I636" s="197"/>
      <c r="J636" s="196"/>
      <c r="K636" s="42"/>
      <c r="L636" s="43"/>
      <c r="M636" s="44"/>
    </row>
    <row r="637" spans="1:13" s="78" customFormat="1">
      <c r="A637" s="263">
        <v>4</v>
      </c>
      <c r="B637" s="263"/>
      <c r="C637" s="274"/>
      <c r="D637" s="260" t="s">
        <v>6</v>
      </c>
      <c r="E637" s="90" t="s">
        <v>2367</v>
      </c>
      <c r="F637" s="91">
        <v>1</v>
      </c>
      <c r="G637" s="252">
        <v>0</v>
      </c>
      <c r="H637" s="52">
        <f t="shared" ref="H637" si="21">IF(ISNUMBER(F637),ROUND(F637*G637,2),"")</f>
        <v>0</v>
      </c>
      <c r="I637" s="197"/>
      <c r="J637" s="196"/>
      <c r="K637" s="42"/>
      <c r="L637" s="43"/>
      <c r="M637" s="44"/>
    </row>
    <row r="638" spans="1:13" s="78" customFormat="1">
      <c r="A638" s="265">
        <v>5</v>
      </c>
      <c r="B638" s="265"/>
      <c r="C638" s="266"/>
      <c r="D638" s="261" t="s">
        <v>514</v>
      </c>
      <c r="E638" s="29"/>
      <c r="F638" s="17" t="s">
        <v>162</v>
      </c>
      <c r="G638" s="27"/>
      <c r="H638" s="55"/>
      <c r="I638" s="197"/>
      <c r="J638" s="196"/>
      <c r="K638" s="42"/>
      <c r="L638" s="43"/>
      <c r="M638" s="44"/>
    </row>
    <row r="639" spans="1:13" s="78" customFormat="1">
      <c r="A639" s="280"/>
      <c r="B639" s="280" t="s">
        <v>1414</v>
      </c>
      <c r="C639" s="281" t="s">
        <v>1901</v>
      </c>
      <c r="D639" s="282" t="s">
        <v>2336</v>
      </c>
      <c r="E639" s="178" t="s">
        <v>1440</v>
      </c>
      <c r="F639" s="179">
        <v>12</v>
      </c>
      <c r="G639" s="169"/>
      <c r="H639" s="169"/>
      <c r="I639" s="197"/>
      <c r="J639" s="196"/>
      <c r="K639" s="42"/>
      <c r="L639" s="43"/>
      <c r="M639" s="44"/>
    </row>
    <row r="640" spans="1:13" s="78" customFormat="1" ht="22.5">
      <c r="A640" s="283"/>
      <c r="B640" s="283"/>
      <c r="C640" s="284"/>
      <c r="D640" s="285" t="s">
        <v>2337</v>
      </c>
      <c r="E640" s="173"/>
      <c r="F640" s="174" t="s">
        <v>162</v>
      </c>
      <c r="G640" s="175"/>
      <c r="H640" s="175"/>
      <c r="I640" s="197"/>
      <c r="J640" s="196"/>
      <c r="K640" s="42"/>
      <c r="L640" s="43"/>
      <c r="M640" s="44"/>
    </row>
    <row r="641" spans="1:13" s="78" customFormat="1">
      <c r="A641" s="163"/>
      <c r="B641" s="163" t="s">
        <v>2419</v>
      </c>
      <c r="C641" s="176" t="s">
        <v>1905</v>
      </c>
      <c r="D641" s="177" t="s">
        <v>1678</v>
      </c>
      <c r="E641" s="178" t="s">
        <v>1440</v>
      </c>
      <c r="F641" s="179">
        <v>8</v>
      </c>
      <c r="G641" s="169"/>
      <c r="H641" s="169"/>
      <c r="I641" s="197"/>
      <c r="J641" s="196"/>
      <c r="K641" s="42"/>
      <c r="L641" s="43"/>
      <c r="M641" s="44"/>
    </row>
    <row r="642" spans="1:13" s="78" customFormat="1" ht="22.5">
      <c r="A642" s="283"/>
      <c r="B642" s="283"/>
      <c r="C642" s="284"/>
      <c r="D642" s="285" t="s">
        <v>2338</v>
      </c>
      <c r="E642" s="173"/>
      <c r="F642" s="174" t="s">
        <v>162</v>
      </c>
      <c r="G642" s="175"/>
      <c r="H642" s="175"/>
      <c r="I642" s="197"/>
      <c r="J642" s="196"/>
      <c r="K642" s="42"/>
      <c r="L642" s="43"/>
      <c r="M642" s="44"/>
    </row>
    <row r="643" spans="1:13" s="78" customFormat="1" ht="22.5">
      <c r="A643" s="163"/>
      <c r="B643" s="163" t="s">
        <v>2286</v>
      </c>
      <c r="C643" s="176" t="s">
        <v>1908</v>
      </c>
      <c r="D643" s="177" t="s">
        <v>2253</v>
      </c>
      <c r="E643" s="178" t="s">
        <v>1440</v>
      </c>
      <c r="F643" s="179">
        <v>4</v>
      </c>
      <c r="G643" s="169"/>
      <c r="H643" s="169"/>
      <c r="I643" s="197"/>
      <c r="J643" s="196"/>
      <c r="K643" s="42"/>
      <c r="L643" s="43"/>
      <c r="M643" s="44"/>
    </row>
    <row r="644" spans="1:13" s="78" customFormat="1">
      <c r="A644" s="283"/>
      <c r="B644" s="283"/>
      <c r="C644" s="284"/>
      <c r="D644" s="285" t="s">
        <v>2339</v>
      </c>
      <c r="E644" s="173"/>
      <c r="F644" s="174" t="s">
        <v>162</v>
      </c>
      <c r="G644" s="175"/>
      <c r="H644" s="175"/>
      <c r="I644" s="197"/>
      <c r="J644" s="196"/>
      <c r="K644" s="42"/>
      <c r="L644" s="43"/>
      <c r="M644" s="44"/>
    </row>
    <row r="645" spans="1:13" s="78" customFormat="1">
      <c r="A645" s="265">
        <v>5</v>
      </c>
      <c r="B645" s="265"/>
      <c r="C645" s="266"/>
      <c r="D645" s="261" t="s">
        <v>518</v>
      </c>
      <c r="E645" s="29"/>
      <c r="F645" s="17" t="s">
        <v>162</v>
      </c>
      <c r="G645" s="27"/>
      <c r="H645" s="55"/>
      <c r="I645" s="197"/>
      <c r="J645" s="196"/>
      <c r="K645" s="42"/>
      <c r="L645" s="43"/>
      <c r="M645" s="44"/>
    </row>
    <row r="646" spans="1:13" s="78" customFormat="1">
      <c r="A646" s="163"/>
      <c r="B646" s="163" t="s">
        <v>2420</v>
      </c>
      <c r="C646" s="176" t="s">
        <v>1901</v>
      </c>
      <c r="D646" s="177" t="s">
        <v>2340</v>
      </c>
      <c r="E646" s="178" t="s">
        <v>1448</v>
      </c>
      <c r="F646" s="179">
        <v>340</v>
      </c>
      <c r="G646" s="169"/>
      <c r="H646" s="169"/>
      <c r="I646" s="197"/>
      <c r="J646" s="196"/>
      <c r="K646" s="42"/>
      <c r="L646" s="43"/>
      <c r="M646" s="44"/>
    </row>
    <row r="647" spans="1:13" s="78" customFormat="1" ht="33.75">
      <c r="A647" s="170"/>
      <c r="B647" s="170"/>
      <c r="C647" s="171"/>
      <c r="D647" s="172" t="s">
        <v>2341</v>
      </c>
      <c r="E647" s="173"/>
      <c r="F647" s="174" t="s">
        <v>162</v>
      </c>
      <c r="G647" s="175"/>
      <c r="H647" s="175"/>
      <c r="I647" s="197"/>
      <c r="J647" s="196"/>
      <c r="K647" s="42"/>
      <c r="L647" s="43"/>
      <c r="M647" s="44"/>
    </row>
    <row r="648" spans="1:13" s="78" customFormat="1">
      <c r="A648" s="263">
        <v>4</v>
      </c>
      <c r="B648" s="263"/>
      <c r="C648" s="274"/>
      <c r="D648" s="260" t="s">
        <v>1853</v>
      </c>
      <c r="E648" s="90" t="s">
        <v>2367</v>
      </c>
      <c r="F648" s="91">
        <v>1</v>
      </c>
      <c r="G648" s="252">
        <v>0</v>
      </c>
      <c r="H648" s="52">
        <f t="shared" ref="H648" si="22">IF(ISNUMBER(F648),ROUND(F648*G648,2),"")</f>
        <v>0</v>
      </c>
      <c r="I648" s="197"/>
      <c r="J648" s="196"/>
      <c r="K648" s="42"/>
      <c r="L648" s="43"/>
      <c r="M648" s="44"/>
    </row>
    <row r="649" spans="1:13" s="78" customFormat="1">
      <c r="A649" s="265">
        <v>5</v>
      </c>
      <c r="B649" s="265"/>
      <c r="C649" s="266"/>
      <c r="D649" s="261" t="s">
        <v>520</v>
      </c>
      <c r="E649" s="29"/>
      <c r="F649" s="17" t="s">
        <v>162</v>
      </c>
      <c r="G649" s="27"/>
      <c r="H649" s="55"/>
      <c r="I649" s="197"/>
      <c r="J649" s="196"/>
      <c r="K649" s="42"/>
      <c r="L649" s="43"/>
      <c r="M649" s="44"/>
    </row>
    <row r="650" spans="1:13" s="78" customFormat="1">
      <c r="A650" s="163"/>
      <c r="B650" s="163" t="s">
        <v>2421</v>
      </c>
      <c r="C650" s="176" t="s">
        <v>1901</v>
      </c>
      <c r="D650" s="177" t="s">
        <v>2342</v>
      </c>
      <c r="E650" s="178" t="s">
        <v>1451</v>
      </c>
      <c r="F650" s="179">
        <v>159</v>
      </c>
      <c r="G650" s="169"/>
      <c r="H650" s="169"/>
      <c r="I650" s="197"/>
      <c r="J650" s="196"/>
      <c r="K650" s="42"/>
      <c r="L650" s="43"/>
      <c r="M650" s="44"/>
    </row>
    <row r="651" spans="1:13" s="78" customFormat="1" ht="22.5">
      <c r="A651" s="283"/>
      <c r="B651" s="283"/>
      <c r="C651" s="284"/>
      <c r="D651" s="285" t="s">
        <v>2343</v>
      </c>
      <c r="E651" s="173"/>
      <c r="F651" s="174" t="s">
        <v>162</v>
      </c>
      <c r="G651" s="175"/>
      <c r="H651" s="175"/>
      <c r="I651" s="197"/>
      <c r="J651" s="196"/>
      <c r="K651" s="42"/>
      <c r="L651" s="43"/>
      <c r="M651" s="44"/>
    </row>
    <row r="652" spans="1:13" s="78" customFormat="1" ht="33.75">
      <c r="A652" s="163"/>
      <c r="B652" s="163" t="s">
        <v>2422</v>
      </c>
      <c r="C652" s="176" t="s">
        <v>1905</v>
      </c>
      <c r="D652" s="177" t="s">
        <v>2344</v>
      </c>
      <c r="E652" s="178" t="s">
        <v>1451</v>
      </c>
      <c r="F652" s="179">
        <v>2</v>
      </c>
      <c r="G652" s="169"/>
      <c r="H652" s="169"/>
      <c r="I652" s="197"/>
      <c r="J652" s="196"/>
      <c r="K652" s="42"/>
      <c r="L652" s="43"/>
      <c r="M652" s="44"/>
    </row>
    <row r="653" spans="1:13" s="78" customFormat="1" ht="33.75">
      <c r="A653" s="170"/>
      <c r="B653" s="170"/>
      <c r="C653" s="171"/>
      <c r="D653" s="172" t="s">
        <v>2345</v>
      </c>
      <c r="E653" s="173"/>
      <c r="F653" s="174" t="s">
        <v>162</v>
      </c>
      <c r="G653" s="175"/>
      <c r="H653" s="175"/>
      <c r="I653" s="197"/>
      <c r="J653" s="196"/>
      <c r="K653" s="42"/>
      <c r="L653" s="43"/>
      <c r="M653" s="44"/>
    </row>
    <row r="654" spans="1:13" s="78" customFormat="1" ht="22.5">
      <c r="A654" s="163"/>
      <c r="B654" s="163" t="s">
        <v>2423</v>
      </c>
      <c r="C654" s="176" t="s">
        <v>1908</v>
      </c>
      <c r="D654" s="177" t="s">
        <v>2346</v>
      </c>
      <c r="E654" s="178" t="s">
        <v>1451</v>
      </c>
      <c r="F654" s="179">
        <v>798</v>
      </c>
      <c r="G654" s="169"/>
      <c r="H654" s="169"/>
      <c r="I654" s="197"/>
      <c r="J654" s="196"/>
      <c r="K654" s="42"/>
      <c r="L654" s="43"/>
      <c r="M654" s="44"/>
    </row>
    <row r="655" spans="1:13" s="78" customFormat="1" ht="22.5">
      <c r="A655" s="283"/>
      <c r="B655" s="283"/>
      <c r="C655" s="284"/>
      <c r="D655" s="285" t="s">
        <v>2347</v>
      </c>
      <c r="E655" s="173"/>
      <c r="F655" s="174" t="s">
        <v>162</v>
      </c>
      <c r="G655" s="175"/>
      <c r="H655" s="175"/>
      <c r="I655" s="197"/>
      <c r="J655" s="196"/>
      <c r="K655" s="42"/>
      <c r="L655" s="43"/>
      <c r="M655" s="44"/>
    </row>
    <row r="656" spans="1:13" s="78" customFormat="1" ht="22.5">
      <c r="A656" s="163"/>
      <c r="B656" s="163" t="s">
        <v>2424</v>
      </c>
      <c r="C656" s="176" t="s">
        <v>1917</v>
      </c>
      <c r="D656" s="177" t="s">
        <v>2348</v>
      </c>
      <c r="E656" s="178" t="s">
        <v>1451</v>
      </c>
      <c r="F656" s="179">
        <v>52</v>
      </c>
      <c r="G656" s="169"/>
      <c r="H656" s="169"/>
      <c r="I656" s="197"/>
      <c r="J656" s="196"/>
      <c r="K656" s="42"/>
      <c r="L656" s="43"/>
      <c r="M656" s="44"/>
    </row>
    <row r="657" spans="1:13" s="78" customFormat="1" ht="33.75">
      <c r="A657" s="170"/>
      <c r="B657" s="170"/>
      <c r="C657" s="171"/>
      <c r="D657" s="172" t="s">
        <v>2349</v>
      </c>
      <c r="E657" s="173"/>
      <c r="F657" s="174" t="s">
        <v>162</v>
      </c>
      <c r="G657" s="175"/>
      <c r="H657" s="175"/>
      <c r="I657" s="197"/>
      <c r="J657" s="196"/>
      <c r="K657" s="42"/>
      <c r="L657" s="43"/>
      <c r="M657" s="44"/>
    </row>
    <row r="658" spans="1:13" s="78" customFormat="1">
      <c r="A658" s="265">
        <v>5</v>
      </c>
      <c r="B658" s="265"/>
      <c r="C658" s="266"/>
      <c r="D658" s="261" t="s">
        <v>521</v>
      </c>
      <c r="E658" s="29"/>
      <c r="F658" s="17" t="s">
        <v>162</v>
      </c>
      <c r="G658" s="27"/>
      <c r="H658" s="55"/>
      <c r="I658" s="197"/>
      <c r="J658" s="196"/>
      <c r="K658" s="42"/>
      <c r="L658" s="43"/>
      <c r="M658" s="44"/>
    </row>
    <row r="659" spans="1:13" s="78" customFormat="1">
      <c r="A659" s="280"/>
      <c r="B659" s="280" t="s">
        <v>2291</v>
      </c>
      <c r="C659" s="281" t="s">
        <v>1901</v>
      </c>
      <c r="D659" s="282" t="s">
        <v>2258</v>
      </c>
      <c r="E659" s="178" t="s">
        <v>1448</v>
      </c>
      <c r="F659" s="179">
        <v>52</v>
      </c>
      <c r="G659" s="169"/>
      <c r="H659" s="169"/>
      <c r="I659" s="197"/>
      <c r="J659" s="196"/>
      <c r="K659" s="42"/>
      <c r="L659" s="43"/>
      <c r="M659" s="44"/>
    </row>
    <row r="660" spans="1:13" s="78" customFormat="1">
      <c r="A660" s="170"/>
      <c r="B660" s="170"/>
      <c r="C660" s="171"/>
      <c r="D660" s="172" t="s">
        <v>2350</v>
      </c>
      <c r="E660" s="173"/>
      <c r="F660" s="174" t="s">
        <v>162</v>
      </c>
      <c r="G660" s="175"/>
      <c r="H660" s="175"/>
      <c r="I660" s="197"/>
      <c r="J660" s="196"/>
      <c r="K660" s="42"/>
      <c r="L660" s="43"/>
      <c r="M660" s="44"/>
    </row>
    <row r="661" spans="1:13" s="78" customFormat="1">
      <c r="A661" s="265">
        <v>5</v>
      </c>
      <c r="B661" s="265"/>
      <c r="C661" s="266"/>
      <c r="D661" s="261" t="s">
        <v>523</v>
      </c>
      <c r="E661" s="29"/>
      <c r="F661" s="17" t="s">
        <v>162</v>
      </c>
      <c r="G661" s="27"/>
      <c r="H661" s="55"/>
      <c r="I661" s="197"/>
      <c r="J661" s="196"/>
      <c r="K661" s="42"/>
      <c r="L661" s="43"/>
      <c r="M661" s="44"/>
    </row>
    <row r="662" spans="1:13" s="78" customFormat="1">
      <c r="A662" s="163"/>
      <c r="B662" s="163" t="s">
        <v>1962</v>
      </c>
      <c r="C662" s="176" t="s">
        <v>1901</v>
      </c>
      <c r="D662" s="177" t="s">
        <v>1963</v>
      </c>
      <c r="E662" s="178" t="s">
        <v>1451</v>
      </c>
      <c r="F662" s="179">
        <v>74</v>
      </c>
      <c r="G662" s="169"/>
      <c r="H662" s="169"/>
      <c r="I662" s="197"/>
      <c r="J662" s="196"/>
      <c r="K662" s="42"/>
      <c r="L662" s="43"/>
      <c r="M662" s="44"/>
    </row>
    <row r="663" spans="1:13" s="78" customFormat="1" ht="22.5">
      <c r="A663" s="170"/>
      <c r="B663" s="170"/>
      <c r="C663" s="171"/>
      <c r="D663" s="172" t="s">
        <v>2351</v>
      </c>
      <c r="E663" s="173"/>
      <c r="F663" s="174" t="s">
        <v>162</v>
      </c>
      <c r="G663" s="175"/>
      <c r="H663" s="175"/>
      <c r="I663" s="197"/>
      <c r="J663" s="196"/>
      <c r="K663" s="42"/>
      <c r="L663" s="43"/>
      <c r="M663" s="44"/>
    </row>
    <row r="664" spans="1:13" s="78" customFormat="1">
      <c r="A664" s="280"/>
      <c r="B664" s="280" t="s">
        <v>2425</v>
      </c>
      <c r="C664" s="281" t="s">
        <v>1905</v>
      </c>
      <c r="D664" s="282" t="s">
        <v>2352</v>
      </c>
      <c r="E664" s="178" t="s">
        <v>1451</v>
      </c>
      <c r="F664" s="179">
        <v>1</v>
      </c>
      <c r="G664" s="169"/>
      <c r="H664" s="169"/>
      <c r="I664" s="197"/>
      <c r="J664" s="196"/>
      <c r="K664" s="42"/>
      <c r="L664" s="43"/>
      <c r="M664" s="44"/>
    </row>
    <row r="665" spans="1:13" s="78" customFormat="1" ht="22.5">
      <c r="A665" s="170"/>
      <c r="B665" s="170"/>
      <c r="C665" s="171"/>
      <c r="D665" s="172" t="s">
        <v>2353</v>
      </c>
      <c r="E665" s="173"/>
      <c r="F665" s="174" t="s">
        <v>162</v>
      </c>
      <c r="G665" s="175"/>
      <c r="H665" s="175"/>
      <c r="I665" s="197"/>
      <c r="J665" s="196"/>
      <c r="K665" s="42"/>
      <c r="L665" s="43"/>
      <c r="M665" s="44"/>
    </row>
    <row r="666" spans="1:13" s="78" customFormat="1">
      <c r="A666" s="280"/>
      <c r="B666" s="280" t="s">
        <v>2426</v>
      </c>
      <c r="C666" s="281" t="s">
        <v>1908</v>
      </c>
      <c r="D666" s="282" t="s">
        <v>2354</v>
      </c>
      <c r="E666" s="178" t="s">
        <v>1451</v>
      </c>
      <c r="F666" s="179">
        <v>4</v>
      </c>
      <c r="G666" s="169"/>
      <c r="H666" s="169"/>
      <c r="I666" s="197"/>
      <c r="J666" s="196"/>
      <c r="K666" s="42"/>
      <c r="L666" s="43"/>
      <c r="M666" s="44"/>
    </row>
    <row r="667" spans="1:13" s="78" customFormat="1" ht="22.5">
      <c r="A667" s="283"/>
      <c r="B667" s="283"/>
      <c r="C667" s="284"/>
      <c r="D667" s="285" t="s">
        <v>2355</v>
      </c>
      <c r="E667" s="173"/>
      <c r="F667" s="174" t="s">
        <v>162</v>
      </c>
      <c r="G667" s="175"/>
      <c r="H667" s="175"/>
      <c r="I667" s="197"/>
      <c r="J667" s="196"/>
      <c r="K667" s="42"/>
      <c r="L667" s="43"/>
      <c r="M667" s="44"/>
    </row>
    <row r="668" spans="1:13" s="78" customFormat="1">
      <c r="A668" s="163"/>
      <c r="B668" s="163" t="s">
        <v>2427</v>
      </c>
      <c r="C668" s="176" t="s">
        <v>1917</v>
      </c>
      <c r="D668" s="177" t="s">
        <v>2356</v>
      </c>
      <c r="E668" s="178" t="s">
        <v>1451</v>
      </c>
      <c r="F668" s="179">
        <v>1</v>
      </c>
      <c r="G668" s="169"/>
      <c r="H668" s="169"/>
      <c r="I668" s="197"/>
      <c r="J668" s="196"/>
      <c r="K668" s="42"/>
      <c r="L668" s="43"/>
      <c r="M668" s="44"/>
    </row>
    <row r="669" spans="1:13" s="78" customFormat="1" ht="22.5">
      <c r="A669" s="170"/>
      <c r="B669" s="170"/>
      <c r="C669" s="171"/>
      <c r="D669" s="172" t="s">
        <v>2357</v>
      </c>
      <c r="E669" s="173"/>
      <c r="F669" s="174" t="s">
        <v>162</v>
      </c>
      <c r="G669" s="175"/>
      <c r="H669" s="175"/>
      <c r="I669" s="197"/>
      <c r="J669" s="196"/>
      <c r="K669" s="42"/>
      <c r="L669" s="43"/>
      <c r="M669" s="44"/>
    </row>
    <row r="670" spans="1:13" s="78" customFormat="1">
      <c r="A670" s="163"/>
      <c r="B670" s="163" t="s">
        <v>1967</v>
      </c>
      <c r="C670" s="176" t="s">
        <v>1920</v>
      </c>
      <c r="D670" s="177" t="s">
        <v>1968</v>
      </c>
      <c r="E670" s="178" t="s">
        <v>1451</v>
      </c>
      <c r="F670" s="179">
        <v>673</v>
      </c>
      <c r="G670" s="169"/>
      <c r="H670" s="169"/>
      <c r="I670" s="197"/>
      <c r="J670" s="196"/>
      <c r="K670" s="42"/>
      <c r="L670" s="43"/>
      <c r="M670" s="44"/>
    </row>
    <row r="671" spans="1:13" s="78" customFormat="1" ht="33.75">
      <c r="A671" s="170"/>
      <c r="B671" s="170"/>
      <c r="C671" s="171"/>
      <c r="D671" s="172" t="s">
        <v>2358</v>
      </c>
      <c r="E671" s="173"/>
      <c r="F671" s="174" t="s">
        <v>162</v>
      </c>
      <c r="G671" s="175"/>
      <c r="H671" s="175"/>
      <c r="I671" s="197"/>
      <c r="J671" s="196"/>
      <c r="K671" s="42"/>
      <c r="L671" s="43"/>
      <c r="M671" s="44"/>
    </row>
    <row r="672" spans="1:13" s="78" customFormat="1">
      <c r="A672" s="163"/>
      <c r="B672" s="163" t="s">
        <v>1418</v>
      </c>
      <c r="C672" s="176" t="s">
        <v>1924</v>
      </c>
      <c r="D672" s="177" t="s">
        <v>2359</v>
      </c>
      <c r="E672" s="178" t="s">
        <v>1451</v>
      </c>
      <c r="F672" s="179">
        <v>39</v>
      </c>
      <c r="G672" s="169"/>
      <c r="H672" s="169"/>
      <c r="I672" s="197"/>
      <c r="J672" s="196"/>
      <c r="K672" s="42"/>
      <c r="L672" s="43"/>
      <c r="M672" s="44"/>
    </row>
    <row r="673" spans="1:13" s="78" customFormat="1" ht="22.5">
      <c r="A673" s="170"/>
      <c r="B673" s="170"/>
      <c r="C673" s="171"/>
      <c r="D673" s="172" t="s">
        <v>2360</v>
      </c>
      <c r="E673" s="173"/>
      <c r="F673" s="174" t="s">
        <v>162</v>
      </c>
      <c r="G673" s="175"/>
      <c r="H673" s="175"/>
      <c r="I673" s="197"/>
      <c r="J673" s="196"/>
      <c r="K673" s="42"/>
      <c r="L673" s="43"/>
      <c r="M673" s="44"/>
    </row>
    <row r="674" spans="1:13" s="78" customFormat="1">
      <c r="A674" s="265">
        <v>5</v>
      </c>
      <c r="B674" s="265"/>
      <c r="C674" s="266"/>
      <c r="D674" s="261" t="s">
        <v>524</v>
      </c>
      <c r="E674" s="29"/>
      <c r="F674" s="17" t="s">
        <v>162</v>
      </c>
      <c r="G674" s="27"/>
      <c r="H674" s="55"/>
      <c r="I674" s="197"/>
      <c r="J674" s="196"/>
      <c r="K674" s="42"/>
      <c r="L674" s="43"/>
      <c r="M674" s="44"/>
    </row>
    <row r="675" spans="1:13" s="78" customFormat="1">
      <c r="A675" s="163"/>
      <c r="B675" s="163" t="s">
        <v>1970</v>
      </c>
      <c r="C675" s="176" t="s">
        <v>1901</v>
      </c>
      <c r="D675" s="177" t="s">
        <v>1971</v>
      </c>
      <c r="E675" s="178" t="s">
        <v>1448</v>
      </c>
      <c r="F675" s="179">
        <v>114</v>
      </c>
      <c r="G675" s="169"/>
      <c r="H675" s="169"/>
      <c r="I675" s="197"/>
      <c r="J675" s="196"/>
      <c r="K675" s="42"/>
      <c r="L675" s="43"/>
      <c r="M675" s="44"/>
    </row>
    <row r="676" spans="1:13" s="78" customFormat="1">
      <c r="A676" s="170"/>
      <c r="B676" s="170"/>
      <c r="C676" s="171"/>
      <c r="D676" s="172" t="s">
        <v>2361</v>
      </c>
      <c r="E676" s="173"/>
      <c r="F676" s="174" t="s">
        <v>162</v>
      </c>
      <c r="G676" s="175"/>
      <c r="H676" s="175"/>
      <c r="I676" s="197"/>
      <c r="J676" s="196"/>
      <c r="K676" s="42"/>
      <c r="L676" s="43"/>
      <c r="M676" s="44"/>
    </row>
    <row r="677" spans="1:13" s="78" customFormat="1">
      <c r="A677" s="265"/>
      <c r="B677" s="265" t="s">
        <v>1484</v>
      </c>
      <c r="C677" s="275" t="s">
        <v>1905</v>
      </c>
      <c r="D677" s="266" t="s">
        <v>22</v>
      </c>
      <c r="E677" s="29" t="s">
        <v>1448</v>
      </c>
      <c r="F677" s="17">
        <v>114</v>
      </c>
      <c r="G677" s="27"/>
      <c r="H677" s="27"/>
      <c r="I677" s="197"/>
      <c r="J677" s="196"/>
      <c r="K677" s="42"/>
      <c r="L677" s="43"/>
      <c r="M677" s="44"/>
    </row>
    <row r="678" spans="1:13" s="78" customFormat="1">
      <c r="A678" s="265">
        <v>5</v>
      </c>
      <c r="B678" s="265"/>
      <c r="C678" s="266"/>
      <c r="D678" s="261" t="s">
        <v>525</v>
      </c>
      <c r="E678" s="29"/>
      <c r="F678" s="17" t="s">
        <v>162</v>
      </c>
      <c r="G678" s="27"/>
      <c r="H678" s="55"/>
      <c r="I678" s="197"/>
      <c r="J678" s="196"/>
      <c r="K678" s="42"/>
      <c r="L678" s="43"/>
      <c r="M678" s="44"/>
    </row>
    <row r="679" spans="1:13" s="78" customFormat="1">
      <c r="A679" s="163"/>
      <c r="B679" s="163" t="s">
        <v>2428</v>
      </c>
      <c r="C679" s="176" t="s">
        <v>1901</v>
      </c>
      <c r="D679" s="177" t="s">
        <v>2362</v>
      </c>
      <c r="E679" s="178" t="s">
        <v>1982</v>
      </c>
      <c r="F679" s="179">
        <v>526</v>
      </c>
      <c r="G679" s="169"/>
      <c r="H679" s="169"/>
      <c r="I679" s="197"/>
      <c r="J679" s="196"/>
      <c r="K679" s="42"/>
      <c r="L679" s="43"/>
      <c r="M679" s="44"/>
    </row>
    <row r="680" spans="1:13" s="78" customFormat="1">
      <c r="A680" s="170"/>
      <c r="B680" s="170"/>
      <c r="C680" s="171"/>
      <c r="D680" s="172" t="s">
        <v>2363</v>
      </c>
      <c r="E680" s="173"/>
      <c r="F680" s="174" t="s">
        <v>162</v>
      </c>
      <c r="G680" s="175"/>
      <c r="H680" s="175"/>
      <c r="I680" s="197"/>
      <c r="J680" s="196"/>
      <c r="K680" s="42"/>
      <c r="L680" s="43"/>
      <c r="M680" s="44"/>
    </row>
    <row r="681" spans="1:13" s="78" customFormat="1">
      <c r="A681" s="28"/>
      <c r="B681" s="28" t="s">
        <v>2429</v>
      </c>
      <c r="C681" s="81" t="s">
        <v>1905</v>
      </c>
      <c r="D681" s="14" t="s">
        <v>2364</v>
      </c>
      <c r="E681" s="29" t="s">
        <v>1982</v>
      </c>
      <c r="F681" s="17">
        <v>526</v>
      </c>
      <c r="G681" s="27"/>
      <c r="H681" s="27"/>
      <c r="I681" s="197"/>
      <c r="J681" s="196"/>
      <c r="K681" s="42"/>
      <c r="L681" s="43"/>
      <c r="M681" s="44"/>
    </row>
    <row r="682" spans="1:13" s="78" customFormat="1">
      <c r="A682" s="263">
        <v>4</v>
      </c>
      <c r="B682" s="263"/>
      <c r="C682" s="274"/>
      <c r="D682" s="260" t="s">
        <v>44</v>
      </c>
      <c r="E682" s="90" t="s">
        <v>2367</v>
      </c>
      <c r="F682" s="91">
        <v>1</v>
      </c>
      <c r="G682" s="252">
        <v>0</v>
      </c>
      <c r="H682" s="52">
        <f t="shared" ref="H682" si="23">IF(ISNUMBER(F682),ROUND(F682*G682,2),"")</f>
        <v>0</v>
      </c>
      <c r="I682" s="197"/>
      <c r="J682" s="196"/>
      <c r="K682" s="42"/>
      <c r="L682" s="43"/>
      <c r="M682" s="44"/>
    </row>
    <row r="683" spans="1:13" s="78" customFormat="1">
      <c r="A683" s="265">
        <v>5</v>
      </c>
      <c r="B683" s="265"/>
      <c r="C683" s="266"/>
      <c r="D683" s="261" t="s">
        <v>526</v>
      </c>
      <c r="E683" s="29"/>
      <c r="F683" s="17" t="s">
        <v>162</v>
      </c>
      <c r="G683" s="27"/>
      <c r="H683" s="55"/>
      <c r="I683" s="197"/>
      <c r="J683" s="196"/>
      <c r="K683" s="42"/>
      <c r="L683" s="43"/>
      <c r="M683" s="44"/>
    </row>
    <row r="684" spans="1:13" s="78" customFormat="1" ht="22.5">
      <c r="A684" s="163"/>
      <c r="B684" s="163" t="s">
        <v>2295</v>
      </c>
      <c r="C684" s="176" t="s">
        <v>1901</v>
      </c>
      <c r="D684" s="177" t="s">
        <v>628</v>
      </c>
      <c r="E684" s="178" t="s">
        <v>1448</v>
      </c>
      <c r="F684" s="179">
        <v>2</v>
      </c>
      <c r="G684" s="169"/>
      <c r="H684" s="169"/>
      <c r="I684" s="197"/>
      <c r="J684" s="196"/>
      <c r="K684" s="42"/>
      <c r="L684" s="43"/>
      <c r="M684" s="44"/>
    </row>
    <row r="685" spans="1:13" s="78" customFormat="1" ht="22.5">
      <c r="A685" s="170"/>
      <c r="B685" s="170"/>
      <c r="C685" s="171"/>
      <c r="D685" s="172" t="s">
        <v>2365</v>
      </c>
      <c r="E685" s="173"/>
      <c r="F685" s="174" t="s">
        <v>162</v>
      </c>
      <c r="G685" s="175"/>
      <c r="H685" s="175"/>
      <c r="I685" s="197"/>
      <c r="J685" s="196"/>
      <c r="K685" s="42"/>
      <c r="L685" s="43"/>
      <c r="M685" s="44"/>
    </row>
    <row r="686" spans="1:13" s="78" customFormat="1" ht="33.75">
      <c r="A686" s="265"/>
      <c r="B686" s="265" t="s">
        <v>2430</v>
      </c>
      <c r="C686" s="275" t="s">
        <v>1905</v>
      </c>
      <c r="D686" s="266" t="s">
        <v>2366</v>
      </c>
      <c r="E686" s="29" t="s">
        <v>2367</v>
      </c>
      <c r="F686" s="17">
        <v>1</v>
      </c>
      <c r="G686" s="27"/>
      <c r="H686" s="27"/>
      <c r="I686" s="197"/>
      <c r="J686" s="196"/>
      <c r="K686" s="42"/>
      <c r="L686" s="43"/>
      <c r="M686" s="44"/>
    </row>
    <row r="687" spans="1:13" s="78" customFormat="1" ht="33.75">
      <c r="A687" s="28"/>
      <c r="B687" s="28" t="s">
        <v>2431</v>
      </c>
      <c r="C687" s="81" t="s">
        <v>1908</v>
      </c>
      <c r="D687" s="14" t="s">
        <v>2368</v>
      </c>
      <c r="E687" s="29" t="s">
        <v>1444</v>
      </c>
      <c r="F687" s="17">
        <v>3</v>
      </c>
      <c r="G687" s="27"/>
      <c r="H687" s="27"/>
      <c r="I687" s="197"/>
      <c r="J687" s="196"/>
      <c r="K687" s="42"/>
      <c r="L687" s="43"/>
      <c r="M687" s="44"/>
    </row>
    <row r="688" spans="1:13" s="78" customFormat="1" ht="45">
      <c r="A688" s="28"/>
      <c r="B688" s="28" t="s">
        <v>2432</v>
      </c>
      <c r="C688" s="81" t="s">
        <v>1917</v>
      </c>
      <c r="D688" s="14" t="s">
        <v>2369</v>
      </c>
      <c r="E688" s="29" t="s">
        <v>1444</v>
      </c>
      <c r="F688" s="17">
        <v>19</v>
      </c>
      <c r="G688" s="27"/>
      <c r="H688" s="27"/>
      <c r="I688" s="197"/>
      <c r="J688" s="196"/>
      <c r="K688" s="42"/>
      <c r="L688" s="43"/>
      <c r="M688" s="44"/>
    </row>
    <row r="689" spans="1:13" s="78" customFormat="1">
      <c r="A689" s="265">
        <v>5</v>
      </c>
      <c r="B689" s="265"/>
      <c r="C689" s="266"/>
      <c r="D689" s="261" t="s">
        <v>2252</v>
      </c>
      <c r="E689" s="29"/>
      <c r="F689" s="17" t="s">
        <v>162</v>
      </c>
      <c r="G689" s="27"/>
      <c r="H689" s="55"/>
      <c r="I689" s="197"/>
      <c r="J689" s="196"/>
      <c r="K689" s="42"/>
      <c r="L689" s="43"/>
      <c r="M689" s="44"/>
    </row>
    <row r="690" spans="1:13" s="78" customFormat="1" ht="22.5">
      <c r="A690" s="280"/>
      <c r="B690" s="280" t="s">
        <v>2299</v>
      </c>
      <c r="C690" s="281" t="s">
        <v>1901</v>
      </c>
      <c r="D690" s="282" t="s">
        <v>2370</v>
      </c>
      <c r="E690" s="178" t="s">
        <v>1444</v>
      </c>
      <c r="F690" s="179">
        <v>6</v>
      </c>
      <c r="G690" s="169"/>
      <c r="H690" s="169"/>
      <c r="I690" s="197"/>
      <c r="J690" s="196"/>
      <c r="K690" s="42"/>
      <c r="L690" s="43"/>
      <c r="M690" s="44"/>
    </row>
    <row r="691" spans="1:13" s="78" customFormat="1">
      <c r="A691" s="170"/>
      <c r="B691" s="170"/>
      <c r="C691" s="171"/>
      <c r="D691" s="172" t="s">
        <v>2371</v>
      </c>
      <c r="E691" s="173"/>
      <c r="F691" s="174" t="s">
        <v>162</v>
      </c>
      <c r="G691" s="175"/>
      <c r="H691" s="175"/>
      <c r="I691" s="197"/>
      <c r="J691" s="196"/>
      <c r="K691" s="42"/>
      <c r="L691" s="43"/>
      <c r="M691" s="44"/>
    </row>
    <row r="692" spans="1:13" s="78" customFormat="1">
      <c r="A692" s="265">
        <v>5</v>
      </c>
      <c r="B692" s="265"/>
      <c r="C692" s="266"/>
      <c r="D692" s="261" t="s">
        <v>528</v>
      </c>
      <c r="E692" s="29"/>
      <c r="F692" s="17" t="s">
        <v>162</v>
      </c>
      <c r="G692" s="27"/>
      <c r="H692" s="55"/>
      <c r="I692" s="197"/>
      <c r="J692" s="196"/>
      <c r="K692" s="42"/>
      <c r="L692" s="43"/>
      <c r="M692" s="44"/>
    </row>
    <row r="693" spans="1:13" s="78" customFormat="1" ht="22.5">
      <c r="A693" s="163"/>
      <c r="B693" s="163" t="s">
        <v>2433</v>
      </c>
      <c r="C693" s="176" t="s">
        <v>1901</v>
      </c>
      <c r="D693" s="177" t="s">
        <v>2372</v>
      </c>
      <c r="E693" s="178" t="s">
        <v>2367</v>
      </c>
      <c r="F693" s="179">
        <v>1</v>
      </c>
      <c r="G693" s="169"/>
      <c r="H693" s="169"/>
      <c r="I693" s="197"/>
      <c r="J693" s="196"/>
      <c r="K693" s="42"/>
      <c r="L693" s="43"/>
      <c r="M693" s="44"/>
    </row>
    <row r="694" spans="1:13" s="78" customFormat="1">
      <c r="A694" s="283"/>
      <c r="B694" s="283"/>
      <c r="C694" s="284"/>
      <c r="D694" s="285" t="s">
        <v>2371</v>
      </c>
      <c r="E694" s="173"/>
      <c r="F694" s="174" t="s">
        <v>162</v>
      </c>
      <c r="G694" s="175"/>
      <c r="H694" s="175"/>
      <c r="I694" s="197"/>
      <c r="J694" s="196"/>
      <c r="K694" s="42"/>
      <c r="L694" s="43"/>
      <c r="M694" s="44"/>
    </row>
    <row r="695" spans="1:13" s="78" customFormat="1">
      <c r="A695" s="263">
        <v>4</v>
      </c>
      <c r="B695" s="263"/>
      <c r="C695" s="274"/>
      <c r="D695" s="260" t="s">
        <v>45</v>
      </c>
      <c r="E695" s="90" t="s">
        <v>2367</v>
      </c>
      <c r="F695" s="91">
        <v>1</v>
      </c>
      <c r="G695" s="252">
        <v>0</v>
      </c>
      <c r="H695" s="52">
        <f t="shared" ref="H695" si="24">IF(ISNUMBER(F695),ROUND(F695*G695,2),"")</f>
        <v>0</v>
      </c>
      <c r="I695" s="197"/>
      <c r="J695" s="196"/>
      <c r="K695" s="42"/>
      <c r="L695" s="43"/>
      <c r="M695" s="44"/>
    </row>
    <row r="696" spans="1:13" s="78" customFormat="1">
      <c r="A696" s="265">
        <v>5</v>
      </c>
      <c r="B696" s="265"/>
      <c r="C696" s="266"/>
      <c r="D696" s="261" t="s">
        <v>529</v>
      </c>
      <c r="E696" s="29"/>
      <c r="F696" s="17" t="s">
        <v>162</v>
      </c>
      <c r="G696" s="27"/>
      <c r="H696" s="55"/>
      <c r="I696" s="197"/>
      <c r="J696" s="196"/>
      <c r="K696" s="42"/>
      <c r="L696" s="43"/>
      <c r="M696" s="44"/>
    </row>
    <row r="697" spans="1:13" s="78" customFormat="1">
      <c r="A697" s="280"/>
      <c r="B697" s="280" t="s">
        <v>2300</v>
      </c>
      <c r="C697" s="281" t="s">
        <v>1901</v>
      </c>
      <c r="D697" s="282" t="s">
        <v>8</v>
      </c>
      <c r="E697" s="178" t="s">
        <v>1448</v>
      </c>
      <c r="F697" s="179">
        <v>49</v>
      </c>
      <c r="G697" s="169"/>
      <c r="H697" s="169"/>
      <c r="I697" s="197"/>
      <c r="J697" s="196"/>
      <c r="K697" s="42"/>
      <c r="L697" s="43"/>
      <c r="M697" s="44"/>
    </row>
    <row r="698" spans="1:13" s="78" customFormat="1" ht="45">
      <c r="A698" s="283"/>
      <c r="B698" s="283"/>
      <c r="C698" s="284"/>
      <c r="D698" s="285" t="s">
        <v>2373</v>
      </c>
      <c r="E698" s="173"/>
      <c r="F698" s="174" t="s">
        <v>162</v>
      </c>
      <c r="G698" s="175"/>
      <c r="H698" s="175"/>
      <c r="I698" s="197"/>
      <c r="J698" s="196"/>
      <c r="K698" s="42"/>
      <c r="L698" s="43"/>
      <c r="M698" s="44"/>
    </row>
    <row r="699" spans="1:13" s="78" customFormat="1">
      <c r="A699" s="163"/>
      <c r="B699" s="163" t="s">
        <v>1486</v>
      </c>
      <c r="C699" s="176" t="s">
        <v>1905</v>
      </c>
      <c r="D699" s="177" t="s">
        <v>2374</v>
      </c>
      <c r="E699" s="178" t="s">
        <v>1448</v>
      </c>
      <c r="F699" s="179">
        <v>23</v>
      </c>
      <c r="G699" s="169"/>
      <c r="H699" s="169"/>
      <c r="I699" s="197"/>
      <c r="J699" s="196"/>
      <c r="K699" s="42"/>
      <c r="L699" s="43"/>
      <c r="M699" s="44"/>
    </row>
    <row r="700" spans="1:13" s="78" customFormat="1" ht="22.5">
      <c r="A700" s="283"/>
      <c r="B700" s="283"/>
      <c r="C700" s="284"/>
      <c r="D700" s="285" t="s">
        <v>2375</v>
      </c>
      <c r="E700" s="173"/>
      <c r="F700" s="174" t="s">
        <v>162</v>
      </c>
      <c r="G700" s="175"/>
      <c r="H700" s="175"/>
      <c r="I700" s="197"/>
      <c r="J700" s="196"/>
      <c r="K700" s="42"/>
      <c r="L700" s="43"/>
      <c r="M700" s="44"/>
    </row>
    <row r="701" spans="1:13" s="78" customFormat="1">
      <c r="A701" s="163"/>
      <c r="B701" s="163" t="s">
        <v>2222</v>
      </c>
      <c r="C701" s="176" t="s">
        <v>1908</v>
      </c>
      <c r="D701" s="177" t="s">
        <v>2165</v>
      </c>
      <c r="E701" s="178" t="s">
        <v>1448</v>
      </c>
      <c r="F701" s="179">
        <v>119</v>
      </c>
      <c r="G701" s="169"/>
      <c r="H701" s="169"/>
      <c r="I701" s="197"/>
      <c r="J701" s="196"/>
      <c r="K701" s="42"/>
      <c r="L701" s="43"/>
      <c r="M701" s="44"/>
    </row>
    <row r="702" spans="1:13" s="78" customFormat="1" ht="22.5">
      <c r="A702" s="283"/>
      <c r="B702" s="283"/>
      <c r="C702" s="284"/>
      <c r="D702" s="285" t="s">
        <v>2376</v>
      </c>
      <c r="E702" s="173"/>
      <c r="F702" s="174" t="s">
        <v>162</v>
      </c>
      <c r="G702" s="175"/>
      <c r="H702" s="175"/>
      <c r="I702" s="197"/>
      <c r="J702" s="196"/>
      <c r="K702" s="42"/>
      <c r="L702" s="43"/>
      <c r="M702" s="44"/>
    </row>
    <row r="703" spans="1:13" s="78" customFormat="1">
      <c r="A703" s="280"/>
      <c r="B703" s="280" t="s">
        <v>2434</v>
      </c>
      <c r="C703" s="281" t="s">
        <v>1917</v>
      </c>
      <c r="D703" s="282" t="s">
        <v>2377</v>
      </c>
      <c r="E703" s="178" t="s">
        <v>1448</v>
      </c>
      <c r="F703" s="179">
        <v>223</v>
      </c>
      <c r="G703" s="169"/>
      <c r="H703" s="169"/>
      <c r="I703" s="197"/>
      <c r="J703" s="196"/>
      <c r="K703" s="42"/>
      <c r="L703" s="43"/>
      <c r="M703" s="44"/>
    </row>
    <row r="704" spans="1:13" s="78" customFormat="1">
      <c r="A704" s="170"/>
      <c r="B704" s="170"/>
      <c r="C704" s="171"/>
      <c r="D704" s="172" t="s">
        <v>2378</v>
      </c>
      <c r="E704" s="173"/>
      <c r="F704" s="174" t="s">
        <v>162</v>
      </c>
      <c r="G704" s="175"/>
      <c r="H704" s="175"/>
      <c r="I704" s="197"/>
      <c r="J704" s="196"/>
      <c r="K704" s="42"/>
      <c r="L704" s="43"/>
      <c r="M704" s="44"/>
    </row>
    <row r="705" spans="1:13" s="78" customFormat="1">
      <c r="A705" s="163"/>
      <c r="B705" s="163" t="s">
        <v>2223</v>
      </c>
      <c r="C705" s="176" t="s">
        <v>1920</v>
      </c>
      <c r="D705" s="177" t="s">
        <v>2167</v>
      </c>
      <c r="E705" s="178" t="s">
        <v>1448</v>
      </c>
      <c r="F705" s="179">
        <v>23</v>
      </c>
      <c r="G705" s="169"/>
      <c r="H705" s="169"/>
      <c r="I705" s="197"/>
      <c r="J705" s="196"/>
      <c r="K705" s="42"/>
      <c r="L705" s="43"/>
      <c r="M705" s="44"/>
    </row>
    <row r="706" spans="1:13" s="78" customFormat="1" ht="22.5">
      <c r="A706" s="170"/>
      <c r="B706" s="170"/>
      <c r="C706" s="171"/>
      <c r="D706" s="172" t="s">
        <v>2379</v>
      </c>
      <c r="E706" s="173"/>
      <c r="F706" s="174" t="s">
        <v>162</v>
      </c>
      <c r="G706" s="175"/>
      <c r="H706" s="175"/>
      <c r="I706" s="197"/>
      <c r="J706" s="196"/>
      <c r="K706" s="42"/>
      <c r="L706" s="43"/>
      <c r="M706" s="44"/>
    </row>
    <row r="707" spans="1:13" s="78" customFormat="1">
      <c r="A707" s="280"/>
      <c r="B707" s="280" t="s">
        <v>2435</v>
      </c>
      <c r="C707" s="281" t="s">
        <v>1924</v>
      </c>
      <c r="D707" s="282" t="s">
        <v>2380</v>
      </c>
      <c r="E707" s="178" t="s">
        <v>1448</v>
      </c>
      <c r="F707" s="179">
        <v>20</v>
      </c>
      <c r="G707" s="169"/>
      <c r="H707" s="169"/>
      <c r="I707" s="197"/>
      <c r="J707" s="196"/>
      <c r="K707" s="42"/>
      <c r="L707" s="43"/>
      <c r="M707" s="44"/>
    </row>
    <row r="708" spans="1:13" s="78" customFormat="1">
      <c r="A708" s="170"/>
      <c r="B708" s="170"/>
      <c r="C708" s="171"/>
      <c r="D708" s="172" t="s">
        <v>2381</v>
      </c>
      <c r="E708" s="173"/>
      <c r="F708" s="174" t="s">
        <v>162</v>
      </c>
      <c r="G708" s="175"/>
      <c r="H708" s="175"/>
      <c r="I708" s="197"/>
      <c r="J708" s="196"/>
      <c r="K708" s="42"/>
      <c r="L708" s="43"/>
      <c r="M708" s="44"/>
    </row>
    <row r="709" spans="1:13" s="78" customFormat="1">
      <c r="A709" s="163"/>
      <c r="B709" s="163" t="s">
        <v>2224</v>
      </c>
      <c r="C709" s="176" t="s">
        <v>1927</v>
      </c>
      <c r="D709" s="177" t="s">
        <v>2169</v>
      </c>
      <c r="E709" s="178" t="s">
        <v>1448</v>
      </c>
      <c r="F709" s="179">
        <v>20</v>
      </c>
      <c r="G709" s="169"/>
      <c r="H709" s="169"/>
      <c r="I709" s="197"/>
      <c r="J709" s="196"/>
      <c r="K709" s="42"/>
      <c r="L709" s="43"/>
      <c r="M709" s="44"/>
    </row>
    <row r="710" spans="1:13" s="78" customFormat="1" ht="33.75">
      <c r="A710" s="283"/>
      <c r="B710" s="283"/>
      <c r="C710" s="284"/>
      <c r="D710" s="285" t="s">
        <v>2382</v>
      </c>
      <c r="E710" s="173"/>
      <c r="F710" s="174" t="s">
        <v>162</v>
      </c>
      <c r="G710" s="175"/>
      <c r="H710" s="175"/>
      <c r="I710" s="197"/>
      <c r="J710" s="196"/>
      <c r="K710" s="42"/>
      <c r="L710" s="43"/>
      <c r="M710" s="44"/>
    </row>
    <row r="711" spans="1:13" s="78" customFormat="1">
      <c r="A711" s="265">
        <v>5</v>
      </c>
      <c r="B711" s="265"/>
      <c r="C711" s="266"/>
      <c r="D711" s="261" t="s">
        <v>530</v>
      </c>
      <c r="E711" s="29"/>
      <c r="F711" s="17" t="s">
        <v>162</v>
      </c>
      <c r="G711" s="27"/>
      <c r="H711" s="55"/>
      <c r="I711" s="197"/>
      <c r="J711" s="196"/>
      <c r="K711" s="42"/>
      <c r="L711" s="43"/>
      <c r="M711" s="44"/>
    </row>
    <row r="712" spans="1:13" s="78" customFormat="1" ht="22.5">
      <c r="A712" s="280"/>
      <c r="B712" s="280" t="s">
        <v>2301</v>
      </c>
      <c r="C712" s="281" t="s">
        <v>1901</v>
      </c>
      <c r="D712" s="282" t="s">
        <v>2269</v>
      </c>
      <c r="E712" s="178" t="s">
        <v>1507</v>
      </c>
      <c r="F712" s="179">
        <v>1600</v>
      </c>
      <c r="G712" s="169"/>
      <c r="H712" s="169"/>
      <c r="I712" s="197"/>
      <c r="J712" s="196"/>
      <c r="K712" s="42"/>
      <c r="L712" s="43"/>
      <c r="M712" s="44"/>
    </row>
    <row r="713" spans="1:13" s="78" customFormat="1" ht="56.25">
      <c r="A713" s="170"/>
      <c r="B713" s="170"/>
      <c r="C713" s="171"/>
      <c r="D713" s="172" t="s">
        <v>2383</v>
      </c>
      <c r="E713" s="173"/>
      <c r="F713" s="174" t="s">
        <v>162</v>
      </c>
      <c r="G713" s="175"/>
      <c r="H713" s="175"/>
      <c r="I713" s="197"/>
      <c r="J713" s="196"/>
      <c r="K713" s="42"/>
      <c r="L713" s="43"/>
      <c r="M713" s="44"/>
    </row>
    <row r="714" spans="1:13" s="78" customFormat="1" ht="33.75">
      <c r="A714" s="163"/>
      <c r="B714" s="163" t="s">
        <v>2436</v>
      </c>
      <c r="C714" s="176" t="s">
        <v>1905</v>
      </c>
      <c r="D714" s="177" t="s">
        <v>2384</v>
      </c>
      <c r="E714" s="178" t="s">
        <v>1507</v>
      </c>
      <c r="F714" s="179">
        <v>6400</v>
      </c>
      <c r="G714" s="169"/>
      <c r="H714" s="169"/>
      <c r="I714" s="197"/>
      <c r="J714" s="196"/>
      <c r="K714" s="42"/>
      <c r="L714" s="43"/>
      <c r="M714" s="44"/>
    </row>
    <row r="715" spans="1:13" s="78" customFormat="1" ht="56.25">
      <c r="A715" s="283"/>
      <c r="B715" s="283"/>
      <c r="C715" s="284"/>
      <c r="D715" s="285" t="s">
        <v>2385</v>
      </c>
      <c r="E715" s="173"/>
      <c r="F715" s="174" t="s">
        <v>162</v>
      </c>
      <c r="G715" s="175"/>
      <c r="H715" s="175"/>
      <c r="I715" s="197"/>
      <c r="J715" s="196"/>
      <c r="K715" s="42"/>
      <c r="L715" s="43"/>
      <c r="M715" s="44"/>
    </row>
    <row r="716" spans="1:13" s="78" customFormat="1">
      <c r="A716" s="265">
        <v>5</v>
      </c>
      <c r="B716" s="265"/>
      <c r="C716" s="266"/>
      <c r="D716" s="261" t="s">
        <v>531</v>
      </c>
      <c r="E716" s="29"/>
      <c r="F716" s="17" t="s">
        <v>162</v>
      </c>
      <c r="G716" s="27"/>
      <c r="H716" s="55"/>
      <c r="I716" s="197"/>
      <c r="J716" s="196"/>
      <c r="K716" s="42"/>
      <c r="L716" s="43"/>
      <c r="M716" s="44"/>
    </row>
    <row r="717" spans="1:13" s="78" customFormat="1">
      <c r="A717" s="28"/>
      <c r="B717" s="28" t="s">
        <v>2437</v>
      </c>
      <c r="C717" s="81" t="s">
        <v>1901</v>
      </c>
      <c r="D717" s="14" t="s">
        <v>2386</v>
      </c>
      <c r="E717" s="29" t="s">
        <v>1451</v>
      </c>
      <c r="F717" s="17">
        <v>0.3</v>
      </c>
      <c r="G717" s="27"/>
      <c r="H717" s="27"/>
      <c r="I717" s="197"/>
      <c r="J717" s="196"/>
      <c r="K717" s="42"/>
      <c r="L717" s="43"/>
      <c r="M717" s="44"/>
    </row>
    <row r="718" spans="1:13" s="78" customFormat="1" ht="22.5">
      <c r="A718" s="163"/>
      <c r="B718" s="163" t="s">
        <v>2232</v>
      </c>
      <c r="C718" s="176" t="s">
        <v>1905</v>
      </c>
      <c r="D718" s="177" t="s">
        <v>2181</v>
      </c>
      <c r="E718" s="178" t="s">
        <v>1451</v>
      </c>
      <c r="F718" s="179">
        <v>6</v>
      </c>
      <c r="G718" s="169"/>
      <c r="H718" s="169"/>
      <c r="I718" s="197"/>
      <c r="J718" s="196"/>
      <c r="K718" s="42"/>
      <c r="L718" s="43"/>
      <c r="M718" s="44"/>
    </row>
    <row r="719" spans="1:13" s="78" customFormat="1" ht="56.25">
      <c r="A719" s="283"/>
      <c r="B719" s="283"/>
      <c r="C719" s="284"/>
      <c r="D719" s="285" t="s">
        <v>2387</v>
      </c>
      <c r="E719" s="173"/>
      <c r="F719" s="174" t="s">
        <v>162</v>
      </c>
      <c r="G719" s="175"/>
      <c r="H719" s="175"/>
      <c r="I719" s="197"/>
      <c r="J719" s="196"/>
      <c r="K719" s="42"/>
      <c r="L719" s="43"/>
      <c r="M719" s="44"/>
    </row>
    <row r="720" spans="1:13" s="78" customFormat="1" ht="22.5">
      <c r="A720" s="163"/>
      <c r="B720" s="163" t="s">
        <v>2438</v>
      </c>
      <c r="C720" s="176" t="s">
        <v>1908</v>
      </c>
      <c r="D720" s="177" t="s">
        <v>2388</v>
      </c>
      <c r="E720" s="178" t="s">
        <v>1451</v>
      </c>
      <c r="F720" s="179">
        <v>3</v>
      </c>
      <c r="G720" s="169"/>
      <c r="H720" s="169"/>
      <c r="I720" s="197"/>
      <c r="J720" s="196"/>
      <c r="K720" s="42"/>
      <c r="L720" s="43"/>
      <c r="M720" s="44"/>
    </row>
    <row r="721" spans="1:13" s="78" customFormat="1" ht="56.25">
      <c r="A721" s="170"/>
      <c r="B721" s="170"/>
      <c r="C721" s="171"/>
      <c r="D721" s="172" t="s">
        <v>2389</v>
      </c>
      <c r="E721" s="173"/>
      <c r="F721" s="174" t="s">
        <v>162</v>
      </c>
      <c r="G721" s="175"/>
      <c r="H721" s="175"/>
      <c r="I721" s="197"/>
      <c r="J721" s="196"/>
      <c r="K721" s="42"/>
      <c r="L721" s="43"/>
      <c r="M721" s="44"/>
    </row>
    <row r="722" spans="1:13" s="78" customFormat="1" ht="22.5">
      <c r="A722" s="280"/>
      <c r="B722" s="280" t="s">
        <v>2439</v>
      </c>
      <c r="C722" s="281" t="s">
        <v>1917</v>
      </c>
      <c r="D722" s="282" t="s">
        <v>2390</v>
      </c>
      <c r="E722" s="178" t="s">
        <v>1451</v>
      </c>
      <c r="F722" s="179">
        <v>2</v>
      </c>
      <c r="G722" s="169"/>
      <c r="H722" s="169"/>
      <c r="I722" s="197"/>
      <c r="J722" s="196"/>
      <c r="K722" s="42"/>
      <c r="L722" s="43"/>
      <c r="M722" s="44"/>
    </row>
    <row r="723" spans="1:13" s="78" customFormat="1" ht="45">
      <c r="A723" s="170"/>
      <c r="B723" s="170"/>
      <c r="C723" s="171"/>
      <c r="D723" s="172" t="s">
        <v>2391</v>
      </c>
      <c r="E723" s="173"/>
      <c r="F723" s="174" t="s">
        <v>162</v>
      </c>
      <c r="G723" s="175"/>
      <c r="H723" s="175"/>
      <c r="I723" s="197"/>
      <c r="J723" s="196"/>
      <c r="K723" s="42"/>
      <c r="L723" s="43"/>
      <c r="M723" s="44"/>
    </row>
    <row r="724" spans="1:13" s="78" customFormat="1" ht="22.5">
      <c r="A724" s="163"/>
      <c r="B724" s="163" t="s">
        <v>2440</v>
      </c>
      <c r="C724" s="176" t="s">
        <v>1920</v>
      </c>
      <c r="D724" s="177" t="s">
        <v>2392</v>
      </c>
      <c r="E724" s="178" t="s">
        <v>1451</v>
      </c>
      <c r="F724" s="179">
        <v>1</v>
      </c>
      <c r="G724" s="169"/>
      <c r="H724" s="169"/>
      <c r="I724" s="197"/>
      <c r="J724" s="196"/>
      <c r="K724" s="42"/>
      <c r="L724" s="43"/>
      <c r="M724" s="44"/>
    </row>
    <row r="725" spans="1:13" s="78" customFormat="1" ht="33.75">
      <c r="A725" s="283"/>
      <c r="B725" s="283"/>
      <c r="C725" s="284"/>
      <c r="D725" s="285" t="s">
        <v>2393</v>
      </c>
      <c r="E725" s="173"/>
      <c r="F725" s="174" t="s">
        <v>162</v>
      </c>
      <c r="G725" s="175"/>
      <c r="H725" s="175"/>
      <c r="I725" s="197"/>
      <c r="J725" s="196"/>
      <c r="K725" s="42"/>
      <c r="L725" s="43"/>
      <c r="M725" s="44"/>
    </row>
    <row r="726" spans="1:13" s="78" customFormat="1">
      <c r="A726" s="163"/>
      <c r="B726" s="163" t="s">
        <v>2303</v>
      </c>
      <c r="C726" s="176" t="s">
        <v>1924</v>
      </c>
      <c r="D726" s="177" t="s">
        <v>2273</v>
      </c>
      <c r="E726" s="178" t="s">
        <v>1451</v>
      </c>
      <c r="F726" s="179">
        <v>11</v>
      </c>
      <c r="G726" s="169"/>
      <c r="H726" s="169"/>
      <c r="I726" s="197"/>
      <c r="J726" s="196"/>
      <c r="K726" s="42"/>
      <c r="L726" s="43"/>
      <c r="M726" s="44"/>
    </row>
    <row r="727" spans="1:13" s="78" customFormat="1" ht="45">
      <c r="A727" s="283"/>
      <c r="B727" s="283"/>
      <c r="C727" s="284"/>
      <c r="D727" s="285" t="s">
        <v>2394</v>
      </c>
      <c r="E727" s="173"/>
      <c r="F727" s="174" t="s">
        <v>162</v>
      </c>
      <c r="G727" s="175"/>
      <c r="H727" s="175"/>
      <c r="I727" s="197"/>
      <c r="J727" s="196"/>
      <c r="K727" s="42"/>
      <c r="L727" s="43"/>
      <c r="M727" s="44"/>
    </row>
    <row r="728" spans="1:13" s="78" customFormat="1" ht="22.5">
      <c r="A728" s="280"/>
      <c r="B728" s="280" t="s">
        <v>2441</v>
      </c>
      <c r="C728" s="281" t="s">
        <v>1927</v>
      </c>
      <c r="D728" s="282" t="s">
        <v>2395</v>
      </c>
      <c r="E728" s="178" t="s">
        <v>1451</v>
      </c>
      <c r="F728" s="179">
        <v>8</v>
      </c>
      <c r="G728" s="169"/>
      <c r="H728" s="169"/>
      <c r="I728" s="197"/>
      <c r="J728" s="196"/>
      <c r="K728" s="42"/>
      <c r="L728" s="43"/>
      <c r="M728" s="44"/>
    </row>
    <row r="729" spans="1:13" s="78" customFormat="1" ht="45">
      <c r="A729" s="170"/>
      <c r="B729" s="170"/>
      <c r="C729" s="171"/>
      <c r="D729" s="172" t="s">
        <v>2396</v>
      </c>
      <c r="E729" s="173"/>
      <c r="F729" s="174" t="s">
        <v>162</v>
      </c>
      <c r="G729" s="175"/>
      <c r="H729" s="175"/>
      <c r="I729" s="197"/>
      <c r="J729" s="196"/>
      <c r="K729" s="42"/>
      <c r="L729" s="43"/>
      <c r="M729" s="44"/>
    </row>
    <row r="730" spans="1:13" s="78" customFormat="1">
      <c r="A730" s="163"/>
      <c r="B730" s="163" t="s">
        <v>2442</v>
      </c>
      <c r="C730" s="176" t="s">
        <v>1931</v>
      </c>
      <c r="D730" s="177" t="s">
        <v>2397</v>
      </c>
      <c r="E730" s="178" t="s">
        <v>1451</v>
      </c>
      <c r="F730" s="179">
        <v>1</v>
      </c>
      <c r="G730" s="169"/>
      <c r="H730" s="169"/>
      <c r="I730" s="197"/>
      <c r="J730" s="196"/>
      <c r="K730" s="42"/>
      <c r="L730" s="43"/>
      <c r="M730" s="44"/>
    </row>
    <row r="731" spans="1:13" s="78" customFormat="1" ht="45">
      <c r="A731" s="170"/>
      <c r="B731" s="170"/>
      <c r="C731" s="171"/>
      <c r="D731" s="172" t="s">
        <v>2396</v>
      </c>
      <c r="E731" s="173"/>
      <c r="F731" s="174" t="s">
        <v>162</v>
      </c>
      <c r="G731" s="175"/>
      <c r="H731" s="175"/>
      <c r="I731" s="197"/>
      <c r="J731" s="196"/>
      <c r="K731" s="42"/>
      <c r="L731" s="43"/>
      <c r="M731" s="44"/>
    </row>
    <row r="732" spans="1:13" s="78" customFormat="1" ht="22.5">
      <c r="A732" s="163"/>
      <c r="B732" s="163" t="s">
        <v>2443</v>
      </c>
      <c r="C732" s="176" t="s">
        <v>1934</v>
      </c>
      <c r="D732" s="177" t="s">
        <v>2398</v>
      </c>
      <c r="E732" s="178" t="s">
        <v>1451</v>
      </c>
      <c r="F732" s="179">
        <v>11</v>
      </c>
      <c r="G732" s="169"/>
      <c r="H732" s="169"/>
      <c r="I732" s="197"/>
      <c r="J732" s="196"/>
      <c r="K732" s="42"/>
      <c r="L732" s="43"/>
      <c r="M732" s="44"/>
    </row>
    <row r="733" spans="1:13" s="78" customFormat="1" ht="56.25">
      <c r="A733" s="170"/>
      <c r="B733" s="170"/>
      <c r="C733" s="171"/>
      <c r="D733" s="172" t="s">
        <v>2399</v>
      </c>
      <c r="E733" s="173"/>
      <c r="F733" s="174" t="s">
        <v>162</v>
      </c>
      <c r="G733" s="175"/>
      <c r="H733" s="175"/>
      <c r="I733" s="197"/>
      <c r="J733" s="196"/>
      <c r="K733" s="42"/>
      <c r="L733" s="43"/>
      <c r="M733" s="44"/>
    </row>
    <row r="734" spans="1:13" s="78" customFormat="1">
      <c r="A734" s="163"/>
      <c r="B734" s="163" t="s">
        <v>2444</v>
      </c>
      <c r="C734" s="176" t="s">
        <v>1937</v>
      </c>
      <c r="D734" s="177" t="s">
        <v>2400</v>
      </c>
      <c r="E734" s="178" t="s">
        <v>1451</v>
      </c>
      <c r="F734" s="179">
        <v>44</v>
      </c>
      <c r="G734" s="169"/>
      <c r="H734" s="169"/>
      <c r="I734" s="197"/>
      <c r="J734" s="196"/>
      <c r="K734" s="42"/>
      <c r="L734" s="43"/>
      <c r="M734" s="44"/>
    </row>
    <row r="735" spans="1:13" s="78" customFormat="1" ht="56.25">
      <c r="A735" s="283"/>
      <c r="B735" s="283"/>
      <c r="C735" s="284"/>
      <c r="D735" s="285" t="s">
        <v>2401</v>
      </c>
      <c r="E735" s="173"/>
      <c r="F735" s="174" t="s">
        <v>162</v>
      </c>
      <c r="G735" s="175"/>
      <c r="H735" s="175"/>
      <c r="I735" s="197"/>
      <c r="J735" s="196"/>
      <c r="K735" s="42"/>
      <c r="L735" s="43"/>
      <c r="M735" s="44"/>
    </row>
    <row r="736" spans="1:13" s="78" customFormat="1">
      <c r="A736" s="265">
        <v>5</v>
      </c>
      <c r="B736" s="265"/>
      <c r="C736" s="266"/>
      <c r="D736" s="261" t="s">
        <v>923</v>
      </c>
      <c r="E736" s="29"/>
      <c r="F736" s="17" t="s">
        <v>162</v>
      </c>
      <c r="G736" s="27"/>
      <c r="H736" s="55"/>
      <c r="I736" s="197"/>
      <c r="J736" s="196"/>
      <c r="K736" s="42"/>
      <c r="L736" s="43"/>
      <c r="M736" s="44"/>
    </row>
    <row r="737" spans="1:13" s="78" customFormat="1" ht="33.75">
      <c r="A737" s="163"/>
      <c r="B737" s="163" t="s">
        <v>2445</v>
      </c>
      <c r="C737" s="176" t="s">
        <v>1901</v>
      </c>
      <c r="D737" s="177" t="s">
        <v>2402</v>
      </c>
      <c r="E737" s="178" t="s">
        <v>2367</v>
      </c>
      <c r="F737" s="179">
        <v>3</v>
      </c>
      <c r="G737" s="169"/>
      <c r="H737" s="169"/>
      <c r="I737" s="197"/>
      <c r="J737" s="196"/>
      <c r="K737" s="42"/>
      <c r="L737" s="43"/>
      <c r="M737" s="44"/>
    </row>
    <row r="738" spans="1:13" s="78" customFormat="1" ht="56.25">
      <c r="A738" s="283"/>
      <c r="B738" s="283"/>
      <c r="C738" s="284"/>
      <c r="D738" s="285" t="s">
        <v>2403</v>
      </c>
      <c r="E738" s="173"/>
      <c r="F738" s="174" t="s">
        <v>162</v>
      </c>
      <c r="G738" s="175"/>
      <c r="H738" s="175"/>
      <c r="I738" s="197"/>
      <c r="J738" s="196"/>
      <c r="K738" s="42"/>
      <c r="L738" s="43"/>
      <c r="M738" s="44"/>
    </row>
    <row r="739" spans="1:13" s="78" customFormat="1" ht="33.75">
      <c r="A739" s="163"/>
      <c r="B739" s="163" t="s">
        <v>2446</v>
      </c>
      <c r="C739" s="176" t="s">
        <v>1905</v>
      </c>
      <c r="D739" s="177" t="s">
        <v>2404</v>
      </c>
      <c r="E739" s="178" t="s">
        <v>2367</v>
      </c>
      <c r="F739" s="179">
        <v>2</v>
      </c>
      <c r="G739" s="169"/>
      <c r="H739" s="169"/>
      <c r="I739" s="197"/>
      <c r="J739" s="196"/>
      <c r="K739" s="42"/>
      <c r="L739" s="43"/>
      <c r="M739" s="44"/>
    </row>
    <row r="740" spans="1:13" s="78" customFormat="1" ht="33.75">
      <c r="A740" s="170"/>
      <c r="B740" s="170"/>
      <c r="C740" s="171"/>
      <c r="D740" s="172" t="s">
        <v>2405</v>
      </c>
      <c r="E740" s="173"/>
      <c r="F740" s="174" t="s">
        <v>162</v>
      </c>
      <c r="G740" s="175"/>
      <c r="H740" s="175"/>
      <c r="I740" s="197"/>
      <c r="J740" s="196"/>
      <c r="K740" s="42"/>
      <c r="L740" s="43"/>
      <c r="M740" s="44"/>
    </row>
    <row r="741" spans="1:13" s="78" customFormat="1" ht="33.75">
      <c r="A741" s="280"/>
      <c r="B741" s="280" t="s">
        <v>2447</v>
      </c>
      <c r="C741" s="281" t="s">
        <v>1908</v>
      </c>
      <c r="D741" s="282" t="s">
        <v>2406</v>
      </c>
      <c r="E741" s="178" t="s">
        <v>2367</v>
      </c>
      <c r="F741" s="179">
        <v>1</v>
      </c>
      <c r="G741" s="169"/>
      <c r="H741" s="169"/>
      <c r="I741" s="197"/>
      <c r="J741" s="196"/>
      <c r="K741" s="42"/>
      <c r="L741" s="43"/>
      <c r="M741" s="44"/>
    </row>
    <row r="742" spans="1:13" s="78" customFormat="1" ht="22.5">
      <c r="A742" s="170"/>
      <c r="B742" s="170"/>
      <c r="C742" s="171"/>
      <c r="D742" s="172" t="s">
        <v>2407</v>
      </c>
      <c r="E742" s="173"/>
      <c r="F742" s="174" t="s">
        <v>162</v>
      </c>
      <c r="G742" s="175"/>
      <c r="H742" s="175"/>
      <c r="I742" s="197"/>
      <c r="J742" s="196"/>
      <c r="K742" s="42"/>
      <c r="L742" s="43"/>
      <c r="M742" s="44"/>
    </row>
    <row r="743" spans="1:13" s="78" customFormat="1" ht="33.75">
      <c r="A743" s="163"/>
      <c r="B743" s="163" t="s">
        <v>2448</v>
      </c>
      <c r="C743" s="176" t="s">
        <v>1917</v>
      </c>
      <c r="D743" s="177" t="s">
        <v>2408</v>
      </c>
      <c r="E743" s="178" t="s">
        <v>1448</v>
      </c>
      <c r="F743" s="179">
        <v>47</v>
      </c>
      <c r="G743" s="169"/>
      <c r="H743" s="169"/>
      <c r="I743" s="197"/>
      <c r="J743" s="196"/>
      <c r="K743" s="42"/>
      <c r="L743" s="43"/>
      <c r="M743" s="44"/>
    </row>
    <row r="744" spans="1:13" s="78" customFormat="1" ht="33.75">
      <c r="A744" s="170"/>
      <c r="B744" s="170"/>
      <c r="C744" s="171"/>
      <c r="D744" s="172" t="s">
        <v>2409</v>
      </c>
      <c r="E744" s="173"/>
      <c r="F744" s="174" t="s">
        <v>162</v>
      </c>
      <c r="G744" s="175"/>
      <c r="H744" s="175"/>
      <c r="I744" s="197"/>
      <c r="J744" s="196"/>
      <c r="K744" s="42"/>
      <c r="L744" s="43"/>
      <c r="M744" s="44"/>
    </row>
    <row r="745" spans="1:13" s="78" customFormat="1" ht="33.75">
      <c r="A745" s="280"/>
      <c r="B745" s="280" t="s">
        <v>2449</v>
      </c>
      <c r="C745" s="281" t="s">
        <v>1920</v>
      </c>
      <c r="D745" s="282" t="s">
        <v>2410</v>
      </c>
      <c r="E745" s="178" t="s">
        <v>1448</v>
      </c>
      <c r="F745" s="179">
        <v>28</v>
      </c>
      <c r="G745" s="169"/>
      <c r="H745" s="169"/>
      <c r="I745" s="197"/>
      <c r="J745" s="196"/>
      <c r="K745" s="42"/>
      <c r="L745" s="43"/>
      <c r="M745" s="44"/>
    </row>
    <row r="746" spans="1:13" s="78" customFormat="1" ht="22.5">
      <c r="A746" s="170"/>
      <c r="B746" s="170"/>
      <c r="C746" s="171"/>
      <c r="D746" s="172" t="s">
        <v>2411</v>
      </c>
      <c r="E746" s="173"/>
      <c r="F746" s="174" t="s">
        <v>162</v>
      </c>
      <c r="G746" s="175"/>
      <c r="H746" s="175"/>
      <c r="I746" s="197"/>
      <c r="J746" s="196"/>
      <c r="K746" s="42"/>
      <c r="L746" s="43"/>
      <c r="M746" s="44"/>
    </row>
    <row r="747" spans="1:13" s="78" customFormat="1" ht="33.75">
      <c r="A747" s="280"/>
      <c r="B747" s="280" t="s">
        <v>2450</v>
      </c>
      <c r="C747" s="281" t="s">
        <v>1924</v>
      </c>
      <c r="D747" s="282" t="s">
        <v>2412</v>
      </c>
      <c r="E747" s="178" t="s">
        <v>1448</v>
      </c>
      <c r="F747" s="179">
        <v>22</v>
      </c>
      <c r="G747" s="169"/>
      <c r="H747" s="169"/>
      <c r="I747" s="197"/>
      <c r="J747" s="196"/>
      <c r="K747" s="42"/>
      <c r="L747" s="43"/>
      <c r="M747" s="44"/>
    </row>
    <row r="748" spans="1:13" s="78" customFormat="1" ht="45">
      <c r="A748" s="283"/>
      <c r="B748" s="283"/>
      <c r="C748" s="284"/>
      <c r="D748" s="285" t="s">
        <v>2413</v>
      </c>
      <c r="E748" s="173"/>
      <c r="F748" s="174" t="s">
        <v>162</v>
      </c>
      <c r="G748" s="175"/>
      <c r="H748" s="175"/>
      <c r="I748" s="197"/>
      <c r="J748" s="196"/>
      <c r="K748" s="42"/>
      <c r="L748" s="43"/>
      <c r="M748" s="44"/>
    </row>
    <row r="749" spans="1:13" s="78" customFormat="1" ht="22.5">
      <c r="A749" s="163"/>
      <c r="B749" s="163" t="s">
        <v>2451</v>
      </c>
      <c r="C749" s="176" t="s">
        <v>1927</v>
      </c>
      <c r="D749" s="177" t="s">
        <v>2414</v>
      </c>
      <c r="E749" s="178" t="s">
        <v>1448</v>
      </c>
      <c r="F749" s="179">
        <v>19</v>
      </c>
      <c r="G749" s="169"/>
      <c r="H749" s="169"/>
      <c r="I749" s="197"/>
      <c r="J749" s="196"/>
      <c r="K749" s="42"/>
      <c r="L749" s="43"/>
      <c r="M749" s="44"/>
    </row>
    <row r="750" spans="1:13" s="78" customFormat="1" ht="45">
      <c r="A750" s="283"/>
      <c r="B750" s="283"/>
      <c r="C750" s="284"/>
      <c r="D750" s="285" t="s">
        <v>2415</v>
      </c>
      <c r="E750" s="173"/>
      <c r="F750" s="174" t="s">
        <v>162</v>
      </c>
      <c r="G750" s="175"/>
      <c r="H750" s="175"/>
      <c r="I750" s="197"/>
      <c r="J750" s="196"/>
      <c r="K750" s="42"/>
      <c r="L750" s="43"/>
      <c r="M750" s="44"/>
    </row>
    <row r="751" spans="1:13" s="78" customFormat="1">
      <c r="A751" s="265">
        <v>5</v>
      </c>
      <c r="B751" s="265"/>
      <c r="C751" s="266"/>
      <c r="D751" s="261" t="s">
        <v>535</v>
      </c>
      <c r="E751" s="29"/>
      <c r="F751" s="17" t="s">
        <v>162</v>
      </c>
      <c r="G751" s="27"/>
      <c r="H751" s="55"/>
      <c r="I751" s="197"/>
      <c r="J751" s="196"/>
      <c r="K751" s="42"/>
      <c r="L751" s="43"/>
      <c r="M751" s="44"/>
    </row>
    <row r="752" spans="1:13" s="78" customFormat="1" ht="22.5">
      <c r="A752" s="280"/>
      <c r="B752" s="280" t="s">
        <v>2335</v>
      </c>
      <c r="C752" s="281" t="s">
        <v>1901</v>
      </c>
      <c r="D752" s="282" t="s">
        <v>2327</v>
      </c>
      <c r="E752" s="178" t="s">
        <v>1448</v>
      </c>
      <c r="F752" s="179">
        <v>147</v>
      </c>
      <c r="G752" s="169"/>
      <c r="H752" s="169"/>
      <c r="I752" s="197"/>
      <c r="J752" s="196"/>
      <c r="K752" s="42"/>
      <c r="L752" s="43"/>
      <c r="M752" s="44"/>
    </row>
    <row r="753" spans="1:13" s="78" customFormat="1" ht="33.75">
      <c r="A753" s="283"/>
      <c r="B753" s="283"/>
      <c r="C753" s="284"/>
      <c r="D753" s="285" t="s">
        <v>2416</v>
      </c>
      <c r="E753" s="173"/>
      <c r="F753" s="174" t="s">
        <v>162</v>
      </c>
      <c r="G753" s="175"/>
      <c r="H753" s="175"/>
      <c r="I753" s="197"/>
      <c r="J753" s="196"/>
      <c r="K753" s="42"/>
      <c r="L753" s="43"/>
      <c r="M753" s="44"/>
    </row>
    <row r="754" spans="1:13" s="78" customFormat="1">
      <c r="A754" s="163"/>
      <c r="B754" s="163" t="s">
        <v>2452</v>
      </c>
      <c r="C754" s="176" t="s">
        <v>1905</v>
      </c>
      <c r="D754" s="177" t="s">
        <v>2417</v>
      </c>
      <c r="E754" s="178" t="s">
        <v>1444</v>
      </c>
      <c r="F754" s="179">
        <v>49</v>
      </c>
      <c r="G754" s="169"/>
      <c r="H754" s="169"/>
      <c r="I754" s="197"/>
      <c r="J754" s="196"/>
      <c r="K754" s="42"/>
      <c r="L754" s="43"/>
      <c r="M754" s="44"/>
    </row>
    <row r="755" spans="1:13" s="78" customFormat="1" ht="45">
      <c r="A755" s="283"/>
      <c r="B755" s="283"/>
      <c r="C755" s="284"/>
      <c r="D755" s="285" t="s">
        <v>2418</v>
      </c>
      <c r="E755" s="173"/>
      <c r="F755" s="174" t="s">
        <v>162</v>
      </c>
      <c r="G755" s="175"/>
      <c r="H755" s="175"/>
      <c r="I755" s="197"/>
      <c r="J755" s="196"/>
      <c r="K755" s="42"/>
      <c r="L755" s="43"/>
      <c r="M755" s="44"/>
    </row>
    <row r="756" spans="1:13" s="78" customFormat="1">
      <c r="A756" s="82">
        <v>2</v>
      </c>
      <c r="B756" s="82"/>
      <c r="C756" s="83"/>
      <c r="D756" s="116" t="s">
        <v>2537</v>
      </c>
      <c r="E756" s="84"/>
      <c r="F756" s="85" t="s">
        <v>162</v>
      </c>
      <c r="G756" s="86"/>
      <c r="H756" s="87">
        <f>H757+H768+H793+H803+H810+H867+H871</f>
        <v>0</v>
      </c>
      <c r="I756" s="197"/>
      <c r="J756" s="196"/>
      <c r="K756" s="42"/>
      <c r="L756" s="43"/>
      <c r="M756" s="44"/>
    </row>
    <row r="757" spans="1:13" s="78" customFormat="1">
      <c r="A757" s="263">
        <v>4</v>
      </c>
      <c r="B757" s="263"/>
      <c r="C757" s="264"/>
      <c r="D757" s="260" t="s">
        <v>6</v>
      </c>
      <c r="E757" s="90" t="s">
        <v>2367</v>
      </c>
      <c r="F757" s="91">
        <v>1</v>
      </c>
      <c r="G757" s="252">
        <v>0</v>
      </c>
      <c r="H757" s="52">
        <f t="shared" ref="H757" si="25">IF(ISNUMBER(F757),ROUND(F757*G757,2),"")</f>
        <v>0</v>
      </c>
      <c r="I757" s="197"/>
      <c r="J757" s="196"/>
      <c r="K757" s="42"/>
      <c r="L757" s="43"/>
      <c r="M757" s="44"/>
    </row>
    <row r="758" spans="1:13" s="78" customFormat="1">
      <c r="A758" s="265">
        <v>5</v>
      </c>
      <c r="B758" s="265"/>
      <c r="C758" s="266"/>
      <c r="D758" s="261" t="s">
        <v>514</v>
      </c>
      <c r="E758" s="29"/>
      <c r="F758" s="17" t="s">
        <v>162</v>
      </c>
      <c r="G758" s="27"/>
      <c r="H758" s="55"/>
      <c r="I758" s="197"/>
      <c r="J758" s="196"/>
      <c r="K758" s="42"/>
      <c r="L758" s="43"/>
      <c r="M758" s="44"/>
    </row>
    <row r="759" spans="1:13" s="78" customFormat="1" ht="22.5">
      <c r="A759" s="163"/>
      <c r="B759" s="163" t="s">
        <v>1902</v>
      </c>
      <c r="C759" s="176" t="s">
        <v>1901</v>
      </c>
      <c r="D759" s="177" t="s">
        <v>1903</v>
      </c>
      <c r="E759" s="178" t="s">
        <v>1904</v>
      </c>
      <c r="F759" s="179">
        <v>0.04</v>
      </c>
      <c r="G759" s="169"/>
      <c r="H759" s="169"/>
      <c r="I759" s="197"/>
      <c r="J759" s="196"/>
      <c r="K759" s="42"/>
      <c r="L759" s="43"/>
      <c r="M759" s="44"/>
    </row>
    <row r="760" spans="1:13" s="78" customFormat="1">
      <c r="A760" s="170"/>
      <c r="B760" s="170"/>
      <c r="C760" s="171"/>
      <c r="D760" s="172" t="s">
        <v>2465</v>
      </c>
      <c r="E760" s="173"/>
      <c r="F760" s="174" t="s">
        <v>162</v>
      </c>
      <c r="G760" s="175"/>
      <c r="H760" s="175"/>
      <c r="I760" s="197"/>
      <c r="J760" s="196"/>
      <c r="K760" s="42"/>
      <c r="L760" s="43"/>
      <c r="M760" s="44"/>
    </row>
    <row r="761" spans="1:13" s="78" customFormat="1" ht="22.5">
      <c r="A761" s="163"/>
      <c r="B761" s="163" t="s">
        <v>1906</v>
      </c>
      <c r="C761" s="176" t="s">
        <v>1905</v>
      </c>
      <c r="D761" s="177" t="s">
        <v>1907</v>
      </c>
      <c r="E761" s="178" t="s">
        <v>1440</v>
      </c>
      <c r="F761" s="179">
        <v>3</v>
      </c>
      <c r="G761" s="169"/>
      <c r="H761" s="169"/>
      <c r="I761" s="197"/>
      <c r="J761" s="196"/>
      <c r="K761" s="42"/>
      <c r="L761" s="43"/>
      <c r="M761" s="44"/>
    </row>
    <row r="762" spans="1:13" s="78" customFormat="1">
      <c r="A762" s="170"/>
      <c r="B762" s="170"/>
      <c r="C762" s="171"/>
      <c r="D762" s="172" t="s">
        <v>2466</v>
      </c>
      <c r="E762" s="173"/>
      <c r="F762" s="174" t="s">
        <v>162</v>
      </c>
      <c r="G762" s="175"/>
      <c r="H762" s="175"/>
      <c r="I762" s="197"/>
      <c r="J762" s="196"/>
      <c r="K762" s="42"/>
      <c r="L762" s="43"/>
      <c r="M762" s="44"/>
    </row>
    <row r="763" spans="1:13" s="78" customFormat="1">
      <c r="A763" s="163"/>
      <c r="B763" s="163" t="s">
        <v>2538</v>
      </c>
      <c r="C763" s="176" t="s">
        <v>1908</v>
      </c>
      <c r="D763" s="177" t="s">
        <v>2467</v>
      </c>
      <c r="E763" s="178" t="s">
        <v>1904</v>
      </c>
      <c r="F763" s="179">
        <v>0.04</v>
      </c>
      <c r="G763" s="169"/>
      <c r="H763" s="169"/>
      <c r="I763" s="197"/>
      <c r="J763" s="196"/>
      <c r="K763" s="42"/>
      <c r="L763" s="43"/>
      <c r="M763" s="44"/>
    </row>
    <row r="764" spans="1:13" s="78" customFormat="1">
      <c r="A764" s="170"/>
      <c r="B764" s="170"/>
      <c r="C764" s="171"/>
      <c r="D764" s="172" t="s">
        <v>2468</v>
      </c>
      <c r="E764" s="173"/>
      <c r="F764" s="174" t="s">
        <v>162</v>
      </c>
      <c r="G764" s="175"/>
      <c r="H764" s="175"/>
      <c r="I764" s="197"/>
      <c r="J764" s="196"/>
      <c r="K764" s="42"/>
      <c r="L764" s="43"/>
      <c r="M764" s="44"/>
    </row>
    <row r="765" spans="1:13" s="78" customFormat="1">
      <c r="A765" s="163"/>
      <c r="B765" s="163" t="s">
        <v>2539</v>
      </c>
      <c r="C765" s="176" t="s">
        <v>1917</v>
      </c>
      <c r="D765" s="177" t="s">
        <v>2469</v>
      </c>
      <c r="E765" s="178" t="s">
        <v>1440</v>
      </c>
      <c r="F765" s="179">
        <v>4</v>
      </c>
      <c r="G765" s="169"/>
      <c r="H765" s="169"/>
      <c r="I765" s="197"/>
      <c r="J765" s="196"/>
      <c r="K765" s="42"/>
      <c r="L765" s="43"/>
      <c r="M765" s="44"/>
    </row>
    <row r="766" spans="1:13" s="78" customFormat="1">
      <c r="A766" s="170"/>
      <c r="B766" s="170"/>
      <c r="C766" s="171"/>
      <c r="D766" s="172" t="s">
        <v>2470</v>
      </c>
      <c r="E766" s="173"/>
      <c r="F766" s="174" t="s">
        <v>162</v>
      </c>
      <c r="G766" s="175"/>
      <c r="H766" s="175"/>
      <c r="I766" s="197"/>
      <c r="J766" s="196"/>
      <c r="K766" s="42"/>
      <c r="L766" s="43"/>
      <c r="M766" s="44"/>
    </row>
    <row r="767" spans="1:13" s="78" customFormat="1" ht="22.5">
      <c r="A767" s="28"/>
      <c r="B767" s="28" t="s">
        <v>2286</v>
      </c>
      <c r="C767" s="81" t="s">
        <v>1920</v>
      </c>
      <c r="D767" s="14" t="s">
        <v>2253</v>
      </c>
      <c r="E767" s="29" t="s">
        <v>1440</v>
      </c>
      <c r="F767" s="17">
        <v>1</v>
      </c>
      <c r="G767" s="27"/>
      <c r="H767" s="27"/>
      <c r="I767" s="197"/>
      <c r="J767" s="196"/>
      <c r="K767" s="42"/>
      <c r="L767" s="43"/>
      <c r="M767" s="44"/>
    </row>
    <row r="768" spans="1:13" s="78" customFormat="1">
      <c r="A768" s="263">
        <v>4</v>
      </c>
      <c r="B768" s="263"/>
      <c r="C768" s="264"/>
      <c r="D768" s="260" t="s">
        <v>1853</v>
      </c>
      <c r="E768" s="90" t="s">
        <v>2367</v>
      </c>
      <c r="F768" s="91">
        <v>1</v>
      </c>
      <c r="G768" s="252">
        <v>0</v>
      </c>
      <c r="H768" s="52">
        <f t="shared" ref="H768" si="26">IF(ISNUMBER(F768),ROUND(F768*G768,2),"")</f>
        <v>0</v>
      </c>
      <c r="I768" s="197"/>
      <c r="J768" s="196"/>
      <c r="K768" s="42"/>
      <c r="L768" s="43"/>
      <c r="M768" s="44"/>
    </row>
    <row r="769" spans="1:13" s="78" customFormat="1">
      <c r="A769" s="265">
        <v>5</v>
      </c>
      <c r="B769" s="265"/>
      <c r="C769" s="266"/>
      <c r="D769" s="261" t="s">
        <v>520</v>
      </c>
      <c r="E769" s="29"/>
      <c r="F769" s="17" t="s">
        <v>162</v>
      </c>
      <c r="G769" s="27"/>
      <c r="H769" s="55"/>
      <c r="I769" s="197"/>
      <c r="J769" s="196"/>
      <c r="K769" s="42"/>
      <c r="L769" s="43"/>
      <c r="M769" s="44"/>
    </row>
    <row r="770" spans="1:13" s="78" customFormat="1">
      <c r="A770" s="28"/>
      <c r="B770" s="28" t="s">
        <v>1481</v>
      </c>
      <c r="C770" s="81" t="s">
        <v>1901</v>
      </c>
      <c r="D770" s="14" t="s">
        <v>1502</v>
      </c>
      <c r="E770" s="29" t="s">
        <v>1451</v>
      </c>
      <c r="F770" s="17">
        <v>65</v>
      </c>
      <c r="G770" s="27"/>
      <c r="H770" s="27"/>
      <c r="I770" s="197"/>
      <c r="J770" s="196"/>
      <c r="K770" s="42"/>
      <c r="L770" s="43"/>
      <c r="M770" s="44"/>
    </row>
    <row r="771" spans="1:13" s="78" customFormat="1" ht="22.5">
      <c r="A771" s="28"/>
      <c r="B771" s="28" t="s">
        <v>2423</v>
      </c>
      <c r="C771" s="81" t="s">
        <v>1905</v>
      </c>
      <c r="D771" s="14" t="s">
        <v>2346</v>
      </c>
      <c r="E771" s="29" t="s">
        <v>1451</v>
      </c>
      <c r="F771" s="17">
        <v>620</v>
      </c>
      <c r="G771" s="27"/>
      <c r="H771" s="27"/>
      <c r="I771" s="197"/>
      <c r="J771" s="196"/>
      <c r="K771" s="42"/>
      <c r="L771" s="43"/>
      <c r="M771" s="44"/>
    </row>
    <row r="772" spans="1:13" s="78" customFormat="1">
      <c r="A772" s="265">
        <v>5</v>
      </c>
      <c r="B772" s="265"/>
      <c r="C772" s="266"/>
      <c r="D772" s="261" t="s">
        <v>521</v>
      </c>
      <c r="E772" s="29"/>
      <c r="F772" s="17" t="s">
        <v>162</v>
      </c>
      <c r="G772" s="27"/>
      <c r="H772" s="55"/>
      <c r="I772" s="197"/>
      <c r="J772" s="196"/>
      <c r="K772" s="42"/>
      <c r="L772" s="43"/>
      <c r="M772" s="44"/>
    </row>
    <row r="773" spans="1:13" s="78" customFormat="1">
      <c r="A773" s="28"/>
      <c r="B773" s="28" t="s">
        <v>1958</v>
      </c>
      <c r="C773" s="81" t="s">
        <v>1901</v>
      </c>
      <c r="D773" s="14" t="s">
        <v>1959</v>
      </c>
      <c r="E773" s="29" t="s">
        <v>1448</v>
      </c>
      <c r="F773" s="17">
        <v>109.24</v>
      </c>
      <c r="G773" s="27"/>
      <c r="H773" s="27"/>
      <c r="I773" s="197"/>
      <c r="J773" s="196"/>
      <c r="K773" s="42"/>
      <c r="L773" s="43"/>
      <c r="M773" s="44"/>
    </row>
    <row r="774" spans="1:13" s="78" customFormat="1">
      <c r="A774" s="265">
        <v>5</v>
      </c>
      <c r="B774" s="265"/>
      <c r="C774" s="266"/>
      <c r="D774" s="261" t="s">
        <v>523</v>
      </c>
      <c r="E774" s="29"/>
      <c r="F774" s="17" t="s">
        <v>162</v>
      </c>
      <c r="G774" s="27"/>
      <c r="H774" s="55"/>
      <c r="I774" s="197"/>
      <c r="J774" s="196"/>
      <c r="K774" s="42"/>
      <c r="L774" s="43"/>
      <c r="M774" s="44"/>
    </row>
    <row r="775" spans="1:13" s="78" customFormat="1">
      <c r="A775" s="163"/>
      <c r="B775" s="163" t="s">
        <v>1418</v>
      </c>
      <c r="C775" s="176" t="s">
        <v>1901</v>
      </c>
      <c r="D775" s="177" t="s">
        <v>2359</v>
      </c>
      <c r="E775" s="178" t="s">
        <v>1451</v>
      </c>
      <c r="F775" s="179">
        <v>526</v>
      </c>
      <c r="G775" s="169"/>
      <c r="H775" s="169"/>
      <c r="I775" s="197"/>
      <c r="J775" s="196"/>
      <c r="K775" s="42"/>
      <c r="L775" s="43"/>
      <c r="M775" s="44"/>
    </row>
    <row r="776" spans="1:13" s="78" customFormat="1">
      <c r="A776" s="170"/>
      <c r="B776" s="170"/>
      <c r="C776" s="171"/>
      <c r="D776" s="172" t="s">
        <v>2471</v>
      </c>
      <c r="E776" s="173"/>
      <c r="F776" s="174" t="s">
        <v>162</v>
      </c>
      <c r="G776" s="175"/>
      <c r="H776" s="175"/>
      <c r="I776" s="197"/>
      <c r="J776" s="196"/>
      <c r="K776" s="42"/>
      <c r="L776" s="43"/>
      <c r="M776" s="44"/>
    </row>
    <row r="777" spans="1:13" s="78" customFormat="1">
      <c r="A777" s="163"/>
      <c r="B777" s="163" t="s">
        <v>2540</v>
      </c>
      <c r="C777" s="176" t="s">
        <v>1905</v>
      </c>
      <c r="D777" s="177" t="s">
        <v>2472</v>
      </c>
      <c r="E777" s="178" t="s">
        <v>1451</v>
      </c>
      <c r="F777" s="179">
        <v>145</v>
      </c>
      <c r="G777" s="169"/>
      <c r="H777" s="169"/>
      <c r="I777" s="197"/>
      <c r="J777" s="196"/>
      <c r="K777" s="42"/>
      <c r="L777" s="43"/>
      <c r="M777" s="44"/>
    </row>
    <row r="778" spans="1:13" s="78" customFormat="1">
      <c r="A778" s="170"/>
      <c r="B778" s="170"/>
      <c r="C778" s="171"/>
      <c r="D778" s="172" t="s">
        <v>2473</v>
      </c>
      <c r="E778" s="173"/>
      <c r="F778" s="174" t="s">
        <v>162</v>
      </c>
      <c r="G778" s="175"/>
      <c r="H778" s="175"/>
      <c r="I778" s="197"/>
      <c r="J778" s="196"/>
      <c r="K778" s="42"/>
      <c r="L778" s="43"/>
      <c r="M778" s="44"/>
    </row>
    <row r="779" spans="1:13" s="78" customFormat="1">
      <c r="A779" s="265">
        <v>5</v>
      </c>
      <c r="B779" s="265"/>
      <c r="C779" s="266"/>
      <c r="D779" s="261" t="s">
        <v>524</v>
      </c>
      <c r="E779" s="29"/>
      <c r="F779" s="17" t="s">
        <v>162</v>
      </c>
      <c r="G779" s="27"/>
      <c r="H779" s="55"/>
      <c r="I779" s="197"/>
      <c r="J779" s="196"/>
      <c r="K779" s="42"/>
      <c r="L779" s="43"/>
      <c r="M779" s="44"/>
    </row>
    <row r="780" spans="1:13" s="78" customFormat="1">
      <c r="A780" s="28"/>
      <c r="B780" s="28" t="s">
        <v>2212</v>
      </c>
      <c r="C780" s="81" t="s">
        <v>1901</v>
      </c>
      <c r="D780" s="14" t="s">
        <v>2156</v>
      </c>
      <c r="E780" s="29" t="s">
        <v>1448</v>
      </c>
      <c r="F780" s="17">
        <v>51</v>
      </c>
      <c r="G780" s="27"/>
      <c r="H780" s="27"/>
      <c r="I780" s="197"/>
      <c r="J780" s="196"/>
      <c r="K780" s="42"/>
      <c r="L780" s="43"/>
      <c r="M780" s="44"/>
    </row>
    <row r="781" spans="1:13" s="78" customFormat="1">
      <c r="A781" s="163"/>
      <c r="B781" s="163" t="s">
        <v>2541</v>
      </c>
      <c r="C781" s="176" t="s">
        <v>1905</v>
      </c>
      <c r="D781" s="177" t="s">
        <v>2474</v>
      </c>
      <c r="E781" s="178" t="s">
        <v>1451</v>
      </c>
      <c r="F781" s="179">
        <v>223.87</v>
      </c>
      <c r="G781" s="169"/>
      <c r="H781" s="169"/>
      <c r="I781" s="197"/>
      <c r="J781" s="196"/>
      <c r="K781" s="42"/>
      <c r="L781" s="43"/>
      <c r="M781" s="44"/>
    </row>
    <row r="782" spans="1:13" s="78" customFormat="1" ht="22.5">
      <c r="A782" s="170"/>
      <c r="B782" s="170"/>
      <c r="C782" s="171"/>
      <c r="D782" s="172" t="s">
        <v>2475</v>
      </c>
      <c r="E782" s="173"/>
      <c r="F782" s="174" t="s">
        <v>162</v>
      </c>
      <c r="G782" s="175"/>
      <c r="H782" s="175"/>
      <c r="I782" s="197"/>
      <c r="J782" s="196"/>
      <c r="K782" s="42"/>
      <c r="L782" s="43"/>
      <c r="M782" s="44"/>
    </row>
    <row r="783" spans="1:13" s="78" customFormat="1">
      <c r="A783" s="28"/>
      <c r="B783" s="28" t="s">
        <v>2542</v>
      </c>
      <c r="C783" s="81" t="s">
        <v>1908</v>
      </c>
      <c r="D783" s="14" t="s">
        <v>2476</v>
      </c>
      <c r="E783" s="29" t="s">
        <v>1451</v>
      </c>
      <c r="F783" s="17">
        <v>22.56</v>
      </c>
      <c r="G783" s="27"/>
      <c r="H783" s="27"/>
      <c r="I783" s="197"/>
      <c r="J783" s="196"/>
      <c r="K783" s="42"/>
      <c r="L783" s="43"/>
      <c r="M783" s="44"/>
    </row>
    <row r="784" spans="1:13" s="78" customFormat="1">
      <c r="A784" s="265">
        <v>5</v>
      </c>
      <c r="B784" s="265"/>
      <c r="C784" s="266"/>
      <c r="D784" s="261" t="s">
        <v>2251</v>
      </c>
      <c r="E784" s="29"/>
      <c r="F784" s="17" t="s">
        <v>162</v>
      </c>
      <c r="G784" s="27"/>
      <c r="H784" s="55"/>
      <c r="I784" s="197"/>
      <c r="J784" s="196"/>
      <c r="K784" s="42"/>
      <c r="L784" s="43"/>
      <c r="M784" s="44"/>
    </row>
    <row r="785" spans="1:13" s="78" customFormat="1" ht="22.5">
      <c r="A785" s="163"/>
      <c r="B785" s="163" t="s">
        <v>2543</v>
      </c>
      <c r="C785" s="176" t="s">
        <v>1901</v>
      </c>
      <c r="D785" s="177" t="s">
        <v>2477</v>
      </c>
      <c r="E785" s="178" t="s">
        <v>1444</v>
      </c>
      <c r="F785" s="179">
        <v>45.5</v>
      </c>
      <c r="G785" s="169"/>
      <c r="H785" s="169"/>
      <c r="I785" s="197"/>
      <c r="J785" s="196"/>
      <c r="K785" s="42"/>
      <c r="L785" s="43"/>
      <c r="M785" s="44"/>
    </row>
    <row r="786" spans="1:13" s="78" customFormat="1" ht="33.75">
      <c r="A786" s="170"/>
      <c r="B786" s="170"/>
      <c r="C786" s="171"/>
      <c r="D786" s="172" t="s">
        <v>2478</v>
      </c>
      <c r="E786" s="173"/>
      <c r="F786" s="174" t="s">
        <v>162</v>
      </c>
      <c r="G786" s="175"/>
      <c r="H786" s="175"/>
      <c r="I786" s="197"/>
      <c r="J786" s="196"/>
      <c r="K786" s="42"/>
      <c r="L786" s="43"/>
      <c r="M786" s="44"/>
    </row>
    <row r="787" spans="1:13" s="78" customFormat="1">
      <c r="A787" s="28"/>
      <c r="B787" s="28" t="s">
        <v>2544</v>
      </c>
      <c r="C787" s="81" t="s">
        <v>1905</v>
      </c>
      <c r="D787" s="14" t="s">
        <v>2479</v>
      </c>
      <c r="E787" s="29" t="s">
        <v>1440</v>
      </c>
      <c r="F787" s="17">
        <v>7</v>
      </c>
      <c r="G787" s="27"/>
      <c r="H787" s="27"/>
      <c r="I787" s="197"/>
      <c r="J787" s="196"/>
      <c r="K787" s="42"/>
      <c r="L787" s="43"/>
      <c r="M787" s="44"/>
    </row>
    <row r="788" spans="1:13" s="78" customFormat="1">
      <c r="A788" s="28"/>
      <c r="B788" s="28" t="s">
        <v>1521</v>
      </c>
      <c r="C788" s="81" t="s">
        <v>1908</v>
      </c>
      <c r="D788" s="14" t="s">
        <v>2157</v>
      </c>
      <c r="E788" s="29" t="s">
        <v>1440</v>
      </c>
      <c r="F788" s="17">
        <v>7</v>
      </c>
      <c r="G788" s="27"/>
      <c r="H788" s="27"/>
      <c r="I788" s="197"/>
      <c r="J788" s="196"/>
      <c r="K788" s="42"/>
      <c r="L788" s="43"/>
      <c r="M788" s="44"/>
    </row>
    <row r="789" spans="1:13" s="78" customFormat="1">
      <c r="A789" s="265">
        <v>5</v>
      </c>
      <c r="B789" s="265"/>
      <c r="C789" s="266"/>
      <c r="D789" s="261" t="s">
        <v>525</v>
      </c>
      <c r="E789" s="29"/>
      <c r="F789" s="17" t="s">
        <v>162</v>
      </c>
      <c r="G789" s="27"/>
      <c r="H789" s="55"/>
      <c r="I789" s="197"/>
      <c r="J789" s="196"/>
      <c r="K789" s="42"/>
      <c r="L789" s="43"/>
      <c r="M789" s="44"/>
    </row>
    <row r="790" spans="1:13" s="78" customFormat="1">
      <c r="A790" s="163"/>
      <c r="B790" s="163" t="s">
        <v>2218</v>
      </c>
      <c r="C790" s="176" t="s">
        <v>1901</v>
      </c>
      <c r="D790" s="177" t="s">
        <v>2161</v>
      </c>
      <c r="E790" s="178" t="s">
        <v>1982</v>
      </c>
      <c r="F790" s="179">
        <v>700</v>
      </c>
      <c r="G790" s="169"/>
      <c r="H790" s="169"/>
      <c r="I790" s="197"/>
      <c r="J790" s="196"/>
      <c r="K790" s="42"/>
      <c r="L790" s="43"/>
      <c r="M790" s="44"/>
    </row>
    <row r="791" spans="1:13" s="78" customFormat="1">
      <c r="A791" s="170"/>
      <c r="B791" s="170"/>
      <c r="C791" s="171"/>
      <c r="D791" s="172" t="s">
        <v>2480</v>
      </c>
      <c r="E791" s="173"/>
      <c r="F791" s="174" t="s">
        <v>162</v>
      </c>
      <c r="G791" s="175"/>
      <c r="H791" s="175"/>
      <c r="I791" s="197"/>
      <c r="J791" s="196"/>
      <c r="K791" s="42"/>
      <c r="L791" s="43"/>
      <c r="M791" s="44"/>
    </row>
    <row r="792" spans="1:13" s="78" customFormat="1">
      <c r="A792" s="28"/>
      <c r="B792" s="28" t="s">
        <v>1977</v>
      </c>
      <c r="C792" s="81" t="s">
        <v>1905</v>
      </c>
      <c r="D792" s="14" t="s">
        <v>1978</v>
      </c>
      <c r="E792" s="29" t="s">
        <v>1451</v>
      </c>
      <c r="F792" s="17">
        <v>475</v>
      </c>
      <c r="G792" s="27"/>
      <c r="H792" s="27"/>
      <c r="I792" s="197"/>
      <c r="J792" s="196"/>
      <c r="K792" s="42"/>
      <c r="L792" s="43"/>
      <c r="M792" s="44"/>
    </row>
    <row r="793" spans="1:13" s="78" customFormat="1">
      <c r="A793" s="263">
        <v>4</v>
      </c>
      <c r="B793" s="263"/>
      <c r="C793" s="264"/>
      <c r="D793" s="260" t="s">
        <v>763</v>
      </c>
      <c r="E793" s="90" t="s">
        <v>2367</v>
      </c>
      <c r="F793" s="91">
        <v>1</v>
      </c>
      <c r="G793" s="252">
        <v>0</v>
      </c>
      <c r="H793" s="52">
        <f t="shared" ref="H793" si="27">IF(ISNUMBER(F793),ROUND(F793*G793,2),"")</f>
        <v>0</v>
      </c>
      <c r="I793" s="197"/>
      <c r="J793" s="196"/>
      <c r="K793" s="42"/>
      <c r="L793" s="43"/>
      <c r="M793" s="44"/>
    </row>
    <row r="794" spans="1:13" s="78" customFormat="1">
      <c r="A794" s="265">
        <v>5</v>
      </c>
      <c r="B794" s="265"/>
      <c r="C794" s="266"/>
      <c r="D794" s="261" t="s">
        <v>2262</v>
      </c>
      <c r="E794" s="29"/>
      <c r="F794" s="17" t="s">
        <v>162</v>
      </c>
      <c r="G794" s="27"/>
      <c r="H794" s="55"/>
      <c r="I794" s="197"/>
      <c r="J794" s="196"/>
      <c r="K794" s="42"/>
      <c r="L794" s="43"/>
      <c r="M794" s="44"/>
    </row>
    <row r="795" spans="1:13" s="78" customFormat="1" ht="22.5">
      <c r="A795" s="163"/>
      <c r="B795" s="163" t="s">
        <v>2545</v>
      </c>
      <c r="C795" s="176" t="s">
        <v>1901</v>
      </c>
      <c r="D795" s="177" t="s">
        <v>2481</v>
      </c>
      <c r="E795" s="178" t="s">
        <v>1448</v>
      </c>
      <c r="F795" s="179">
        <v>229.12</v>
      </c>
      <c r="G795" s="169"/>
      <c r="H795" s="169"/>
      <c r="I795" s="197"/>
      <c r="J795" s="196"/>
      <c r="K795" s="42"/>
      <c r="L795" s="43"/>
      <c r="M795" s="44"/>
    </row>
    <row r="796" spans="1:13" s="78" customFormat="1" ht="22.5">
      <c r="A796" s="170"/>
      <c r="B796" s="170"/>
      <c r="C796" s="171"/>
      <c r="D796" s="172" t="s">
        <v>2482</v>
      </c>
      <c r="E796" s="173"/>
      <c r="F796" s="174" t="s">
        <v>162</v>
      </c>
      <c r="G796" s="175"/>
      <c r="H796" s="175"/>
      <c r="I796" s="197"/>
      <c r="J796" s="196"/>
      <c r="K796" s="42"/>
      <c r="L796" s="43"/>
      <c r="M796" s="44"/>
    </row>
    <row r="797" spans="1:13" s="78" customFormat="1" ht="22.5">
      <c r="A797" s="163"/>
      <c r="B797" s="163" t="s">
        <v>2546</v>
      </c>
      <c r="C797" s="176" t="s">
        <v>1905</v>
      </c>
      <c r="D797" s="177" t="s">
        <v>2483</v>
      </c>
      <c r="E797" s="178" t="s">
        <v>1448</v>
      </c>
      <c r="F797" s="179">
        <v>229.12</v>
      </c>
      <c r="G797" s="169"/>
      <c r="H797" s="169"/>
      <c r="I797" s="197"/>
      <c r="J797" s="196"/>
      <c r="K797" s="42"/>
      <c r="L797" s="43"/>
      <c r="M797" s="44"/>
    </row>
    <row r="798" spans="1:13" s="78" customFormat="1" ht="22.5">
      <c r="A798" s="170"/>
      <c r="B798" s="170"/>
      <c r="C798" s="171"/>
      <c r="D798" s="172" t="s">
        <v>2484</v>
      </c>
      <c r="E798" s="173"/>
      <c r="F798" s="174" t="s">
        <v>162</v>
      </c>
      <c r="G798" s="175"/>
      <c r="H798" s="175"/>
      <c r="I798" s="197"/>
      <c r="J798" s="196"/>
      <c r="K798" s="42"/>
      <c r="L798" s="43"/>
      <c r="M798" s="44"/>
    </row>
    <row r="799" spans="1:13" s="78" customFormat="1">
      <c r="A799" s="265">
        <v>5</v>
      </c>
      <c r="B799" s="265"/>
      <c r="C799" s="266"/>
      <c r="D799" s="261" t="s">
        <v>2029</v>
      </c>
      <c r="E799" s="29"/>
      <c r="F799" s="17" t="s">
        <v>162</v>
      </c>
      <c r="G799" s="27"/>
      <c r="H799" s="55"/>
      <c r="I799" s="197"/>
      <c r="J799" s="196"/>
      <c r="K799" s="42"/>
      <c r="L799" s="43"/>
      <c r="M799" s="44"/>
    </row>
    <row r="800" spans="1:13" s="78" customFormat="1" ht="22.5">
      <c r="A800" s="28"/>
      <c r="B800" s="28" t="s">
        <v>2547</v>
      </c>
      <c r="C800" s="81" t="s">
        <v>1901</v>
      </c>
      <c r="D800" s="14" t="s">
        <v>2485</v>
      </c>
      <c r="E800" s="29" t="s">
        <v>1444</v>
      </c>
      <c r="F800" s="17">
        <v>59.4</v>
      </c>
      <c r="G800" s="27"/>
      <c r="H800" s="27"/>
      <c r="I800" s="197"/>
      <c r="J800" s="196"/>
      <c r="K800" s="42"/>
      <c r="L800" s="43"/>
      <c r="M800" s="44"/>
    </row>
    <row r="801" spans="1:13" s="78" customFormat="1" ht="22.5">
      <c r="A801" s="163"/>
      <c r="B801" s="163" t="s">
        <v>2548</v>
      </c>
      <c r="C801" s="176" t="s">
        <v>1905</v>
      </c>
      <c r="D801" s="177" t="s">
        <v>2486</v>
      </c>
      <c r="E801" s="178" t="s">
        <v>1444</v>
      </c>
      <c r="F801" s="179">
        <v>16</v>
      </c>
      <c r="G801" s="169"/>
      <c r="H801" s="169"/>
      <c r="I801" s="197"/>
      <c r="J801" s="196"/>
      <c r="K801" s="42"/>
      <c r="L801" s="43"/>
      <c r="M801" s="44"/>
    </row>
    <row r="802" spans="1:13" s="78" customFormat="1">
      <c r="A802" s="170"/>
      <c r="B802" s="170"/>
      <c r="C802" s="171"/>
      <c r="D802" s="172" t="s">
        <v>2487</v>
      </c>
      <c r="E802" s="173"/>
      <c r="F802" s="174" t="s">
        <v>162</v>
      </c>
      <c r="G802" s="175"/>
      <c r="H802" s="175"/>
      <c r="I802" s="197"/>
      <c r="J802" s="196"/>
      <c r="K802" s="42"/>
      <c r="L802" s="43"/>
      <c r="M802" s="44"/>
    </row>
    <row r="803" spans="1:13" s="78" customFormat="1">
      <c r="A803" s="263">
        <v>4</v>
      </c>
      <c r="B803" s="263"/>
      <c r="C803" s="264"/>
      <c r="D803" s="260" t="s">
        <v>44</v>
      </c>
      <c r="E803" s="90" t="s">
        <v>2367</v>
      </c>
      <c r="F803" s="91">
        <v>1</v>
      </c>
      <c r="G803" s="252">
        <v>0</v>
      </c>
      <c r="H803" s="52">
        <f t="shared" ref="H803" si="28">IF(ISNUMBER(F803),ROUND(F803*G803,2),"")</f>
        <v>0</v>
      </c>
      <c r="I803" s="197"/>
      <c r="J803" s="196"/>
      <c r="K803" s="42"/>
      <c r="L803" s="43"/>
      <c r="M803" s="44"/>
    </row>
    <row r="804" spans="1:13" s="78" customFormat="1">
      <c r="A804" s="265">
        <v>5</v>
      </c>
      <c r="B804" s="265"/>
      <c r="C804" s="266"/>
      <c r="D804" s="261" t="s">
        <v>2252</v>
      </c>
      <c r="E804" s="29"/>
      <c r="F804" s="17" t="s">
        <v>162</v>
      </c>
      <c r="G804" s="27"/>
      <c r="H804" s="55"/>
      <c r="I804" s="197"/>
      <c r="J804" s="196"/>
      <c r="K804" s="42"/>
      <c r="L804" s="43"/>
      <c r="M804" s="44"/>
    </row>
    <row r="805" spans="1:13" s="78" customFormat="1" ht="22.5">
      <c r="A805" s="265"/>
      <c r="B805" s="265" t="s">
        <v>2549</v>
      </c>
      <c r="C805" s="275" t="s">
        <v>1901</v>
      </c>
      <c r="D805" s="266" t="s">
        <v>2488</v>
      </c>
      <c r="E805" s="29" t="s">
        <v>1440</v>
      </c>
      <c r="F805" s="17">
        <v>4</v>
      </c>
      <c r="G805" s="27"/>
      <c r="H805" s="27"/>
      <c r="I805" s="197"/>
      <c r="J805" s="196"/>
      <c r="K805" s="42"/>
      <c r="L805" s="43"/>
      <c r="M805" s="44"/>
    </row>
    <row r="806" spans="1:13" s="78" customFormat="1" ht="33.75">
      <c r="A806" s="163"/>
      <c r="B806" s="163" t="s">
        <v>2550</v>
      </c>
      <c r="C806" s="176" t="s">
        <v>1905</v>
      </c>
      <c r="D806" s="177" t="s">
        <v>2489</v>
      </c>
      <c r="E806" s="178" t="s">
        <v>1444</v>
      </c>
      <c r="F806" s="179">
        <v>6</v>
      </c>
      <c r="G806" s="169"/>
      <c r="H806" s="169"/>
      <c r="I806" s="197"/>
      <c r="J806" s="196"/>
      <c r="K806" s="42"/>
      <c r="L806" s="43"/>
      <c r="M806" s="44"/>
    </row>
    <row r="807" spans="1:13" s="78" customFormat="1" ht="22.5">
      <c r="A807" s="170"/>
      <c r="B807" s="170"/>
      <c r="C807" s="171"/>
      <c r="D807" s="172" t="s">
        <v>2490</v>
      </c>
      <c r="E807" s="173"/>
      <c r="F807" s="174" t="s">
        <v>162</v>
      </c>
      <c r="G807" s="175"/>
      <c r="H807" s="175"/>
      <c r="I807" s="197"/>
      <c r="J807" s="196"/>
      <c r="K807" s="42"/>
      <c r="L807" s="43"/>
      <c r="M807" s="44"/>
    </row>
    <row r="808" spans="1:13" s="78" customFormat="1" ht="22.5">
      <c r="A808" s="163"/>
      <c r="B808" s="163" t="s">
        <v>2551</v>
      </c>
      <c r="C808" s="176" t="s">
        <v>1908</v>
      </c>
      <c r="D808" s="177" t="s">
        <v>2491</v>
      </c>
      <c r="E808" s="178" t="s">
        <v>1440</v>
      </c>
      <c r="F808" s="179">
        <v>3</v>
      </c>
      <c r="G808" s="169"/>
      <c r="H808" s="169"/>
      <c r="I808" s="197"/>
      <c r="J808" s="196"/>
      <c r="K808" s="42"/>
      <c r="L808" s="43"/>
      <c r="M808" s="44"/>
    </row>
    <row r="809" spans="1:13" s="78" customFormat="1">
      <c r="A809" s="170"/>
      <c r="B809" s="170"/>
      <c r="C809" s="171"/>
      <c r="D809" s="172" t="s">
        <v>2492</v>
      </c>
      <c r="E809" s="173"/>
      <c r="F809" s="174" t="s">
        <v>162</v>
      </c>
      <c r="G809" s="175"/>
      <c r="H809" s="175"/>
      <c r="I809" s="197"/>
      <c r="J809" s="196"/>
      <c r="K809" s="42"/>
      <c r="L809" s="43"/>
      <c r="M809" s="44"/>
    </row>
    <row r="810" spans="1:13" s="78" customFormat="1">
      <c r="A810" s="263">
        <v>4</v>
      </c>
      <c r="B810" s="263"/>
      <c r="C810" s="264"/>
      <c r="D810" s="260" t="s">
        <v>45</v>
      </c>
      <c r="E810" s="90" t="s">
        <v>2367</v>
      </c>
      <c r="F810" s="91">
        <v>1</v>
      </c>
      <c r="G810" s="252">
        <v>0</v>
      </c>
      <c r="H810" s="52">
        <f t="shared" ref="H810" si="29">IF(ISNUMBER(F810),ROUND(F810*G810,2),"")</f>
        <v>0</v>
      </c>
      <c r="I810" s="197"/>
      <c r="J810" s="196"/>
      <c r="K810" s="42"/>
      <c r="L810" s="43"/>
      <c r="M810" s="44"/>
    </row>
    <row r="811" spans="1:13" s="78" customFormat="1">
      <c r="A811" s="265">
        <v>5</v>
      </c>
      <c r="B811" s="265"/>
      <c r="C811" s="266"/>
      <c r="D811" s="261" t="s">
        <v>529</v>
      </c>
      <c r="E811" s="29"/>
      <c r="F811" s="17" t="s">
        <v>162</v>
      </c>
      <c r="G811" s="27"/>
      <c r="H811" s="55"/>
      <c r="I811" s="197"/>
      <c r="J811" s="196"/>
      <c r="K811" s="42"/>
      <c r="L811" s="43"/>
      <c r="M811" s="44"/>
    </row>
    <row r="812" spans="1:13" s="78" customFormat="1" ht="22.5">
      <c r="A812" s="163"/>
      <c r="B812" s="163" t="s">
        <v>2552</v>
      </c>
      <c r="C812" s="176" t="s">
        <v>1901</v>
      </c>
      <c r="D812" s="177" t="s">
        <v>2493</v>
      </c>
      <c r="E812" s="178" t="s">
        <v>1448</v>
      </c>
      <c r="F812" s="179">
        <v>302.39999999999998</v>
      </c>
      <c r="G812" s="169"/>
      <c r="H812" s="169"/>
      <c r="I812" s="197"/>
      <c r="J812" s="196"/>
      <c r="K812" s="42"/>
      <c r="L812" s="43"/>
      <c r="M812" s="44"/>
    </row>
    <row r="813" spans="1:13" s="78" customFormat="1" ht="22.5">
      <c r="A813" s="170"/>
      <c r="B813" s="170"/>
      <c r="C813" s="171"/>
      <c r="D813" s="172" t="s">
        <v>2494</v>
      </c>
      <c r="E813" s="173"/>
      <c r="F813" s="174" t="s">
        <v>162</v>
      </c>
      <c r="G813" s="175"/>
      <c r="H813" s="175"/>
      <c r="I813" s="197"/>
      <c r="J813" s="196"/>
      <c r="K813" s="42"/>
      <c r="L813" s="43"/>
      <c r="M813" s="44"/>
    </row>
    <row r="814" spans="1:13" s="78" customFormat="1">
      <c r="A814" s="280"/>
      <c r="B814" s="280" t="s">
        <v>2553</v>
      </c>
      <c r="C814" s="281" t="s">
        <v>1905</v>
      </c>
      <c r="D814" s="282" t="s">
        <v>2495</v>
      </c>
      <c r="E814" s="178" t="s">
        <v>1448</v>
      </c>
      <c r="F814" s="179">
        <v>48</v>
      </c>
      <c r="G814" s="169"/>
      <c r="H814" s="169"/>
      <c r="I814" s="197"/>
      <c r="J814" s="196"/>
      <c r="K814" s="42"/>
      <c r="L814" s="43"/>
      <c r="M814" s="44"/>
    </row>
    <row r="815" spans="1:13" s="78" customFormat="1">
      <c r="A815" s="170"/>
      <c r="B815" s="170"/>
      <c r="C815" s="171"/>
      <c r="D815" s="172" t="s">
        <v>2496</v>
      </c>
      <c r="E815" s="173"/>
      <c r="F815" s="174" t="s">
        <v>162</v>
      </c>
      <c r="G815" s="175"/>
      <c r="H815" s="175"/>
      <c r="I815" s="197"/>
      <c r="J815" s="196"/>
      <c r="K815" s="42"/>
      <c r="L815" s="43"/>
      <c r="M815" s="44"/>
    </row>
    <row r="816" spans="1:13" s="78" customFormat="1">
      <c r="A816" s="163"/>
      <c r="B816" s="163" t="s">
        <v>2300</v>
      </c>
      <c r="C816" s="176" t="s">
        <v>1908</v>
      </c>
      <c r="D816" s="177" t="s">
        <v>8</v>
      </c>
      <c r="E816" s="178" t="s">
        <v>1448</v>
      </c>
      <c r="F816" s="179">
        <v>106.98</v>
      </c>
      <c r="G816" s="169"/>
      <c r="H816" s="169"/>
      <c r="I816" s="197"/>
      <c r="J816" s="196"/>
      <c r="K816" s="42"/>
      <c r="L816" s="43"/>
      <c r="M816" s="44"/>
    </row>
    <row r="817" spans="1:13" s="78" customFormat="1">
      <c r="A817" s="170"/>
      <c r="B817" s="170"/>
      <c r="C817" s="171"/>
      <c r="D817" s="172" t="s">
        <v>2497</v>
      </c>
      <c r="E817" s="173"/>
      <c r="F817" s="174" t="s">
        <v>162</v>
      </c>
      <c r="G817" s="175"/>
      <c r="H817" s="175"/>
      <c r="I817" s="197"/>
      <c r="J817" s="196"/>
      <c r="K817" s="42"/>
      <c r="L817" s="43"/>
      <c r="M817" s="44"/>
    </row>
    <row r="818" spans="1:13" s="78" customFormat="1">
      <c r="A818" s="163"/>
      <c r="B818" s="163" t="s">
        <v>2222</v>
      </c>
      <c r="C818" s="176" t="s">
        <v>1917</v>
      </c>
      <c r="D818" s="177" t="s">
        <v>2165</v>
      </c>
      <c r="E818" s="178" t="s">
        <v>1448</v>
      </c>
      <c r="F818" s="179">
        <v>446.57</v>
      </c>
      <c r="G818" s="169"/>
      <c r="H818" s="169"/>
      <c r="I818" s="197"/>
      <c r="J818" s="196"/>
      <c r="K818" s="42"/>
      <c r="L818" s="43"/>
      <c r="M818" s="44"/>
    </row>
    <row r="819" spans="1:13" s="78" customFormat="1" ht="33.75">
      <c r="A819" s="283"/>
      <c r="B819" s="283"/>
      <c r="C819" s="284"/>
      <c r="D819" s="285" t="s">
        <v>2498</v>
      </c>
      <c r="E819" s="173"/>
      <c r="F819" s="174" t="s">
        <v>162</v>
      </c>
      <c r="G819" s="175"/>
      <c r="H819" s="175"/>
      <c r="I819" s="197"/>
      <c r="J819" s="196"/>
      <c r="K819" s="42"/>
      <c r="L819" s="43"/>
      <c r="M819" s="44"/>
    </row>
    <row r="820" spans="1:13" s="78" customFormat="1">
      <c r="A820" s="280"/>
      <c r="B820" s="280" t="s">
        <v>2223</v>
      </c>
      <c r="C820" s="281" t="s">
        <v>1920</v>
      </c>
      <c r="D820" s="282" t="s">
        <v>2167</v>
      </c>
      <c r="E820" s="178" t="s">
        <v>1448</v>
      </c>
      <c r="F820" s="179">
        <v>73.36</v>
      </c>
      <c r="G820" s="169"/>
      <c r="H820" s="169"/>
      <c r="I820" s="197"/>
      <c r="J820" s="196"/>
      <c r="K820" s="42"/>
      <c r="L820" s="43"/>
      <c r="M820" s="44"/>
    </row>
    <row r="821" spans="1:13" s="78" customFormat="1" ht="22.5">
      <c r="A821" s="170"/>
      <c r="B821" s="170"/>
      <c r="C821" s="171"/>
      <c r="D821" s="172" t="s">
        <v>2499</v>
      </c>
      <c r="E821" s="173"/>
      <c r="F821" s="174" t="s">
        <v>162</v>
      </c>
      <c r="G821" s="175"/>
      <c r="H821" s="175"/>
      <c r="I821" s="197"/>
      <c r="J821" s="196"/>
      <c r="K821" s="42"/>
      <c r="L821" s="43"/>
      <c r="M821" s="44"/>
    </row>
    <row r="822" spans="1:13" s="78" customFormat="1">
      <c r="A822" s="163"/>
      <c r="B822" s="163" t="s">
        <v>2554</v>
      </c>
      <c r="C822" s="176" t="s">
        <v>1924</v>
      </c>
      <c r="D822" s="177" t="s">
        <v>2500</v>
      </c>
      <c r="E822" s="178" t="s">
        <v>1448</v>
      </c>
      <c r="F822" s="179">
        <v>342.63</v>
      </c>
      <c r="G822" s="169"/>
      <c r="H822" s="169"/>
      <c r="I822" s="197"/>
      <c r="J822" s="196"/>
      <c r="K822" s="42"/>
      <c r="L822" s="43"/>
      <c r="M822" s="44"/>
    </row>
    <row r="823" spans="1:13" s="78" customFormat="1" ht="33.75">
      <c r="A823" s="283"/>
      <c r="B823" s="283"/>
      <c r="C823" s="284"/>
      <c r="D823" s="285" t="s">
        <v>2501</v>
      </c>
      <c r="E823" s="173"/>
      <c r="F823" s="174" t="s">
        <v>162</v>
      </c>
      <c r="G823" s="175"/>
      <c r="H823" s="175"/>
      <c r="I823" s="197"/>
      <c r="J823" s="196"/>
      <c r="K823" s="42"/>
      <c r="L823" s="43"/>
      <c r="M823" s="44"/>
    </row>
    <row r="824" spans="1:13" s="78" customFormat="1">
      <c r="A824" s="163"/>
      <c r="B824" s="163" t="s">
        <v>2225</v>
      </c>
      <c r="C824" s="176" t="s">
        <v>1927</v>
      </c>
      <c r="D824" s="177" t="s">
        <v>2171</v>
      </c>
      <c r="E824" s="178" t="s">
        <v>1448</v>
      </c>
      <c r="F824" s="179">
        <v>8.17</v>
      </c>
      <c r="G824" s="169"/>
      <c r="H824" s="169"/>
      <c r="I824" s="197"/>
      <c r="J824" s="196"/>
      <c r="K824" s="42"/>
      <c r="L824" s="43"/>
      <c r="M824" s="44"/>
    </row>
    <row r="825" spans="1:13" s="78" customFormat="1">
      <c r="A825" s="283"/>
      <c r="B825" s="283"/>
      <c r="C825" s="284"/>
      <c r="D825" s="285" t="s">
        <v>2502</v>
      </c>
      <c r="E825" s="173"/>
      <c r="F825" s="174" t="s">
        <v>162</v>
      </c>
      <c r="G825" s="175"/>
      <c r="H825" s="175"/>
      <c r="I825" s="197"/>
      <c r="J825" s="196"/>
      <c r="K825" s="42"/>
      <c r="L825" s="43"/>
      <c r="M825" s="44"/>
    </row>
    <row r="826" spans="1:13" s="78" customFormat="1" ht="22.5">
      <c r="A826" s="28"/>
      <c r="B826" s="28" t="s">
        <v>2555</v>
      </c>
      <c r="C826" s="81" t="s">
        <v>1931</v>
      </c>
      <c r="D826" s="14" t="s">
        <v>2503</v>
      </c>
      <c r="E826" s="29" t="s">
        <v>1448</v>
      </c>
      <c r="F826" s="17">
        <v>68.959999999999994</v>
      </c>
      <c r="G826" s="27"/>
      <c r="H826" s="27"/>
      <c r="I826" s="197"/>
      <c r="J826" s="196"/>
      <c r="K826" s="42"/>
      <c r="L826" s="43"/>
      <c r="M826" s="44"/>
    </row>
    <row r="827" spans="1:13" s="78" customFormat="1">
      <c r="A827" s="265">
        <v>5</v>
      </c>
      <c r="B827" s="265"/>
      <c r="C827" s="266"/>
      <c r="D827" s="261" t="s">
        <v>530</v>
      </c>
      <c r="E827" s="29"/>
      <c r="F827" s="17" t="s">
        <v>162</v>
      </c>
      <c r="G827" s="27"/>
      <c r="H827" s="55"/>
      <c r="I827" s="197"/>
      <c r="J827" s="196"/>
      <c r="K827" s="42"/>
      <c r="L827" s="43"/>
      <c r="M827" s="44"/>
    </row>
    <row r="828" spans="1:13" s="78" customFormat="1" ht="22.5">
      <c r="A828" s="163"/>
      <c r="B828" s="163" t="s">
        <v>2556</v>
      </c>
      <c r="C828" s="176" t="s">
        <v>1901</v>
      </c>
      <c r="D828" s="177" t="s">
        <v>2504</v>
      </c>
      <c r="E828" s="178" t="s">
        <v>1507</v>
      </c>
      <c r="F828" s="179">
        <v>14000</v>
      </c>
      <c r="G828" s="169"/>
      <c r="H828" s="169"/>
      <c r="I828" s="197"/>
      <c r="J828" s="196"/>
      <c r="K828" s="42"/>
      <c r="L828" s="43"/>
      <c r="M828" s="44"/>
    </row>
    <row r="829" spans="1:13" s="78" customFormat="1">
      <c r="A829" s="283"/>
      <c r="B829" s="283"/>
      <c r="C829" s="284"/>
      <c r="D829" s="285" t="s">
        <v>2505</v>
      </c>
      <c r="E829" s="173"/>
      <c r="F829" s="174" t="s">
        <v>162</v>
      </c>
      <c r="G829" s="175"/>
      <c r="H829" s="175"/>
      <c r="I829" s="197"/>
      <c r="J829" s="196"/>
      <c r="K829" s="42"/>
      <c r="L829" s="43"/>
      <c r="M829" s="44"/>
    </row>
    <row r="830" spans="1:13" s="78" customFormat="1" ht="22.5">
      <c r="A830" s="280"/>
      <c r="B830" s="280" t="s">
        <v>2557</v>
      </c>
      <c r="C830" s="281" t="s">
        <v>1905</v>
      </c>
      <c r="D830" s="282" t="s">
        <v>2506</v>
      </c>
      <c r="E830" s="178" t="s">
        <v>1507</v>
      </c>
      <c r="F830" s="179">
        <v>54000</v>
      </c>
      <c r="G830" s="169"/>
      <c r="H830" s="169"/>
      <c r="I830" s="197"/>
      <c r="J830" s="196"/>
      <c r="K830" s="42"/>
      <c r="L830" s="43"/>
      <c r="M830" s="44"/>
    </row>
    <row r="831" spans="1:13" s="78" customFormat="1">
      <c r="A831" s="170"/>
      <c r="B831" s="170"/>
      <c r="C831" s="171"/>
      <c r="D831" s="172" t="s">
        <v>2507</v>
      </c>
      <c r="E831" s="173"/>
      <c r="F831" s="174" t="s">
        <v>162</v>
      </c>
      <c r="G831" s="175"/>
      <c r="H831" s="175"/>
      <c r="I831" s="197"/>
      <c r="J831" s="196"/>
      <c r="K831" s="42"/>
      <c r="L831" s="43"/>
      <c r="M831" s="44"/>
    </row>
    <row r="832" spans="1:13" s="78" customFormat="1" ht="33.75">
      <c r="A832" s="163"/>
      <c r="B832" s="163" t="s">
        <v>2558</v>
      </c>
      <c r="C832" s="176" t="s">
        <v>1908</v>
      </c>
      <c r="D832" s="177" t="s">
        <v>2508</v>
      </c>
      <c r="E832" s="178" t="s">
        <v>1507</v>
      </c>
      <c r="F832" s="179">
        <v>7500</v>
      </c>
      <c r="G832" s="169"/>
      <c r="H832" s="169"/>
      <c r="I832" s="197"/>
      <c r="J832" s="196"/>
      <c r="K832" s="42"/>
      <c r="L832" s="43"/>
      <c r="M832" s="44"/>
    </row>
    <row r="833" spans="1:13" s="78" customFormat="1" ht="33.75">
      <c r="A833" s="283"/>
      <c r="B833" s="283"/>
      <c r="C833" s="284"/>
      <c r="D833" s="285" t="s">
        <v>2509</v>
      </c>
      <c r="E833" s="173"/>
      <c r="F833" s="174" t="s">
        <v>162</v>
      </c>
      <c r="G833" s="175"/>
      <c r="H833" s="175"/>
      <c r="I833" s="197"/>
      <c r="J833" s="196"/>
      <c r="K833" s="42"/>
      <c r="L833" s="43"/>
      <c r="M833" s="44"/>
    </row>
    <row r="834" spans="1:13" s="78" customFormat="1" ht="22.5">
      <c r="A834" s="28"/>
      <c r="B834" s="28" t="s">
        <v>2559</v>
      </c>
      <c r="C834" s="81" t="s">
        <v>1917</v>
      </c>
      <c r="D834" s="14" t="s">
        <v>2510</v>
      </c>
      <c r="E834" s="29" t="s">
        <v>1440</v>
      </c>
      <c r="F834" s="17">
        <v>26</v>
      </c>
      <c r="G834" s="27"/>
      <c r="H834" s="27"/>
      <c r="I834" s="197"/>
      <c r="J834" s="196"/>
      <c r="K834" s="42"/>
      <c r="L834" s="43"/>
      <c r="M834" s="44"/>
    </row>
    <row r="835" spans="1:13" s="78" customFormat="1">
      <c r="A835" s="265">
        <v>5</v>
      </c>
      <c r="B835" s="265"/>
      <c r="C835" s="266"/>
      <c r="D835" s="261" t="s">
        <v>531</v>
      </c>
      <c r="E835" s="29"/>
      <c r="F835" s="17" t="s">
        <v>162</v>
      </c>
      <c r="G835" s="27"/>
      <c r="H835" s="55"/>
      <c r="I835" s="197"/>
      <c r="J835" s="196"/>
      <c r="K835" s="42"/>
      <c r="L835" s="43"/>
      <c r="M835" s="44"/>
    </row>
    <row r="836" spans="1:13" s="78" customFormat="1" ht="22.5">
      <c r="A836" s="163"/>
      <c r="B836" s="163" t="s">
        <v>2232</v>
      </c>
      <c r="C836" s="176" t="s">
        <v>1901</v>
      </c>
      <c r="D836" s="177" t="s">
        <v>2181</v>
      </c>
      <c r="E836" s="178" t="s">
        <v>1451</v>
      </c>
      <c r="F836" s="179">
        <v>11.2</v>
      </c>
      <c r="G836" s="169"/>
      <c r="H836" s="169"/>
      <c r="I836" s="197"/>
      <c r="J836" s="196"/>
      <c r="K836" s="42"/>
      <c r="L836" s="43"/>
      <c r="M836" s="44"/>
    </row>
    <row r="837" spans="1:13" s="78" customFormat="1">
      <c r="A837" s="170"/>
      <c r="B837" s="170"/>
      <c r="C837" s="171"/>
      <c r="D837" s="172" t="s">
        <v>2511</v>
      </c>
      <c r="E837" s="173"/>
      <c r="F837" s="174" t="s">
        <v>162</v>
      </c>
      <c r="G837" s="175"/>
      <c r="H837" s="175"/>
      <c r="I837" s="197"/>
      <c r="J837" s="196"/>
      <c r="K837" s="42"/>
      <c r="L837" s="43"/>
      <c r="M837" s="44"/>
    </row>
    <row r="838" spans="1:13" s="78" customFormat="1" ht="22.5">
      <c r="A838" s="163"/>
      <c r="B838" s="163" t="s">
        <v>2560</v>
      </c>
      <c r="C838" s="176" t="s">
        <v>1905</v>
      </c>
      <c r="D838" s="177" t="s">
        <v>2512</v>
      </c>
      <c r="E838" s="178" t="s">
        <v>1451</v>
      </c>
      <c r="F838" s="179">
        <v>89.09</v>
      </c>
      <c r="G838" s="169"/>
      <c r="H838" s="169"/>
      <c r="I838" s="197"/>
      <c r="J838" s="196"/>
      <c r="K838" s="42"/>
      <c r="L838" s="43"/>
      <c r="M838" s="44"/>
    </row>
    <row r="839" spans="1:13" s="78" customFormat="1" ht="22.5">
      <c r="A839" s="283"/>
      <c r="B839" s="283"/>
      <c r="C839" s="284"/>
      <c r="D839" s="285" t="s">
        <v>2513</v>
      </c>
      <c r="E839" s="173"/>
      <c r="F839" s="174" t="s">
        <v>162</v>
      </c>
      <c r="G839" s="175"/>
      <c r="H839" s="175"/>
      <c r="I839" s="197"/>
      <c r="J839" s="196"/>
      <c r="K839" s="42"/>
      <c r="L839" s="43"/>
      <c r="M839" s="44"/>
    </row>
    <row r="840" spans="1:13" s="78" customFormat="1" ht="22.5">
      <c r="A840" s="163"/>
      <c r="B840" s="163" t="s">
        <v>2441</v>
      </c>
      <c r="C840" s="176" t="s">
        <v>1908</v>
      </c>
      <c r="D840" s="177" t="s">
        <v>2395</v>
      </c>
      <c r="E840" s="178" t="s">
        <v>1451</v>
      </c>
      <c r="F840" s="179">
        <v>77.849999999999994</v>
      </c>
      <c r="G840" s="169"/>
      <c r="H840" s="169"/>
      <c r="I840" s="197"/>
      <c r="J840" s="196"/>
      <c r="K840" s="42"/>
      <c r="L840" s="43"/>
      <c r="M840" s="44"/>
    </row>
    <row r="841" spans="1:13" s="78" customFormat="1">
      <c r="A841" s="170"/>
      <c r="B841" s="170"/>
      <c r="C841" s="171"/>
      <c r="D841" s="172" t="s">
        <v>2514</v>
      </c>
      <c r="E841" s="173"/>
      <c r="F841" s="174" t="s">
        <v>162</v>
      </c>
      <c r="G841" s="175"/>
      <c r="H841" s="175"/>
      <c r="I841" s="197"/>
      <c r="J841" s="196"/>
      <c r="K841" s="42"/>
      <c r="L841" s="43"/>
      <c r="M841" s="44"/>
    </row>
    <row r="842" spans="1:13" s="78" customFormat="1" ht="22.5">
      <c r="A842" s="280"/>
      <c r="B842" s="280" t="s">
        <v>2233</v>
      </c>
      <c r="C842" s="281" t="s">
        <v>1917</v>
      </c>
      <c r="D842" s="282" t="s">
        <v>2183</v>
      </c>
      <c r="E842" s="178" t="s">
        <v>1451</v>
      </c>
      <c r="F842" s="179">
        <v>157.30000000000001</v>
      </c>
      <c r="G842" s="169"/>
      <c r="H842" s="169"/>
      <c r="I842" s="197"/>
      <c r="J842" s="196"/>
      <c r="K842" s="42"/>
      <c r="L842" s="43"/>
      <c r="M842" s="44"/>
    </row>
    <row r="843" spans="1:13" s="78" customFormat="1" ht="22.5">
      <c r="A843" s="170"/>
      <c r="B843" s="170"/>
      <c r="C843" s="171"/>
      <c r="D843" s="172" t="s">
        <v>2515</v>
      </c>
      <c r="E843" s="173"/>
      <c r="F843" s="174" t="s">
        <v>162</v>
      </c>
      <c r="G843" s="175"/>
      <c r="H843" s="175"/>
      <c r="I843" s="197"/>
      <c r="J843" s="196"/>
      <c r="K843" s="42"/>
      <c r="L843" s="43"/>
      <c r="M843" s="44"/>
    </row>
    <row r="844" spans="1:13" s="78" customFormat="1" ht="22.5">
      <c r="A844" s="163"/>
      <c r="B844" s="163" t="s">
        <v>2561</v>
      </c>
      <c r="C844" s="176" t="s">
        <v>1920</v>
      </c>
      <c r="D844" s="177" t="s">
        <v>2516</v>
      </c>
      <c r="E844" s="178" t="s">
        <v>1451</v>
      </c>
      <c r="F844" s="179">
        <v>244.75</v>
      </c>
      <c r="G844" s="169"/>
      <c r="H844" s="169"/>
      <c r="I844" s="197"/>
      <c r="J844" s="196"/>
      <c r="K844" s="42"/>
      <c r="L844" s="43"/>
      <c r="M844" s="44"/>
    </row>
    <row r="845" spans="1:13" s="78" customFormat="1" ht="22.5">
      <c r="A845" s="170"/>
      <c r="B845" s="170"/>
      <c r="C845" s="171"/>
      <c r="D845" s="172" t="s">
        <v>2517</v>
      </c>
      <c r="E845" s="173"/>
      <c r="F845" s="174" t="s">
        <v>162</v>
      </c>
      <c r="G845" s="175"/>
      <c r="H845" s="175"/>
      <c r="I845" s="197"/>
      <c r="J845" s="196"/>
      <c r="K845" s="42"/>
      <c r="L845" s="43"/>
      <c r="M845" s="44"/>
    </row>
    <row r="846" spans="1:13" s="78" customFormat="1" ht="22.5">
      <c r="A846" s="280"/>
      <c r="B846" s="280" t="s">
        <v>2235</v>
      </c>
      <c r="C846" s="281" t="s">
        <v>1924</v>
      </c>
      <c r="D846" s="282" t="s">
        <v>2187</v>
      </c>
      <c r="E846" s="178" t="s">
        <v>1451</v>
      </c>
      <c r="F846" s="179">
        <v>34.75</v>
      </c>
      <c r="G846" s="169"/>
      <c r="H846" s="169"/>
      <c r="I846" s="197"/>
      <c r="J846" s="196"/>
      <c r="K846" s="42"/>
      <c r="L846" s="43"/>
      <c r="M846" s="44"/>
    </row>
    <row r="847" spans="1:13" s="78" customFormat="1" ht="22.5">
      <c r="A847" s="170"/>
      <c r="B847" s="170"/>
      <c r="C847" s="171"/>
      <c r="D847" s="172" t="s">
        <v>2518</v>
      </c>
      <c r="E847" s="173"/>
      <c r="F847" s="174" t="s">
        <v>162</v>
      </c>
      <c r="G847" s="175"/>
      <c r="H847" s="175"/>
      <c r="I847" s="197"/>
      <c r="J847" s="196"/>
      <c r="K847" s="42"/>
      <c r="L847" s="43"/>
      <c r="M847" s="44"/>
    </row>
    <row r="848" spans="1:13" s="78" customFormat="1" ht="22.5">
      <c r="A848" s="163"/>
      <c r="B848" s="163" t="s">
        <v>2562</v>
      </c>
      <c r="C848" s="176" t="s">
        <v>1927</v>
      </c>
      <c r="D848" s="177" t="s">
        <v>2519</v>
      </c>
      <c r="E848" s="178" t="s">
        <v>1451</v>
      </c>
      <c r="F848" s="179">
        <v>14.85</v>
      </c>
      <c r="G848" s="169"/>
      <c r="H848" s="169"/>
      <c r="I848" s="197"/>
      <c r="J848" s="196"/>
      <c r="K848" s="42"/>
      <c r="L848" s="43"/>
      <c r="M848" s="44"/>
    </row>
    <row r="849" spans="1:13" s="78" customFormat="1">
      <c r="A849" s="170"/>
      <c r="B849" s="170"/>
      <c r="C849" s="171"/>
      <c r="D849" s="172" t="s">
        <v>2520</v>
      </c>
      <c r="E849" s="173"/>
      <c r="F849" s="174" t="s">
        <v>162</v>
      </c>
      <c r="G849" s="175"/>
      <c r="H849" s="175"/>
      <c r="I849" s="197"/>
      <c r="J849" s="196"/>
      <c r="K849" s="42"/>
      <c r="L849" s="43"/>
      <c r="M849" s="44"/>
    </row>
    <row r="850" spans="1:13" s="78" customFormat="1">
      <c r="A850" s="265">
        <v>5</v>
      </c>
      <c r="B850" s="265"/>
      <c r="C850" s="266"/>
      <c r="D850" s="261" t="s">
        <v>923</v>
      </c>
      <c r="E850" s="29"/>
      <c r="F850" s="17" t="s">
        <v>162</v>
      </c>
      <c r="G850" s="27"/>
      <c r="H850" s="55"/>
      <c r="I850" s="197"/>
      <c r="J850" s="196"/>
      <c r="K850" s="42"/>
      <c r="L850" s="43"/>
      <c r="M850" s="44"/>
    </row>
    <row r="851" spans="1:13" s="78" customFormat="1">
      <c r="A851" s="163"/>
      <c r="B851" s="163" t="s">
        <v>1491</v>
      </c>
      <c r="C851" s="176" t="s">
        <v>1901</v>
      </c>
      <c r="D851" s="177" t="s">
        <v>1029</v>
      </c>
      <c r="E851" s="178" t="s">
        <v>1448</v>
      </c>
      <c r="F851" s="179">
        <v>108.06</v>
      </c>
      <c r="G851" s="169"/>
      <c r="H851" s="169"/>
      <c r="I851" s="197"/>
      <c r="J851" s="196"/>
      <c r="K851" s="42"/>
      <c r="L851" s="43"/>
      <c r="M851" s="44"/>
    </row>
    <row r="852" spans="1:13" s="78" customFormat="1">
      <c r="A852" s="170"/>
      <c r="B852" s="170"/>
      <c r="C852" s="171"/>
      <c r="D852" s="172" t="s">
        <v>2521</v>
      </c>
      <c r="E852" s="173"/>
      <c r="F852" s="174" t="s">
        <v>162</v>
      </c>
      <c r="G852" s="175"/>
      <c r="H852" s="175"/>
      <c r="I852" s="197"/>
      <c r="J852" s="196"/>
      <c r="K852" s="42"/>
      <c r="L852" s="43"/>
      <c r="M852" s="44"/>
    </row>
    <row r="853" spans="1:13" s="78" customFormat="1">
      <c r="A853" s="265">
        <v>5</v>
      </c>
      <c r="B853" s="265"/>
      <c r="C853" s="266"/>
      <c r="D853" s="261" t="s">
        <v>993</v>
      </c>
      <c r="E853" s="29"/>
      <c r="F853" s="17" t="s">
        <v>162</v>
      </c>
      <c r="G853" s="27"/>
      <c r="H853" s="55"/>
      <c r="I853" s="197"/>
      <c r="J853" s="196"/>
      <c r="K853" s="42"/>
      <c r="L853" s="43"/>
      <c r="M853" s="44"/>
    </row>
    <row r="854" spans="1:13" s="78" customFormat="1" ht="22.5">
      <c r="A854" s="163"/>
      <c r="B854" s="163" t="s">
        <v>2090</v>
      </c>
      <c r="C854" s="176" t="s">
        <v>1901</v>
      </c>
      <c r="D854" s="177" t="s">
        <v>2044</v>
      </c>
      <c r="E854" s="178" t="s">
        <v>1444</v>
      </c>
      <c r="F854" s="179">
        <v>76.97</v>
      </c>
      <c r="G854" s="169"/>
      <c r="H854" s="169"/>
      <c r="I854" s="197"/>
      <c r="J854" s="196"/>
      <c r="K854" s="42"/>
      <c r="L854" s="43"/>
      <c r="M854" s="44"/>
    </row>
    <row r="855" spans="1:13" s="78" customFormat="1" ht="33.75">
      <c r="A855" s="170"/>
      <c r="B855" s="170"/>
      <c r="C855" s="171"/>
      <c r="D855" s="172" t="s">
        <v>2522</v>
      </c>
      <c r="E855" s="173"/>
      <c r="F855" s="174" t="s">
        <v>162</v>
      </c>
      <c r="G855" s="175"/>
      <c r="H855" s="175"/>
      <c r="I855" s="197"/>
      <c r="J855" s="196"/>
      <c r="K855" s="42"/>
      <c r="L855" s="43"/>
      <c r="M855" s="44"/>
    </row>
    <row r="856" spans="1:13" s="78" customFormat="1" ht="22.5">
      <c r="A856" s="265"/>
      <c r="B856" s="265" t="s">
        <v>1432</v>
      </c>
      <c r="C856" s="275" t="s">
        <v>1905</v>
      </c>
      <c r="D856" s="266" t="s">
        <v>47</v>
      </c>
      <c r="E856" s="29" t="s">
        <v>1440</v>
      </c>
      <c r="F856" s="17">
        <v>4</v>
      </c>
      <c r="G856" s="27"/>
      <c r="H856" s="27"/>
      <c r="I856" s="197"/>
      <c r="J856" s="196"/>
      <c r="K856" s="42"/>
      <c r="L856" s="43"/>
      <c r="M856" s="44"/>
    </row>
    <row r="857" spans="1:13" s="78" customFormat="1" ht="22.5">
      <c r="A857" s="28"/>
      <c r="B857" s="28" t="s">
        <v>2244</v>
      </c>
      <c r="C857" s="81" t="s">
        <v>1908</v>
      </c>
      <c r="D857" s="14" t="s">
        <v>2198</v>
      </c>
      <c r="E857" s="29" t="s">
        <v>1440</v>
      </c>
      <c r="F857" s="17">
        <v>1</v>
      </c>
      <c r="G857" s="27"/>
      <c r="H857" s="27"/>
      <c r="I857" s="197"/>
      <c r="J857" s="196"/>
      <c r="K857" s="42"/>
      <c r="L857" s="43"/>
      <c r="M857" s="44"/>
    </row>
    <row r="858" spans="1:13" s="78" customFormat="1">
      <c r="A858" s="265">
        <v>5</v>
      </c>
      <c r="B858" s="265"/>
      <c r="C858" s="266"/>
      <c r="D858" s="261" t="s">
        <v>1063</v>
      </c>
      <c r="E858" s="29"/>
      <c r="F858" s="17" t="s">
        <v>162</v>
      </c>
      <c r="G858" s="27"/>
      <c r="H858" s="55"/>
      <c r="I858" s="197"/>
      <c r="J858" s="196"/>
      <c r="K858" s="42"/>
      <c r="L858" s="43"/>
      <c r="M858" s="44"/>
    </row>
    <row r="859" spans="1:13" s="78" customFormat="1" ht="22.5">
      <c r="A859" s="163"/>
      <c r="B859" s="163" t="s">
        <v>2563</v>
      </c>
      <c r="C859" s="176" t="s">
        <v>1901</v>
      </c>
      <c r="D859" s="177" t="s">
        <v>2523</v>
      </c>
      <c r="E859" s="178" t="s">
        <v>1448</v>
      </c>
      <c r="F859" s="179">
        <v>348.45</v>
      </c>
      <c r="G859" s="169"/>
      <c r="H859" s="169"/>
      <c r="I859" s="197"/>
      <c r="J859" s="196"/>
      <c r="K859" s="42"/>
      <c r="L859" s="43"/>
      <c r="M859" s="44"/>
    </row>
    <row r="860" spans="1:13" s="78" customFormat="1" ht="33.75">
      <c r="A860" s="283"/>
      <c r="B860" s="283"/>
      <c r="C860" s="284"/>
      <c r="D860" s="285" t="s">
        <v>2524</v>
      </c>
      <c r="E860" s="173"/>
      <c r="F860" s="174" t="s">
        <v>162</v>
      </c>
      <c r="G860" s="175"/>
      <c r="H860" s="175"/>
      <c r="I860" s="197"/>
      <c r="J860" s="196"/>
      <c r="K860" s="42"/>
      <c r="L860" s="43"/>
      <c r="M860" s="44"/>
    </row>
    <row r="861" spans="1:13" s="78" customFormat="1" ht="22.5">
      <c r="A861" s="280"/>
      <c r="B861" s="280" t="s">
        <v>2564</v>
      </c>
      <c r="C861" s="281" t="s">
        <v>1905</v>
      </c>
      <c r="D861" s="282" t="s">
        <v>2525</v>
      </c>
      <c r="E861" s="178" t="s">
        <v>1448</v>
      </c>
      <c r="F861" s="179">
        <v>11.39</v>
      </c>
      <c r="G861" s="169"/>
      <c r="H861" s="169"/>
      <c r="I861" s="197"/>
      <c r="J861" s="196"/>
      <c r="K861" s="42"/>
      <c r="L861" s="43"/>
      <c r="M861" s="44"/>
    </row>
    <row r="862" spans="1:13" s="78" customFormat="1">
      <c r="A862" s="170"/>
      <c r="B862" s="170"/>
      <c r="C862" s="171"/>
      <c r="D862" s="172" t="s">
        <v>2526</v>
      </c>
      <c r="E862" s="173"/>
      <c r="F862" s="174" t="s">
        <v>162</v>
      </c>
      <c r="G862" s="175"/>
      <c r="H862" s="175"/>
      <c r="I862" s="197"/>
      <c r="J862" s="196"/>
      <c r="K862" s="42"/>
      <c r="L862" s="43"/>
      <c r="M862" s="44"/>
    </row>
    <row r="863" spans="1:13" s="78" customFormat="1" ht="22.5">
      <c r="A863" s="163"/>
      <c r="B863" s="163" t="s">
        <v>2565</v>
      </c>
      <c r="C863" s="176" t="s">
        <v>1908</v>
      </c>
      <c r="D863" s="177" t="s">
        <v>2527</v>
      </c>
      <c r="E863" s="178" t="s">
        <v>1444</v>
      </c>
      <c r="F863" s="179">
        <v>15.18</v>
      </c>
      <c r="G863" s="169"/>
      <c r="H863" s="169"/>
      <c r="I863" s="197"/>
      <c r="J863" s="196"/>
      <c r="K863" s="42"/>
      <c r="L863" s="43"/>
      <c r="M863" s="44"/>
    </row>
    <row r="864" spans="1:13" s="78" customFormat="1">
      <c r="A864" s="170"/>
      <c r="B864" s="170"/>
      <c r="C864" s="171"/>
      <c r="D864" s="172" t="s">
        <v>2528</v>
      </c>
      <c r="E864" s="173"/>
      <c r="F864" s="174" t="s">
        <v>162</v>
      </c>
      <c r="G864" s="175"/>
      <c r="H864" s="175"/>
      <c r="I864" s="197"/>
      <c r="J864" s="196"/>
      <c r="K864" s="42"/>
      <c r="L864" s="43"/>
      <c r="M864" s="44"/>
    </row>
    <row r="865" spans="1:13" s="78" customFormat="1" ht="22.5">
      <c r="A865" s="163"/>
      <c r="B865" s="163" t="s">
        <v>2566</v>
      </c>
      <c r="C865" s="176" t="s">
        <v>1917</v>
      </c>
      <c r="D865" s="177" t="s">
        <v>2529</v>
      </c>
      <c r="E865" s="178" t="s">
        <v>1444</v>
      </c>
      <c r="F865" s="179">
        <v>50.98</v>
      </c>
      <c r="G865" s="169"/>
      <c r="H865" s="169"/>
      <c r="I865" s="197"/>
      <c r="J865" s="196"/>
      <c r="K865" s="42"/>
      <c r="L865" s="43"/>
      <c r="M865" s="44"/>
    </row>
    <row r="866" spans="1:13" s="78" customFormat="1" ht="22.5">
      <c r="A866" s="170"/>
      <c r="B866" s="170"/>
      <c r="C866" s="171"/>
      <c r="D866" s="172" t="s">
        <v>2530</v>
      </c>
      <c r="E866" s="173"/>
      <c r="F866" s="174" t="s">
        <v>162</v>
      </c>
      <c r="G866" s="175"/>
      <c r="H866" s="175"/>
      <c r="I866" s="197"/>
      <c r="J866" s="196"/>
      <c r="K866" s="42"/>
      <c r="L866" s="43"/>
      <c r="M866" s="44"/>
    </row>
    <row r="867" spans="1:13" s="78" customFormat="1">
      <c r="A867" s="263">
        <v>4</v>
      </c>
      <c r="B867" s="263"/>
      <c r="C867" s="264"/>
      <c r="D867" s="260" t="s">
        <v>2045</v>
      </c>
      <c r="E867" s="90" t="s">
        <v>2367</v>
      </c>
      <c r="F867" s="91">
        <v>1</v>
      </c>
      <c r="G867" s="252">
        <v>0</v>
      </c>
      <c r="H867" s="52">
        <f t="shared" ref="H867" si="30">IF(ISNUMBER(F867),ROUND(F867*G867,2),"")</f>
        <v>0</v>
      </c>
      <c r="I867" s="197"/>
      <c r="J867" s="196"/>
      <c r="K867" s="42"/>
      <c r="L867" s="43"/>
      <c r="M867" s="44"/>
    </row>
    <row r="868" spans="1:13" s="78" customFormat="1">
      <c r="A868" s="265">
        <v>5</v>
      </c>
      <c r="B868" s="265"/>
      <c r="C868" s="266"/>
      <c r="D868" s="261" t="s">
        <v>2139</v>
      </c>
      <c r="E868" s="29"/>
      <c r="F868" s="17" t="s">
        <v>162</v>
      </c>
      <c r="G868" s="27"/>
      <c r="H868" s="55"/>
      <c r="I868" s="197"/>
      <c r="J868" s="196"/>
      <c r="K868" s="42"/>
      <c r="L868" s="43"/>
      <c r="M868" s="44"/>
    </row>
    <row r="869" spans="1:13" s="78" customFormat="1">
      <c r="A869" s="163"/>
      <c r="B869" s="163" t="s">
        <v>2567</v>
      </c>
      <c r="C869" s="176" t="s">
        <v>1901</v>
      </c>
      <c r="D869" s="177" t="s">
        <v>2531</v>
      </c>
      <c r="E869" s="178" t="s">
        <v>1440</v>
      </c>
      <c r="F869" s="179">
        <v>4</v>
      </c>
      <c r="G869" s="169"/>
      <c r="H869" s="169"/>
      <c r="I869" s="197"/>
      <c r="J869" s="196"/>
      <c r="K869" s="42"/>
      <c r="L869" s="43"/>
      <c r="M869" s="44"/>
    </row>
    <row r="870" spans="1:13" s="78" customFormat="1">
      <c r="A870" s="283"/>
      <c r="B870" s="283"/>
      <c r="C870" s="284"/>
      <c r="D870" s="285" t="s">
        <v>2532</v>
      </c>
      <c r="E870" s="173"/>
      <c r="F870" s="174" t="s">
        <v>162</v>
      </c>
      <c r="G870" s="175"/>
      <c r="H870" s="175"/>
      <c r="I870" s="197"/>
      <c r="J870" s="196"/>
      <c r="K870" s="42"/>
      <c r="L870" s="43"/>
      <c r="M870" s="44"/>
    </row>
    <row r="871" spans="1:13" s="78" customFormat="1">
      <c r="A871" s="263">
        <v>4</v>
      </c>
      <c r="B871" s="263"/>
      <c r="C871" s="264"/>
      <c r="D871" s="260" t="s">
        <v>46</v>
      </c>
      <c r="E871" s="90" t="s">
        <v>2367</v>
      </c>
      <c r="F871" s="91">
        <v>1</v>
      </c>
      <c r="G871" s="252">
        <v>0</v>
      </c>
      <c r="H871" s="52">
        <f t="shared" ref="H871" si="31">IF(ISNUMBER(F871),ROUND(F871*G871,2),"")</f>
        <v>0</v>
      </c>
      <c r="I871" s="197"/>
      <c r="J871" s="196"/>
      <c r="K871" s="42"/>
      <c r="L871" s="43"/>
      <c r="M871" s="44"/>
    </row>
    <row r="872" spans="1:13" s="78" customFormat="1">
      <c r="A872" s="265">
        <v>5</v>
      </c>
      <c r="B872" s="265"/>
      <c r="C872" s="266"/>
      <c r="D872" s="261" t="s">
        <v>2570</v>
      </c>
      <c r="E872" s="29"/>
      <c r="F872" s="17" t="s">
        <v>162</v>
      </c>
      <c r="G872" s="27"/>
      <c r="H872" s="55"/>
      <c r="I872" s="197"/>
      <c r="J872" s="196"/>
      <c r="K872" s="42"/>
      <c r="L872" s="43"/>
      <c r="M872" s="44"/>
    </row>
    <row r="873" spans="1:13" s="78" customFormat="1">
      <c r="A873" s="280"/>
      <c r="B873" s="280" t="s">
        <v>2568</v>
      </c>
      <c r="C873" s="281" t="s">
        <v>1901</v>
      </c>
      <c r="D873" s="282" t="s">
        <v>2533</v>
      </c>
      <c r="E873" s="178" t="s">
        <v>1444</v>
      </c>
      <c r="F873" s="179">
        <v>65</v>
      </c>
      <c r="G873" s="169"/>
      <c r="H873" s="169"/>
      <c r="I873" s="197"/>
      <c r="J873" s="196"/>
      <c r="K873" s="42"/>
      <c r="L873" s="43"/>
      <c r="M873" s="44"/>
    </row>
    <row r="874" spans="1:13" s="78" customFormat="1">
      <c r="A874" s="170"/>
      <c r="B874" s="170"/>
      <c r="C874" s="171"/>
      <c r="D874" s="172" t="s">
        <v>2534</v>
      </c>
      <c r="E874" s="173"/>
      <c r="F874" s="174" t="s">
        <v>162</v>
      </c>
      <c r="G874" s="175"/>
      <c r="H874" s="175"/>
      <c r="I874" s="197"/>
      <c r="J874" s="196"/>
      <c r="K874" s="42"/>
      <c r="L874" s="43"/>
      <c r="M874" s="44"/>
    </row>
    <row r="875" spans="1:13" s="78" customFormat="1">
      <c r="A875" s="163"/>
      <c r="B875" s="163" t="s">
        <v>2569</v>
      </c>
      <c r="C875" s="176" t="s">
        <v>1905</v>
      </c>
      <c r="D875" s="177" t="s">
        <v>2535</v>
      </c>
      <c r="E875" s="178" t="s">
        <v>1444</v>
      </c>
      <c r="F875" s="179">
        <v>85</v>
      </c>
      <c r="G875" s="169"/>
      <c r="H875" s="169"/>
      <c r="I875" s="197"/>
      <c r="J875" s="196"/>
      <c r="K875" s="42"/>
      <c r="L875" s="43"/>
      <c r="M875" s="44"/>
    </row>
    <row r="876" spans="1:13" s="78" customFormat="1" ht="22.5">
      <c r="A876" s="170"/>
      <c r="B876" s="170"/>
      <c r="C876" s="171"/>
      <c r="D876" s="172" t="s">
        <v>2536</v>
      </c>
      <c r="E876" s="173"/>
      <c r="F876" s="174" t="s">
        <v>162</v>
      </c>
      <c r="G876" s="175"/>
      <c r="H876" s="175"/>
      <c r="I876" s="197"/>
      <c r="J876" s="196"/>
      <c r="K876" s="42"/>
      <c r="L876" s="43"/>
      <c r="M876" s="44"/>
    </row>
    <row r="877" spans="1:13" s="78" customFormat="1">
      <c r="A877" s="286">
        <v>2</v>
      </c>
      <c r="B877" s="286"/>
      <c r="C877" s="287"/>
      <c r="D877" s="288" t="s">
        <v>2617</v>
      </c>
      <c r="E877" s="84"/>
      <c r="F877" s="85" t="s">
        <v>162</v>
      </c>
      <c r="G877" s="86"/>
      <c r="H877" s="87">
        <f>H878+H886+H901+H907+H916</f>
        <v>0</v>
      </c>
      <c r="I877" s="197"/>
      <c r="J877" s="196"/>
      <c r="K877" s="42"/>
      <c r="L877" s="43"/>
      <c r="M877" s="44"/>
    </row>
    <row r="878" spans="1:13" s="78" customFormat="1">
      <c r="A878" s="263">
        <v>4</v>
      </c>
      <c r="B878" s="263"/>
      <c r="C878" s="264"/>
      <c r="D878" s="260" t="s">
        <v>6</v>
      </c>
      <c r="E878" s="90" t="s">
        <v>2367</v>
      </c>
      <c r="F878" s="91">
        <v>1</v>
      </c>
      <c r="G878" s="252">
        <v>0</v>
      </c>
      <c r="H878" s="52">
        <f t="shared" ref="H878" si="32">IF(ISNUMBER(F878),ROUND(F878*G878,2),"")</f>
        <v>0</v>
      </c>
      <c r="I878" s="197"/>
      <c r="J878" s="196"/>
      <c r="K878" s="42"/>
      <c r="L878" s="43"/>
      <c r="M878" s="44"/>
    </row>
    <row r="879" spans="1:13" s="78" customFormat="1">
      <c r="A879" s="265">
        <v>5</v>
      </c>
      <c r="B879" s="265"/>
      <c r="C879" s="266"/>
      <c r="D879" s="261" t="s">
        <v>514</v>
      </c>
      <c r="E879" s="29"/>
      <c r="F879" s="17" t="s">
        <v>162</v>
      </c>
      <c r="G879" s="27"/>
      <c r="H879" s="55"/>
      <c r="I879" s="197"/>
      <c r="J879" s="196"/>
      <c r="K879" s="42"/>
      <c r="L879" s="43"/>
      <c r="M879" s="44"/>
    </row>
    <row r="880" spans="1:13" s="78" customFormat="1">
      <c r="A880" s="28"/>
      <c r="B880" s="28" t="s">
        <v>2618</v>
      </c>
      <c r="C880" s="81" t="s">
        <v>1901</v>
      </c>
      <c r="D880" s="14" t="s">
        <v>2571</v>
      </c>
      <c r="E880" s="29" t="s">
        <v>1440</v>
      </c>
      <c r="F880" s="17">
        <v>1</v>
      </c>
      <c r="G880" s="27"/>
      <c r="H880" s="27"/>
      <c r="I880" s="197"/>
      <c r="J880" s="196"/>
      <c r="K880" s="42"/>
      <c r="L880" s="43"/>
      <c r="M880" s="44"/>
    </row>
    <row r="881" spans="1:13" s="78" customFormat="1">
      <c r="A881" s="265"/>
      <c r="B881" s="265" t="s">
        <v>2419</v>
      </c>
      <c r="C881" s="275" t="s">
        <v>1905</v>
      </c>
      <c r="D881" s="266" t="s">
        <v>1678</v>
      </c>
      <c r="E881" s="29" t="s">
        <v>1440</v>
      </c>
      <c r="F881" s="17">
        <v>8</v>
      </c>
      <c r="G881" s="27"/>
      <c r="H881" s="27"/>
      <c r="I881" s="197"/>
      <c r="J881" s="196"/>
      <c r="K881" s="42"/>
      <c r="L881" s="43"/>
      <c r="M881" s="44"/>
    </row>
    <row r="882" spans="1:13" s="78" customFormat="1">
      <c r="A882" s="265">
        <v>5</v>
      </c>
      <c r="B882" s="265"/>
      <c r="C882" s="266"/>
      <c r="D882" s="261" t="s">
        <v>518</v>
      </c>
      <c r="E882" s="29"/>
      <c r="F882" s="17" t="s">
        <v>162</v>
      </c>
      <c r="G882" s="27"/>
      <c r="H882" s="55"/>
      <c r="I882" s="197"/>
      <c r="J882" s="196"/>
      <c r="K882" s="42"/>
      <c r="L882" s="43"/>
      <c r="M882" s="44"/>
    </row>
    <row r="883" spans="1:13" s="78" customFormat="1">
      <c r="A883" s="28"/>
      <c r="B883" s="28" t="s">
        <v>2619</v>
      </c>
      <c r="C883" s="81" t="s">
        <v>1901</v>
      </c>
      <c r="D883" s="14" t="s">
        <v>2572</v>
      </c>
      <c r="E883" s="29" t="s">
        <v>2573</v>
      </c>
      <c r="F883" s="17">
        <v>75</v>
      </c>
      <c r="G883" s="27"/>
      <c r="H883" s="27"/>
      <c r="I883" s="197"/>
      <c r="J883" s="196"/>
      <c r="K883" s="42"/>
      <c r="L883" s="43"/>
      <c r="M883" s="44"/>
    </row>
    <row r="884" spans="1:13" s="78" customFormat="1">
      <c r="A884" s="163"/>
      <c r="B884" s="163" t="s">
        <v>2420</v>
      </c>
      <c r="C884" s="176" t="s">
        <v>1920</v>
      </c>
      <c r="D884" s="177" t="s">
        <v>2340</v>
      </c>
      <c r="E884" s="178" t="s">
        <v>1448</v>
      </c>
      <c r="F884" s="179">
        <v>225</v>
      </c>
      <c r="G884" s="169"/>
      <c r="H884" s="169"/>
      <c r="I884" s="197"/>
      <c r="J884" s="196"/>
      <c r="K884" s="42"/>
      <c r="L884" s="43"/>
      <c r="M884" s="44"/>
    </row>
    <row r="885" spans="1:13" s="78" customFormat="1" ht="22.5">
      <c r="A885" s="170"/>
      <c r="B885" s="170"/>
      <c r="C885" s="171"/>
      <c r="D885" s="172" t="s">
        <v>2574</v>
      </c>
      <c r="E885" s="173"/>
      <c r="F885" s="174" t="s">
        <v>162</v>
      </c>
      <c r="G885" s="175"/>
      <c r="H885" s="175"/>
      <c r="I885" s="197"/>
      <c r="J885" s="196"/>
      <c r="K885" s="42"/>
      <c r="L885" s="43"/>
      <c r="M885" s="44"/>
    </row>
    <row r="886" spans="1:13" s="78" customFormat="1">
      <c r="A886" s="263">
        <v>4</v>
      </c>
      <c r="B886" s="263"/>
      <c r="C886" s="264"/>
      <c r="D886" s="260" t="s">
        <v>1853</v>
      </c>
      <c r="E886" s="90" t="s">
        <v>2367</v>
      </c>
      <c r="F886" s="91">
        <v>1</v>
      </c>
      <c r="G886" s="252">
        <v>0</v>
      </c>
      <c r="H886" s="52">
        <f t="shared" ref="H886" si="33">IF(ISNUMBER(F886),ROUND(F886*G886,2),"")</f>
        <v>0</v>
      </c>
      <c r="I886" s="197"/>
      <c r="J886" s="196"/>
      <c r="K886" s="42"/>
      <c r="L886" s="43"/>
      <c r="M886" s="44"/>
    </row>
    <row r="887" spans="1:13" s="78" customFormat="1">
      <c r="A887" s="265">
        <v>5</v>
      </c>
      <c r="B887" s="265"/>
      <c r="C887" s="266"/>
      <c r="D887" s="261" t="s">
        <v>520</v>
      </c>
      <c r="E887" s="29"/>
      <c r="F887" s="17" t="s">
        <v>162</v>
      </c>
      <c r="G887" s="27"/>
      <c r="H887" s="55"/>
      <c r="I887" s="197"/>
      <c r="J887" s="196"/>
      <c r="K887" s="42"/>
      <c r="L887" s="43"/>
      <c r="M887" s="44"/>
    </row>
    <row r="888" spans="1:13" s="78" customFormat="1">
      <c r="A888" s="28"/>
      <c r="B888" s="28" t="s">
        <v>1951</v>
      </c>
      <c r="C888" s="81" t="s">
        <v>1901</v>
      </c>
      <c r="D888" s="14" t="s">
        <v>1952</v>
      </c>
      <c r="E888" s="29" t="s">
        <v>1451</v>
      </c>
      <c r="F888" s="17">
        <v>166.95</v>
      </c>
      <c r="G888" s="27"/>
      <c r="H888" s="27"/>
      <c r="I888" s="197"/>
      <c r="J888" s="196"/>
      <c r="K888" s="42"/>
      <c r="L888" s="43"/>
      <c r="M888" s="44"/>
    </row>
    <row r="889" spans="1:13" s="78" customFormat="1" ht="22.5">
      <c r="A889" s="28"/>
      <c r="B889" s="28" t="s">
        <v>2620</v>
      </c>
      <c r="C889" s="81" t="s">
        <v>1905</v>
      </c>
      <c r="D889" s="14" t="s">
        <v>2575</v>
      </c>
      <c r="E889" s="29" t="s">
        <v>1451</v>
      </c>
      <c r="F889" s="17">
        <v>382.5</v>
      </c>
      <c r="G889" s="27"/>
      <c r="H889" s="27"/>
      <c r="I889" s="197"/>
      <c r="J889" s="196"/>
      <c r="K889" s="42"/>
      <c r="L889" s="43"/>
      <c r="M889" s="44"/>
    </row>
    <row r="890" spans="1:13" s="78" customFormat="1" ht="22.5">
      <c r="A890" s="163"/>
      <c r="B890" s="163" t="s">
        <v>2621</v>
      </c>
      <c r="C890" s="176" t="s">
        <v>1908</v>
      </c>
      <c r="D890" s="177" t="s">
        <v>2576</v>
      </c>
      <c r="E890" s="178" t="s">
        <v>1451</v>
      </c>
      <c r="F890" s="179">
        <v>2092.5</v>
      </c>
      <c r="G890" s="169"/>
      <c r="H890" s="169"/>
      <c r="I890" s="197"/>
      <c r="J890" s="196"/>
      <c r="K890" s="42"/>
      <c r="L890" s="43"/>
      <c r="M890" s="44"/>
    </row>
    <row r="891" spans="1:13" s="78" customFormat="1">
      <c r="A891" s="283"/>
      <c r="B891" s="283"/>
      <c r="C891" s="284"/>
      <c r="D891" s="285" t="s">
        <v>2577</v>
      </c>
      <c r="E891" s="173"/>
      <c r="F891" s="174" t="s">
        <v>162</v>
      </c>
      <c r="G891" s="175"/>
      <c r="H891" s="175"/>
      <c r="I891" s="197"/>
      <c r="J891" s="196"/>
      <c r="K891" s="42"/>
      <c r="L891" s="43"/>
      <c r="M891" s="44"/>
    </row>
    <row r="892" spans="1:13" s="78" customFormat="1">
      <c r="A892" s="265">
        <v>5</v>
      </c>
      <c r="B892" s="265"/>
      <c r="C892" s="266"/>
      <c r="D892" s="261" t="s">
        <v>521</v>
      </c>
      <c r="E892" s="29"/>
      <c r="F892" s="17" t="s">
        <v>162</v>
      </c>
      <c r="G892" s="27"/>
      <c r="H892" s="55"/>
      <c r="I892" s="197"/>
      <c r="J892" s="196"/>
      <c r="K892" s="42"/>
      <c r="L892" s="43"/>
      <c r="M892" s="44"/>
    </row>
    <row r="893" spans="1:13" s="78" customFormat="1">
      <c r="A893" s="280"/>
      <c r="B893" s="280" t="s">
        <v>2622</v>
      </c>
      <c r="C893" s="281" t="s">
        <v>1901</v>
      </c>
      <c r="D893" s="282" t="s">
        <v>2578</v>
      </c>
      <c r="E893" s="178" t="s">
        <v>1448</v>
      </c>
      <c r="F893" s="179">
        <v>304</v>
      </c>
      <c r="G893" s="169"/>
      <c r="H893" s="169"/>
      <c r="I893" s="197"/>
      <c r="J893" s="196"/>
      <c r="K893" s="42"/>
      <c r="L893" s="43"/>
      <c r="M893" s="44"/>
    </row>
    <row r="894" spans="1:13" s="78" customFormat="1">
      <c r="A894" s="170"/>
      <c r="B894" s="170"/>
      <c r="C894" s="171"/>
      <c r="D894" s="172" t="s">
        <v>2579</v>
      </c>
      <c r="E894" s="173"/>
      <c r="F894" s="174" t="s">
        <v>162</v>
      </c>
      <c r="G894" s="175"/>
      <c r="H894" s="175"/>
      <c r="I894" s="197"/>
      <c r="J894" s="196"/>
      <c r="K894" s="42"/>
      <c r="L894" s="43"/>
      <c r="M894" s="44"/>
    </row>
    <row r="895" spans="1:13" s="78" customFormat="1">
      <c r="A895" s="265">
        <v>5</v>
      </c>
      <c r="B895" s="265"/>
      <c r="C895" s="266"/>
      <c r="D895" s="261" t="s">
        <v>523</v>
      </c>
      <c r="E895" s="29"/>
      <c r="F895" s="17" t="s">
        <v>162</v>
      </c>
      <c r="G895" s="27"/>
      <c r="H895" s="55"/>
      <c r="I895" s="197"/>
      <c r="J895" s="196"/>
      <c r="K895" s="42"/>
      <c r="L895" s="43"/>
      <c r="M895" s="44"/>
    </row>
    <row r="896" spans="1:13" s="78" customFormat="1">
      <c r="A896" s="280"/>
      <c r="B896" s="280" t="s">
        <v>2623</v>
      </c>
      <c r="C896" s="281" t="s">
        <v>1901</v>
      </c>
      <c r="D896" s="282" t="s">
        <v>2580</v>
      </c>
      <c r="E896" s="178" t="s">
        <v>1451</v>
      </c>
      <c r="F896" s="179">
        <v>1360</v>
      </c>
      <c r="G896" s="169"/>
      <c r="H896" s="169"/>
      <c r="I896" s="197"/>
      <c r="J896" s="196"/>
      <c r="K896" s="42"/>
      <c r="L896" s="43"/>
      <c r="M896" s="44"/>
    </row>
    <row r="897" spans="1:13" s="78" customFormat="1" ht="33.75">
      <c r="A897" s="170"/>
      <c r="B897" s="170"/>
      <c r="C897" s="171"/>
      <c r="D897" s="172" t="s">
        <v>2581</v>
      </c>
      <c r="E897" s="173"/>
      <c r="F897" s="174" t="s">
        <v>162</v>
      </c>
      <c r="G897" s="175"/>
      <c r="H897" s="175"/>
      <c r="I897" s="197"/>
      <c r="J897" s="196"/>
      <c r="K897" s="42"/>
      <c r="L897" s="43"/>
      <c r="M897" s="44"/>
    </row>
    <row r="898" spans="1:13" s="78" customFormat="1">
      <c r="A898" s="265">
        <v>5</v>
      </c>
      <c r="B898" s="265"/>
      <c r="C898" s="266"/>
      <c r="D898" s="261" t="s">
        <v>525</v>
      </c>
      <c r="E898" s="29"/>
      <c r="F898" s="17" t="s">
        <v>162</v>
      </c>
      <c r="G898" s="27"/>
      <c r="H898" s="55"/>
      <c r="I898" s="197"/>
      <c r="J898" s="196"/>
      <c r="K898" s="42"/>
      <c r="L898" s="43"/>
      <c r="M898" s="44"/>
    </row>
    <row r="899" spans="1:13" s="78" customFormat="1">
      <c r="A899" s="265"/>
      <c r="B899" s="265" t="s">
        <v>2293</v>
      </c>
      <c r="C899" s="275" t="s">
        <v>1901</v>
      </c>
      <c r="D899" s="266" t="s">
        <v>2261</v>
      </c>
      <c r="E899" s="29" t="s">
        <v>1982</v>
      </c>
      <c r="F899" s="17">
        <v>1996.15</v>
      </c>
      <c r="G899" s="27"/>
      <c r="H899" s="27"/>
      <c r="I899" s="197"/>
      <c r="J899" s="196"/>
      <c r="K899" s="42"/>
      <c r="L899" s="43"/>
      <c r="M899" s="44"/>
    </row>
    <row r="900" spans="1:13" s="78" customFormat="1">
      <c r="A900" s="28"/>
      <c r="B900" s="28" t="s">
        <v>1977</v>
      </c>
      <c r="C900" s="81" t="s">
        <v>1905</v>
      </c>
      <c r="D900" s="14" t="s">
        <v>1978</v>
      </c>
      <c r="E900" s="29" t="s">
        <v>1451</v>
      </c>
      <c r="F900" s="17">
        <v>1079</v>
      </c>
      <c r="G900" s="27"/>
      <c r="H900" s="27"/>
      <c r="I900" s="197"/>
      <c r="J900" s="196"/>
      <c r="K900" s="42"/>
      <c r="L900" s="43"/>
      <c r="M900" s="44"/>
    </row>
    <row r="901" spans="1:13" s="78" customFormat="1">
      <c r="A901" s="263">
        <v>4</v>
      </c>
      <c r="B901" s="263"/>
      <c r="C901" s="264"/>
      <c r="D901" s="260" t="s">
        <v>44</v>
      </c>
      <c r="E901" s="90" t="s">
        <v>2367</v>
      </c>
      <c r="F901" s="91">
        <v>1</v>
      </c>
      <c r="G901" s="252">
        <v>0</v>
      </c>
      <c r="H901" s="52">
        <f t="shared" ref="H901" si="34">IF(ISNUMBER(F901),ROUND(F901*G901,2),"")</f>
        <v>0</v>
      </c>
      <c r="I901" s="197"/>
      <c r="J901" s="196"/>
      <c r="K901" s="42"/>
      <c r="L901" s="43"/>
      <c r="M901" s="44"/>
    </row>
    <row r="902" spans="1:13" s="78" customFormat="1">
      <c r="A902" s="265">
        <v>5</v>
      </c>
      <c r="B902" s="265"/>
      <c r="C902" s="266"/>
      <c r="D902" s="261" t="s">
        <v>526</v>
      </c>
      <c r="E902" s="29"/>
      <c r="F902" s="17" t="s">
        <v>162</v>
      </c>
      <c r="G902" s="27"/>
      <c r="H902" s="55"/>
      <c r="I902" s="197"/>
      <c r="J902" s="196"/>
      <c r="K902" s="42"/>
      <c r="L902" s="43"/>
      <c r="M902" s="44"/>
    </row>
    <row r="903" spans="1:13" s="78" customFormat="1">
      <c r="A903" s="163"/>
      <c r="B903" s="163" t="s">
        <v>2541</v>
      </c>
      <c r="C903" s="176" t="s">
        <v>1901</v>
      </c>
      <c r="D903" s="177" t="s">
        <v>2474</v>
      </c>
      <c r="E903" s="178" t="s">
        <v>1451</v>
      </c>
      <c r="F903" s="179">
        <v>870</v>
      </c>
      <c r="G903" s="169"/>
      <c r="H903" s="169"/>
      <c r="I903" s="197"/>
      <c r="J903" s="196"/>
      <c r="K903" s="42"/>
      <c r="L903" s="43"/>
      <c r="M903" s="44"/>
    </row>
    <row r="904" spans="1:13" s="78" customFormat="1" ht="22.5">
      <c r="A904" s="170"/>
      <c r="B904" s="170"/>
      <c r="C904" s="171"/>
      <c r="D904" s="172" t="s">
        <v>2582</v>
      </c>
      <c r="E904" s="173"/>
      <c r="F904" s="174" t="s">
        <v>162</v>
      </c>
      <c r="G904" s="175"/>
      <c r="H904" s="175"/>
      <c r="I904" s="197"/>
      <c r="J904" s="196"/>
      <c r="K904" s="42"/>
      <c r="L904" s="43"/>
      <c r="M904" s="44"/>
    </row>
    <row r="905" spans="1:13" s="78" customFormat="1">
      <c r="A905" s="280"/>
      <c r="B905" s="280" t="s">
        <v>2624</v>
      </c>
      <c r="C905" s="281" t="s">
        <v>1905</v>
      </c>
      <c r="D905" s="282" t="s">
        <v>2583</v>
      </c>
      <c r="E905" s="178" t="s">
        <v>1451</v>
      </c>
      <c r="F905" s="179">
        <v>10</v>
      </c>
      <c r="G905" s="169"/>
      <c r="H905" s="169"/>
      <c r="I905" s="197"/>
      <c r="J905" s="196"/>
      <c r="K905" s="42"/>
      <c r="L905" s="43"/>
      <c r="M905" s="44"/>
    </row>
    <row r="906" spans="1:13" s="78" customFormat="1">
      <c r="A906" s="170"/>
      <c r="B906" s="170"/>
      <c r="C906" s="171"/>
      <c r="D906" s="172" t="s">
        <v>2584</v>
      </c>
      <c r="E906" s="173"/>
      <c r="F906" s="174" t="s">
        <v>162</v>
      </c>
      <c r="G906" s="175"/>
      <c r="H906" s="175"/>
      <c r="I906" s="197"/>
      <c r="J906" s="196"/>
      <c r="K906" s="42"/>
      <c r="L906" s="43"/>
      <c r="M906" s="44"/>
    </row>
    <row r="907" spans="1:13" s="78" customFormat="1">
      <c r="A907" s="263">
        <v>4</v>
      </c>
      <c r="B907" s="263"/>
      <c r="C907" s="264"/>
      <c r="D907" s="260" t="s">
        <v>763</v>
      </c>
      <c r="E907" s="90" t="s">
        <v>2367</v>
      </c>
      <c r="F907" s="91">
        <v>1</v>
      </c>
      <c r="G907" s="252">
        <v>0</v>
      </c>
      <c r="H907" s="52">
        <f t="shared" ref="H907" si="35">IF(ISNUMBER(F907),ROUND(F907*G907,2),"")</f>
        <v>0</v>
      </c>
      <c r="I907" s="197"/>
      <c r="J907" s="196"/>
      <c r="K907" s="42"/>
      <c r="L907" s="43"/>
      <c r="M907" s="44"/>
    </row>
    <row r="908" spans="1:13" s="78" customFormat="1">
      <c r="A908" s="265">
        <v>5</v>
      </c>
      <c r="B908" s="265"/>
      <c r="C908" s="266"/>
      <c r="D908" s="261" t="s">
        <v>2262</v>
      </c>
      <c r="E908" s="29"/>
      <c r="F908" s="17" t="s">
        <v>162</v>
      </c>
      <c r="G908" s="27"/>
      <c r="H908" s="55"/>
      <c r="I908" s="197"/>
      <c r="J908" s="196"/>
      <c r="K908" s="42"/>
      <c r="L908" s="43"/>
      <c r="M908" s="44"/>
    </row>
    <row r="909" spans="1:13" s="78" customFormat="1" ht="22.5">
      <c r="A909" s="265"/>
      <c r="B909" s="265" t="s">
        <v>2625</v>
      </c>
      <c r="C909" s="275" t="s">
        <v>1901</v>
      </c>
      <c r="D909" s="266" t="s">
        <v>2585</v>
      </c>
      <c r="E909" s="29" t="s">
        <v>1448</v>
      </c>
      <c r="F909" s="17">
        <v>339.57</v>
      </c>
      <c r="G909" s="27"/>
      <c r="H909" s="27"/>
      <c r="I909" s="197"/>
      <c r="J909" s="196"/>
      <c r="K909" s="42"/>
      <c r="L909" s="43"/>
      <c r="M909" s="44"/>
    </row>
    <row r="910" spans="1:13" s="78" customFormat="1" ht="22.5">
      <c r="A910" s="28"/>
      <c r="B910" s="28" t="s">
        <v>2294</v>
      </c>
      <c r="C910" s="81" t="s">
        <v>1905</v>
      </c>
      <c r="D910" s="14" t="s">
        <v>2263</v>
      </c>
      <c r="E910" s="29" t="s">
        <v>1448</v>
      </c>
      <c r="F910" s="17">
        <v>339.57</v>
      </c>
      <c r="G910" s="27"/>
      <c r="H910" s="27"/>
      <c r="I910" s="197"/>
      <c r="J910" s="196"/>
      <c r="K910" s="42"/>
      <c r="L910" s="43"/>
      <c r="M910" s="44"/>
    </row>
    <row r="911" spans="1:13" s="78" customFormat="1" ht="22.5">
      <c r="A911" s="163"/>
      <c r="B911" s="163" t="s">
        <v>2626</v>
      </c>
      <c r="C911" s="176" t="s">
        <v>1908</v>
      </c>
      <c r="D911" s="177" t="s">
        <v>2586</v>
      </c>
      <c r="E911" s="178" t="s">
        <v>1448</v>
      </c>
      <c r="F911" s="179">
        <v>250</v>
      </c>
      <c r="G911" s="169"/>
      <c r="H911" s="169"/>
      <c r="I911" s="197"/>
      <c r="J911" s="196"/>
      <c r="K911" s="42"/>
      <c r="L911" s="43"/>
      <c r="M911" s="44"/>
    </row>
    <row r="912" spans="1:13" s="78" customFormat="1">
      <c r="A912" s="170"/>
      <c r="B912" s="170"/>
      <c r="C912" s="171"/>
      <c r="D912" s="172" t="s">
        <v>2587</v>
      </c>
      <c r="E912" s="173"/>
      <c r="F912" s="174" t="s">
        <v>162</v>
      </c>
      <c r="G912" s="175"/>
      <c r="H912" s="175"/>
      <c r="I912" s="197"/>
      <c r="J912" s="196"/>
      <c r="K912" s="42"/>
      <c r="L912" s="43"/>
      <c r="M912" s="44"/>
    </row>
    <row r="913" spans="1:13" s="78" customFormat="1">
      <c r="A913" s="265">
        <v>5</v>
      </c>
      <c r="B913" s="265"/>
      <c r="C913" s="266"/>
      <c r="D913" s="261" t="s">
        <v>2029</v>
      </c>
      <c r="E913" s="29"/>
      <c r="F913" s="17" t="s">
        <v>162</v>
      </c>
      <c r="G913" s="27"/>
      <c r="H913" s="55"/>
      <c r="I913" s="197"/>
      <c r="J913" s="196"/>
      <c r="K913" s="42"/>
      <c r="L913" s="43"/>
      <c r="M913" s="44"/>
    </row>
    <row r="914" spans="1:13" s="78" customFormat="1">
      <c r="A914" s="163"/>
      <c r="B914" s="163" t="s">
        <v>2452</v>
      </c>
      <c r="C914" s="176" t="s">
        <v>1901</v>
      </c>
      <c r="D914" s="177" t="s">
        <v>2417</v>
      </c>
      <c r="E914" s="178" t="s">
        <v>1444</v>
      </c>
      <c r="F914" s="179">
        <v>58</v>
      </c>
      <c r="G914" s="169"/>
      <c r="H914" s="169"/>
      <c r="I914" s="197"/>
      <c r="J914" s="196"/>
      <c r="K914" s="42"/>
      <c r="L914" s="43"/>
      <c r="M914" s="44"/>
    </row>
    <row r="915" spans="1:13" s="78" customFormat="1">
      <c r="A915" s="283"/>
      <c r="B915" s="283"/>
      <c r="C915" s="284"/>
      <c r="D915" s="285" t="s">
        <v>2588</v>
      </c>
      <c r="E915" s="173"/>
      <c r="F915" s="174" t="s">
        <v>162</v>
      </c>
      <c r="G915" s="175"/>
      <c r="H915" s="175"/>
      <c r="I915" s="197"/>
      <c r="J915" s="196"/>
      <c r="K915" s="42"/>
      <c r="L915" s="43"/>
      <c r="M915" s="44"/>
    </row>
    <row r="916" spans="1:13" s="78" customFormat="1">
      <c r="A916" s="263">
        <v>4</v>
      </c>
      <c r="B916" s="263"/>
      <c r="C916" s="264"/>
      <c r="D916" s="260" t="s">
        <v>45</v>
      </c>
      <c r="E916" s="90" t="s">
        <v>2367</v>
      </c>
      <c r="F916" s="91">
        <v>1</v>
      </c>
      <c r="G916" s="252">
        <v>0</v>
      </c>
      <c r="H916" s="52">
        <f t="shared" ref="H916" si="36">IF(ISNUMBER(F916),ROUND(F916*G916,2),"")</f>
        <v>0</v>
      </c>
      <c r="I916" s="197"/>
      <c r="J916" s="196"/>
      <c r="K916" s="42"/>
      <c r="L916" s="43"/>
      <c r="M916" s="44"/>
    </row>
    <row r="917" spans="1:13" s="78" customFormat="1">
      <c r="A917" s="265">
        <v>5</v>
      </c>
      <c r="B917" s="265"/>
      <c r="C917" s="266"/>
      <c r="D917" s="261" t="s">
        <v>529</v>
      </c>
      <c r="E917" s="29"/>
      <c r="F917" s="17" t="s">
        <v>162</v>
      </c>
      <c r="G917" s="27"/>
      <c r="H917" s="55"/>
      <c r="I917" s="197"/>
      <c r="J917" s="196"/>
      <c r="K917" s="42"/>
      <c r="L917" s="43"/>
      <c r="M917" s="44"/>
    </row>
    <row r="918" spans="1:13" s="78" customFormat="1">
      <c r="A918" s="163"/>
      <c r="B918" s="163" t="s">
        <v>2300</v>
      </c>
      <c r="C918" s="176" t="s">
        <v>1901</v>
      </c>
      <c r="D918" s="177" t="s">
        <v>8</v>
      </c>
      <c r="E918" s="178" t="s">
        <v>1448</v>
      </c>
      <c r="F918" s="179">
        <v>290.7</v>
      </c>
      <c r="G918" s="169"/>
      <c r="H918" s="169"/>
      <c r="I918" s="197"/>
      <c r="J918" s="196"/>
      <c r="K918" s="42"/>
      <c r="L918" s="43"/>
      <c r="M918" s="44"/>
    </row>
    <row r="919" spans="1:13" s="78" customFormat="1">
      <c r="A919" s="170"/>
      <c r="B919" s="170"/>
      <c r="C919" s="171"/>
      <c r="D919" s="172" t="s">
        <v>2589</v>
      </c>
      <c r="E919" s="173"/>
      <c r="F919" s="174" t="s">
        <v>162</v>
      </c>
      <c r="G919" s="175"/>
      <c r="H919" s="175"/>
      <c r="I919" s="197"/>
      <c r="J919" s="196"/>
      <c r="K919" s="42"/>
      <c r="L919" s="43"/>
      <c r="M919" s="44"/>
    </row>
    <row r="920" spans="1:13" s="78" customFormat="1">
      <c r="A920" s="163"/>
      <c r="B920" s="163" t="s">
        <v>2627</v>
      </c>
      <c r="C920" s="176" t="s">
        <v>1905</v>
      </c>
      <c r="D920" s="177" t="s">
        <v>2590</v>
      </c>
      <c r="E920" s="178" t="s">
        <v>1448</v>
      </c>
      <c r="F920" s="179">
        <v>883.21</v>
      </c>
      <c r="G920" s="169"/>
      <c r="H920" s="169"/>
      <c r="I920" s="197"/>
      <c r="J920" s="196"/>
      <c r="K920" s="42"/>
      <c r="L920" s="43"/>
      <c r="M920" s="44"/>
    </row>
    <row r="921" spans="1:13" s="78" customFormat="1">
      <c r="A921" s="170"/>
      <c r="B921" s="170"/>
      <c r="C921" s="171"/>
      <c r="D921" s="172" t="s">
        <v>2591</v>
      </c>
      <c r="E921" s="173"/>
      <c r="F921" s="174" t="s">
        <v>162</v>
      </c>
      <c r="G921" s="175"/>
      <c r="H921" s="175"/>
      <c r="I921" s="197"/>
      <c r="J921" s="196"/>
      <c r="K921" s="42"/>
      <c r="L921" s="43"/>
      <c r="M921" s="44"/>
    </row>
    <row r="922" spans="1:13" s="78" customFormat="1">
      <c r="A922" s="280"/>
      <c r="B922" s="280" t="s">
        <v>2224</v>
      </c>
      <c r="C922" s="281" t="s">
        <v>1908</v>
      </c>
      <c r="D922" s="282" t="s">
        <v>2169</v>
      </c>
      <c r="E922" s="178" t="s">
        <v>1448</v>
      </c>
      <c r="F922" s="179">
        <v>161.76</v>
      </c>
      <c r="G922" s="169"/>
      <c r="H922" s="169"/>
      <c r="I922" s="197"/>
      <c r="J922" s="196"/>
      <c r="K922" s="42"/>
      <c r="L922" s="43"/>
      <c r="M922" s="44"/>
    </row>
    <row r="923" spans="1:13" s="78" customFormat="1" ht="22.5">
      <c r="A923" s="170"/>
      <c r="B923" s="170"/>
      <c r="C923" s="171"/>
      <c r="D923" s="172" t="s">
        <v>2592</v>
      </c>
      <c r="E923" s="173"/>
      <c r="F923" s="174" t="s">
        <v>162</v>
      </c>
      <c r="G923" s="175"/>
      <c r="H923" s="175"/>
      <c r="I923" s="197"/>
      <c r="J923" s="196"/>
      <c r="K923" s="42"/>
      <c r="L923" s="43"/>
      <c r="M923" s="44"/>
    </row>
    <row r="924" spans="1:13" s="78" customFormat="1">
      <c r="A924" s="163"/>
      <c r="B924" s="163" t="s">
        <v>2628</v>
      </c>
      <c r="C924" s="176" t="s">
        <v>1917</v>
      </c>
      <c r="D924" s="177" t="s">
        <v>2593</v>
      </c>
      <c r="E924" s="178" t="s">
        <v>1448</v>
      </c>
      <c r="F924" s="179">
        <v>315</v>
      </c>
      <c r="G924" s="169"/>
      <c r="H924" s="169"/>
      <c r="I924" s="197"/>
      <c r="J924" s="196"/>
      <c r="K924" s="42"/>
      <c r="L924" s="43"/>
      <c r="M924" s="44"/>
    </row>
    <row r="925" spans="1:13" s="78" customFormat="1">
      <c r="A925" s="170"/>
      <c r="B925" s="170"/>
      <c r="C925" s="171"/>
      <c r="D925" s="172" t="s">
        <v>2594</v>
      </c>
      <c r="E925" s="173"/>
      <c r="F925" s="174" t="s">
        <v>162</v>
      </c>
      <c r="G925" s="175"/>
      <c r="H925" s="175"/>
      <c r="I925" s="197"/>
      <c r="J925" s="196"/>
      <c r="K925" s="42"/>
      <c r="L925" s="43"/>
      <c r="M925" s="44"/>
    </row>
    <row r="926" spans="1:13" s="78" customFormat="1">
      <c r="A926" s="265">
        <v>5</v>
      </c>
      <c r="B926" s="265"/>
      <c r="C926" s="266"/>
      <c r="D926" s="261" t="s">
        <v>530</v>
      </c>
      <c r="E926" s="29"/>
      <c r="F926" s="17" t="s">
        <v>162</v>
      </c>
      <c r="G926" s="27"/>
      <c r="H926" s="55"/>
      <c r="I926" s="197"/>
      <c r="J926" s="196"/>
      <c r="K926" s="42"/>
      <c r="L926" s="43"/>
      <c r="M926" s="44"/>
    </row>
    <row r="927" spans="1:13" s="78" customFormat="1" ht="22.5">
      <c r="A927" s="280"/>
      <c r="B927" s="280" t="s">
        <v>1422</v>
      </c>
      <c r="C927" s="281" t="s">
        <v>1901</v>
      </c>
      <c r="D927" s="282" t="s">
        <v>2595</v>
      </c>
      <c r="E927" s="178" t="s">
        <v>1507</v>
      </c>
      <c r="F927" s="179">
        <v>20200</v>
      </c>
      <c r="G927" s="169"/>
      <c r="H927" s="169"/>
      <c r="I927" s="197"/>
      <c r="J927" s="196"/>
      <c r="K927" s="42"/>
      <c r="L927" s="43"/>
      <c r="M927" s="44"/>
    </row>
    <row r="928" spans="1:13" s="78" customFormat="1">
      <c r="A928" s="170"/>
      <c r="B928" s="170"/>
      <c r="C928" s="171"/>
      <c r="D928" s="172" t="s">
        <v>2596</v>
      </c>
      <c r="E928" s="173"/>
      <c r="F928" s="174" t="s">
        <v>162</v>
      </c>
      <c r="G928" s="175"/>
      <c r="H928" s="175"/>
      <c r="I928" s="197"/>
      <c r="J928" s="196"/>
      <c r="K928" s="42"/>
      <c r="L928" s="43"/>
      <c r="M928" s="44"/>
    </row>
    <row r="929" spans="1:13" s="78" customFormat="1" ht="22.5">
      <c r="A929" s="163"/>
      <c r="B929" s="163" t="s">
        <v>1529</v>
      </c>
      <c r="C929" s="176" t="s">
        <v>1905</v>
      </c>
      <c r="D929" s="177" t="s">
        <v>2597</v>
      </c>
      <c r="E929" s="178" t="s">
        <v>1507</v>
      </c>
      <c r="F929" s="179">
        <v>80500</v>
      </c>
      <c r="G929" s="169"/>
      <c r="H929" s="169"/>
      <c r="I929" s="197"/>
      <c r="J929" s="196"/>
      <c r="K929" s="42"/>
      <c r="L929" s="43"/>
      <c r="M929" s="44"/>
    </row>
    <row r="930" spans="1:13" s="78" customFormat="1">
      <c r="A930" s="170"/>
      <c r="B930" s="170"/>
      <c r="C930" s="171"/>
      <c r="D930" s="172" t="s">
        <v>2596</v>
      </c>
      <c r="E930" s="173"/>
      <c r="F930" s="174" t="s">
        <v>162</v>
      </c>
      <c r="G930" s="175"/>
      <c r="H930" s="175"/>
      <c r="I930" s="197"/>
      <c r="J930" s="196"/>
      <c r="K930" s="42"/>
      <c r="L930" s="43"/>
      <c r="M930" s="44"/>
    </row>
    <row r="931" spans="1:13" s="78" customFormat="1">
      <c r="A931" s="265">
        <v>5</v>
      </c>
      <c r="B931" s="265"/>
      <c r="C931" s="266"/>
      <c r="D931" s="261" t="s">
        <v>531</v>
      </c>
      <c r="E931" s="29"/>
      <c r="F931" s="17" t="s">
        <v>162</v>
      </c>
      <c r="G931" s="27"/>
      <c r="H931" s="55"/>
      <c r="I931" s="197"/>
      <c r="J931" s="196"/>
      <c r="K931" s="42"/>
      <c r="L931" s="43"/>
      <c r="M931" s="44"/>
    </row>
    <row r="932" spans="1:13" s="78" customFormat="1">
      <c r="A932" s="163"/>
      <c r="B932" s="163" t="s">
        <v>2629</v>
      </c>
      <c r="C932" s="176" t="s">
        <v>1901</v>
      </c>
      <c r="D932" s="177" t="s">
        <v>2598</v>
      </c>
      <c r="E932" s="178" t="s">
        <v>1451</v>
      </c>
      <c r="F932" s="179">
        <v>19.88</v>
      </c>
      <c r="G932" s="169"/>
      <c r="H932" s="169"/>
      <c r="I932" s="197"/>
      <c r="J932" s="196"/>
      <c r="K932" s="42"/>
      <c r="L932" s="43"/>
      <c r="M932" s="44"/>
    </row>
    <row r="933" spans="1:13" s="78" customFormat="1">
      <c r="A933" s="170"/>
      <c r="B933" s="170"/>
      <c r="C933" s="171"/>
      <c r="D933" s="172" t="s">
        <v>2599</v>
      </c>
      <c r="E933" s="173"/>
      <c r="F933" s="174" t="s">
        <v>162</v>
      </c>
      <c r="G933" s="175"/>
      <c r="H933" s="175"/>
      <c r="I933" s="197"/>
      <c r="J933" s="196"/>
      <c r="K933" s="42"/>
      <c r="L933" s="43"/>
      <c r="M933" s="44"/>
    </row>
    <row r="934" spans="1:13" s="78" customFormat="1" ht="22.5">
      <c r="A934" s="280"/>
      <c r="B934" s="280" t="s">
        <v>2441</v>
      </c>
      <c r="C934" s="281" t="s">
        <v>1905</v>
      </c>
      <c r="D934" s="282" t="s">
        <v>2395</v>
      </c>
      <c r="E934" s="178" t="s">
        <v>1451</v>
      </c>
      <c r="F934" s="179">
        <v>240.85</v>
      </c>
      <c r="G934" s="169"/>
      <c r="H934" s="169"/>
      <c r="I934" s="197"/>
      <c r="J934" s="196"/>
      <c r="K934" s="42"/>
      <c r="L934" s="43"/>
      <c r="M934" s="44"/>
    </row>
    <row r="935" spans="1:13" s="78" customFormat="1">
      <c r="A935" s="170"/>
      <c r="B935" s="170"/>
      <c r="C935" s="171"/>
      <c r="D935" s="172" t="s">
        <v>2600</v>
      </c>
      <c r="E935" s="173"/>
      <c r="F935" s="174" t="s">
        <v>162</v>
      </c>
      <c r="G935" s="175"/>
      <c r="H935" s="175"/>
      <c r="I935" s="197"/>
      <c r="J935" s="196"/>
      <c r="K935" s="42"/>
      <c r="L935" s="43"/>
      <c r="M935" s="44"/>
    </row>
    <row r="936" spans="1:13" s="78" customFormat="1" ht="22.5">
      <c r="A936" s="280"/>
      <c r="B936" s="280" t="s">
        <v>2630</v>
      </c>
      <c r="C936" s="281" t="s">
        <v>1908</v>
      </c>
      <c r="D936" s="282" t="s">
        <v>2601</v>
      </c>
      <c r="E936" s="178" t="s">
        <v>1451</v>
      </c>
      <c r="F936" s="179">
        <v>240.85</v>
      </c>
      <c r="G936" s="169"/>
      <c r="H936" s="169"/>
      <c r="I936" s="197"/>
      <c r="J936" s="196"/>
      <c r="K936" s="42"/>
      <c r="L936" s="43"/>
      <c r="M936" s="44"/>
    </row>
    <row r="937" spans="1:13" s="78" customFormat="1">
      <c r="A937" s="170"/>
      <c r="B937" s="170"/>
      <c r="C937" s="171"/>
      <c r="D937" s="172" t="s">
        <v>2602</v>
      </c>
      <c r="E937" s="173"/>
      <c r="F937" s="174" t="s">
        <v>162</v>
      </c>
      <c r="G937" s="175"/>
      <c r="H937" s="175"/>
      <c r="I937" s="197"/>
      <c r="J937" s="196"/>
      <c r="K937" s="42"/>
      <c r="L937" s="43"/>
      <c r="M937" s="44"/>
    </row>
    <row r="938" spans="1:13" s="78" customFormat="1" ht="22.5">
      <c r="A938" s="265"/>
      <c r="B938" s="265" t="s">
        <v>2233</v>
      </c>
      <c r="C938" s="275" t="s">
        <v>1917</v>
      </c>
      <c r="D938" s="266" t="s">
        <v>2183</v>
      </c>
      <c r="E938" s="29" t="s">
        <v>1451</v>
      </c>
      <c r="F938" s="17">
        <v>282.18</v>
      </c>
      <c r="G938" s="27"/>
      <c r="H938" s="27"/>
      <c r="I938" s="197"/>
      <c r="J938" s="196"/>
      <c r="K938" s="42"/>
      <c r="L938" s="43"/>
      <c r="M938" s="44"/>
    </row>
    <row r="939" spans="1:13" s="78" customFormat="1" ht="22.5">
      <c r="A939" s="163"/>
      <c r="B939" s="163" t="s">
        <v>2304</v>
      </c>
      <c r="C939" s="176" t="s">
        <v>1920</v>
      </c>
      <c r="D939" s="177" t="s">
        <v>2274</v>
      </c>
      <c r="E939" s="178" t="s">
        <v>1451</v>
      </c>
      <c r="F939" s="179">
        <v>282.18</v>
      </c>
      <c r="G939" s="169"/>
      <c r="H939" s="169"/>
      <c r="I939" s="197"/>
      <c r="J939" s="196"/>
      <c r="K939" s="42"/>
      <c r="L939" s="43"/>
      <c r="M939" s="44"/>
    </row>
    <row r="940" spans="1:13" s="78" customFormat="1">
      <c r="A940" s="170"/>
      <c r="B940" s="170"/>
      <c r="C940" s="171"/>
      <c r="D940" s="172" t="s">
        <v>2603</v>
      </c>
      <c r="E940" s="173"/>
      <c r="F940" s="174" t="s">
        <v>162</v>
      </c>
      <c r="G940" s="175"/>
      <c r="H940" s="175"/>
      <c r="I940" s="197"/>
      <c r="J940" s="196"/>
      <c r="K940" s="42"/>
      <c r="L940" s="43"/>
      <c r="M940" s="44"/>
    </row>
    <row r="941" spans="1:13" s="78" customFormat="1" ht="22.5">
      <c r="A941" s="280"/>
      <c r="B941" s="280" t="s">
        <v>2234</v>
      </c>
      <c r="C941" s="281" t="s">
        <v>1924</v>
      </c>
      <c r="D941" s="282" t="s">
        <v>2185</v>
      </c>
      <c r="E941" s="178" t="s">
        <v>1451</v>
      </c>
      <c r="F941" s="179">
        <v>344.04</v>
      </c>
      <c r="G941" s="169"/>
      <c r="H941" s="169"/>
      <c r="I941" s="197"/>
      <c r="J941" s="196"/>
      <c r="K941" s="42"/>
      <c r="L941" s="43"/>
      <c r="M941" s="44"/>
    </row>
    <row r="942" spans="1:13" s="78" customFormat="1">
      <c r="A942" s="283"/>
      <c r="B942" s="283"/>
      <c r="C942" s="284"/>
      <c r="D942" s="285" t="s">
        <v>2594</v>
      </c>
      <c r="E942" s="173"/>
      <c r="F942" s="174" t="s">
        <v>162</v>
      </c>
      <c r="G942" s="175"/>
      <c r="H942" s="175"/>
      <c r="I942" s="197"/>
      <c r="J942" s="196"/>
      <c r="K942" s="42"/>
      <c r="L942" s="43"/>
      <c r="M942" s="44"/>
    </row>
    <row r="943" spans="1:13" s="78" customFormat="1" ht="22.5">
      <c r="A943" s="163"/>
      <c r="B943" s="163" t="s">
        <v>2304</v>
      </c>
      <c r="C943" s="176" t="s">
        <v>1927</v>
      </c>
      <c r="D943" s="177" t="s">
        <v>2274</v>
      </c>
      <c r="E943" s="178" t="s">
        <v>1451</v>
      </c>
      <c r="F943" s="179">
        <v>344.04</v>
      </c>
      <c r="G943" s="169"/>
      <c r="H943" s="169"/>
      <c r="I943" s="197"/>
      <c r="J943" s="196"/>
      <c r="K943" s="42"/>
      <c r="L943" s="43"/>
      <c r="M943" s="44"/>
    </row>
    <row r="944" spans="1:13" s="78" customFormat="1">
      <c r="A944" s="170"/>
      <c r="B944" s="170"/>
      <c r="C944" s="171"/>
      <c r="D944" s="172" t="s">
        <v>2603</v>
      </c>
      <c r="E944" s="173"/>
      <c r="F944" s="174" t="s">
        <v>162</v>
      </c>
      <c r="G944" s="175"/>
      <c r="H944" s="175"/>
      <c r="I944" s="197"/>
      <c r="J944" s="196"/>
      <c r="K944" s="42"/>
      <c r="L944" s="43"/>
      <c r="M944" s="44"/>
    </row>
    <row r="945" spans="1:13" s="78" customFormat="1" ht="22.5">
      <c r="A945" s="280"/>
      <c r="B945" s="280" t="s">
        <v>2235</v>
      </c>
      <c r="C945" s="281" t="s">
        <v>1931</v>
      </c>
      <c r="D945" s="282" t="s">
        <v>2187</v>
      </c>
      <c r="E945" s="178" t="s">
        <v>1451</v>
      </c>
      <c r="F945" s="179">
        <v>42.72</v>
      </c>
      <c r="G945" s="169"/>
      <c r="H945" s="169"/>
      <c r="I945" s="197"/>
      <c r="J945" s="196"/>
      <c r="K945" s="42"/>
      <c r="L945" s="43"/>
      <c r="M945" s="44"/>
    </row>
    <row r="946" spans="1:13" s="78" customFormat="1">
      <c r="A946" s="170"/>
      <c r="B946" s="170"/>
      <c r="C946" s="171"/>
      <c r="D946" s="172" t="s">
        <v>2604</v>
      </c>
      <c r="E946" s="173"/>
      <c r="F946" s="174" t="s">
        <v>162</v>
      </c>
      <c r="G946" s="175"/>
      <c r="H946" s="175"/>
      <c r="I946" s="197"/>
      <c r="J946" s="196"/>
      <c r="K946" s="42"/>
      <c r="L946" s="43"/>
      <c r="M946" s="44"/>
    </row>
    <row r="947" spans="1:13" s="78" customFormat="1" ht="22.5">
      <c r="A947" s="280"/>
      <c r="B947" s="280" t="s">
        <v>2631</v>
      </c>
      <c r="C947" s="281" t="s">
        <v>1934</v>
      </c>
      <c r="D947" s="282" t="s">
        <v>2605</v>
      </c>
      <c r="E947" s="178" t="s">
        <v>1451</v>
      </c>
      <c r="F947" s="179">
        <v>42.72</v>
      </c>
      <c r="G947" s="169"/>
      <c r="H947" s="169"/>
      <c r="I947" s="197"/>
      <c r="J947" s="196"/>
      <c r="K947" s="42"/>
      <c r="L947" s="43"/>
      <c r="M947" s="44"/>
    </row>
    <row r="948" spans="1:13" s="78" customFormat="1">
      <c r="A948" s="283"/>
      <c r="B948" s="283"/>
      <c r="C948" s="284"/>
      <c r="D948" s="285" t="s">
        <v>2606</v>
      </c>
      <c r="E948" s="173"/>
      <c r="F948" s="174" t="s">
        <v>162</v>
      </c>
      <c r="G948" s="175"/>
      <c r="H948" s="175"/>
      <c r="I948" s="197"/>
      <c r="J948" s="196"/>
      <c r="K948" s="42"/>
      <c r="L948" s="43"/>
      <c r="M948" s="44"/>
    </row>
    <row r="949" spans="1:13" s="78" customFormat="1">
      <c r="A949" s="265">
        <v>5</v>
      </c>
      <c r="B949" s="265"/>
      <c r="C949" s="266"/>
      <c r="D949" s="261" t="s">
        <v>923</v>
      </c>
      <c r="E949" s="29"/>
      <c r="F949" s="17" t="s">
        <v>162</v>
      </c>
      <c r="G949" s="27"/>
      <c r="H949" s="55"/>
      <c r="I949" s="197"/>
      <c r="J949" s="196"/>
      <c r="K949" s="42"/>
      <c r="L949" s="43"/>
      <c r="M949" s="44"/>
    </row>
    <row r="950" spans="1:13" s="78" customFormat="1">
      <c r="A950" s="163"/>
      <c r="B950" s="163" t="s">
        <v>2632</v>
      </c>
      <c r="C950" s="176" t="s">
        <v>1901</v>
      </c>
      <c r="D950" s="177" t="s">
        <v>2607</v>
      </c>
      <c r="E950" s="178" t="s">
        <v>1448</v>
      </c>
      <c r="F950" s="179">
        <v>155.30000000000001</v>
      </c>
      <c r="G950" s="169"/>
      <c r="H950" s="169"/>
      <c r="I950" s="197"/>
      <c r="J950" s="196"/>
      <c r="K950" s="42"/>
      <c r="L950" s="43"/>
      <c r="M950" s="44"/>
    </row>
    <row r="951" spans="1:13" s="78" customFormat="1">
      <c r="A951" s="283"/>
      <c r="B951" s="283"/>
      <c r="C951" s="284"/>
      <c r="D951" s="285" t="s">
        <v>2608</v>
      </c>
      <c r="E951" s="173"/>
      <c r="F951" s="174" t="s">
        <v>162</v>
      </c>
      <c r="G951" s="175"/>
      <c r="H951" s="175"/>
      <c r="I951" s="197"/>
      <c r="J951" s="196"/>
      <c r="K951" s="42"/>
      <c r="L951" s="43"/>
      <c r="M951" s="44"/>
    </row>
    <row r="952" spans="1:13" s="78" customFormat="1">
      <c r="A952" s="265">
        <v>5</v>
      </c>
      <c r="B952" s="265"/>
      <c r="C952" s="266"/>
      <c r="D952" s="261" t="s">
        <v>535</v>
      </c>
      <c r="E952" s="29"/>
      <c r="F952" s="17" t="s">
        <v>162</v>
      </c>
      <c r="G952" s="27"/>
      <c r="H952" s="55"/>
      <c r="I952" s="197"/>
      <c r="J952" s="196"/>
      <c r="K952" s="42"/>
      <c r="L952" s="43"/>
      <c r="M952" s="44"/>
    </row>
    <row r="953" spans="1:13" s="78" customFormat="1">
      <c r="A953" s="265"/>
      <c r="B953" s="265" t="s">
        <v>2245</v>
      </c>
      <c r="C953" s="275" t="s">
        <v>1901</v>
      </c>
      <c r="D953" s="266" t="s">
        <v>2199</v>
      </c>
      <c r="E953" s="29" t="s">
        <v>1448</v>
      </c>
      <c r="F953" s="17">
        <v>412.35</v>
      </c>
      <c r="G953" s="27"/>
      <c r="H953" s="27"/>
      <c r="I953" s="197"/>
      <c r="J953" s="196"/>
      <c r="K953" s="42"/>
      <c r="L953" s="43"/>
      <c r="M953" s="44"/>
    </row>
    <row r="954" spans="1:13" s="78" customFormat="1" ht="22.5">
      <c r="A954" s="163"/>
      <c r="B954" s="163" t="s">
        <v>2247</v>
      </c>
      <c r="C954" s="176" t="s">
        <v>1905</v>
      </c>
      <c r="D954" s="177" t="s">
        <v>2203</v>
      </c>
      <c r="E954" s="178" t="s">
        <v>1448</v>
      </c>
      <c r="F954" s="179">
        <v>412.35</v>
      </c>
      <c r="G954" s="169"/>
      <c r="H954" s="169"/>
      <c r="I954" s="197"/>
      <c r="J954" s="196"/>
      <c r="K954" s="42"/>
      <c r="L954" s="43"/>
      <c r="M954" s="44"/>
    </row>
    <row r="955" spans="1:13" s="78" customFormat="1">
      <c r="A955" s="170"/>
      <c r="B955" s="170"/>
      <c r="C955" s="171"/>
      <c r="D955" s="172" t="s">
        <v>2594</v>
      </c>
      <c r="E955" s="173"/>
      <c r="F955" s="174" t="s">
        <v>162</v>
      </c>
      <c r="G955" s="175"/>
      <c r="H955" s="175"/>
      <c r="I955" s="197"/>
      <c r="J955" s="196"/>
      <c r="K955" s="42"/>
      <c r="L955" s="43"/>
      <c r="M955" s="44"/>
    </row>
    <row r="956" spans="1:13" s="78" customFormat="1" ht="22.5">
      <c r="A956" s="163"/>
      <c r="B956" s="163" t="s">
        <v>2335</v>
      </c>
      <c r="C956" s="176" t="s">
        <v>1908</v>
      </c>
      <c r="D956" s="177" t="s">
        <v>2327</v>
      </c>
      <c r="E956" s="178" t="s">
        <v>1448</v>
      </c>
      <c r="F956" s="179">
        <v>450</v>
      </c>
      <c r="G956" s="169"/>
      <c r="H956" s="169"/>
      <c r="I956" s="197"/>
      <c r="J956" s="196"/>
      <c r="K956" s="42"/>
      <c r="L956" s="43"/>
      <c r="M956" s="44"/>
    </row>
    <row r="957" spans="1:13" s="78" customFormat="1">
      <c r="A957" s="283"/>
      <c r="B957" s="283"/>
      <c r="C957" s="284"/>
      <c r="D957" s="285" t="s">
        <v>2609</v>
      </c>
      <c r="E957" s="173"/>
      <c r="F957" s="174" t="s">
        <v>162</v>
      </c>
      <c r="G957" s="175"/>
      <c r="H957" s="175"/>
      <c r="I957" s="197"/>
      <c r="J957" s="196"/>
      <c r="K957" s="42"/>
      <c r="L957" s="43"/>
      <c r="M957" s="44"/>
    </row>
    <row r="958" spans="1:13" s="78" customFormat="1">
      <c r="A958" s="265">
        <v>5</v>
      </c>
      <c r="B958" s="265"/>
      <c r="C958" s="266"/>
      <c r="D958" s="261" t="s">
        <v>993</v>
      </c>
      <c r="E958" s="29"/>
      <c r="F958" s="17" t="s">
        <v>162</v>
      </c>
      <c r="G958" s="27"/>
      <c r="H958" s="55"/>
      <c r="I958" s="197"/>
      <c r="J958" s="196"/>
      <c r="K958" s="42"/>
      <c r="L958" s="43"/>
      <c r="M958" s="44"/>
    </row>
    <row r="959" spans="1:13" s="78" customFormat="1" ht="22.5">
      <c r="A959" s="28"/>
      <c r="B959" s="28" t="s">
        <v>2633</v>
      </c>
      <c r="C959" s="81" t="s">
        <v>1901</v>
      </c>
      <c r="D959" s="14" t="s">
        <v>2610</v>
      </c>
      <c r="E959" s="29" t="s">
        <v>1444</v>
      </c>
      <c r="F959" s="17">
        <v>46</v>
      </c>
      <c r="G959" s="27"/>
      <c r="H959" s="27"/>
      <c r="I959" s="197"/>
      <c r="J959" s="196"/>
      <c r="K959" s="42"/>
      <c r="L959" s="43"/>
      <c r="M959" s="44"/>
    </row>
    <row r="960" spans="1:13" s="78" customFormat="1" ht="22.5">
      <c r="A960" s="265"/>
      <c r="B960" s="265" t="s">
        <v>1432</v>
      </c>
      <c r="C960" s="275" t="s">
        <v>1905</v>
      </c>
      <c r="D960" s="266" t="s">
        <v>47</v>
      </c>
      <c r="E960" s="29" t="s">
        <v>1440</v>
      </c>
      <c r="F960" s="17">
        <v>2</v>
      </c>
      <c r="G960" s="27"/>
      <c r="H960" s="27"/>
      <c r="I960" s="197"/>
      <c r="J960" s="196"/>
      <c r="K960" s="42"/>
      <c r="L960" s="43"/>
      <c r="M960" s="44"/>
    </row>
    <row r="961" spans="1:13" s="78" customFormat="1">
      <c r="A961" s="265">
        <v>5</v>
      </c>
      <c r="B961" s="265"/>
      <c r="C961" s="266"/>
      <c r="D961" s="261" t="s">
        <v>1063</v>
      </c>
      <c r="E961" s="29"/>
      <c r="F961" s="17" t="s">
        <v>162</v>
      </c>
      <c r="G961" s="27"/>
      <c r="H961" s="55"/>
      <c r="I961" s="197"/>
      <c r="J961" s="196"/>
      <c r="K961" s="42"/>
      <c r="L961" s="43"/>
      <c r="M961" s="44"/>
    </row>
    <row r="962" spans="1:13" s="78" customFormat="1" ht="22.5">
      <c r="A962" s="163"/>
      <c r="B962" s="163" t="s">
        <v>2634</v>
      </c>
      <c r="C962" s="176" t="s">
        <v>1901</v>
      </c>
      <c r="D962" s="177" t="s">
        <v>2611</v>
      </c>
      <c r="E962" s="178" t="s">
        <v>1444</v>
      </c>
      <c r="F962" s="179">
        <v>65</v>
      </c>
      <c r="G962" s="169"/>
      <c r="H962" s="169"/>
      <c r="I962" s="197"/>
      <c r="J962" s="196"/>
      <c r="K962" s="42"/>
      <c r="L962" s="43"/>
      <c r="M962" s="44"/>
    </row>
    <row r="963" spans="1:13" s="78" customFormat="1">
      <c r="A963" s="170"/>
      <c r="B963" s="170"/>
      <c r="C963" s="171"/>
      <c r="D963" s="172" t="s">
        <v>2612</v>
      </c>
      <c r="E963" s="173"/>
      <c r="F963" s="174" t="s">
        <v>162</v>
      </c>
      <c r="G963" s="175"/>
      <c r="H963" s="175"/>
      <c r="I963" s="197"/>
      <c r="J963" s="196"/>
      <c r="K963" s="42"/>
      <c r="L963" s="43"/>
      <c r="M963" s="44"/>
    </row>
    <row r="964" spans="1:13" s="78" customFormat="1">
      <c r="A964" s="280"/>
      <c r="B964" s="280" t="s">
        <v>2635</v>
      </c>
      <c r="C964" s="281" t="s">
        <v>1905</v>
      </c>
      <c r="D964" s="282" t="s">
        <v>2613</v>
      </c>
      <c r="E964" s="178" t="s">
        <v>1444</v>
      </c>
      <c r="F964" s="179">
        <v>79</v>
      </c>
      <c r="G964" s="169"/>
      <c r="H964" s="169"/>
      <c r="I964" s="197"/>
      <c r="J964" s="196"/>
      <c r="K964" s="42"/>
      <c r="L964" s="43"/>
      <c r="M964" s="44"/>
    </row>
    <row r="965" spans="1:13" s="78" customFormat="1" ht="22.5">
      <c r="A965" s="170"/>
      <c r="B965" s="170"/>
      <c r="C965" s="171"/>
      <c r="D965" s="172" t="s">
        <v>2614</v>
      </c>
      <c r="E965" s="173"/>
      <c r="F965" s="174" t="s">
        <v>162</v>
      </c>
      <c r="G965" s="175"/>
      <c r="H965" s="175"/>
      <c r="I965" s="197"/>
      <c r="J965" s="196"/>
      <c r="K965" s="42"/>
      <c r="L965" s="43"/>
      <c r="M965" s="44"/>
    </row>
    <row r="966" spans="1:13" s="78" customFormat="1">
      <c r="A966" s="163"/>
      <c r="B966" s="163" t="s">
        <v>2636</v>
      </c>
      <c r="C966" s="176" t="s">
        <v>1908</v>
      </c>
      <c r="D966" s="177" t="s">
        <v>2615</v>
      </c>
      <c r="E966" s="178" t="s">
        <v>1444</v>
      </c>
      <c r="F966" s="179">
        <v>79</v>
      </c>
      <c r="G966" s="169"/>
      <c r="H966" s="169"/>
      <c r="I966" s="197"/>
      <c r="J966" s="196"/>
      <c r="K966" s="42"/>
      <c r="L966" s="43"/>
      <c r="M966" s="44"/>
    </row>
    <row r="967" spans="1:13" s="78" customFormat="1" ht="22.5">
      <c r="A967" s="283"/>
      <c r="B967" s="283"/>
      <c r="C967" s="284"/>
      <c r="D967" s="285" t="s">
        <v>2616</v>
      </c>
      <c r="E967" s="173"/>
      <c r="F967" s="174" t="s">
        <v>162</v>
      </c>
      <c r="G967" s="175"/>
      <c r="H967" s="175"/>
      <c r="I967" s="197"/>
      <c r="J967" s="196"/>
      <c r="K967" s="42"/>
      <c r="L967" s="43"/>
      <c r="M967" s="44"/>
    </row>
    <row r="968" spans="1:13" s="78" customFormat="1">
      <c r="A968" s="286">
        <v>2</v>
      </c>
      <c r="B968" s="286"/>
      <c r="C968" s="287"/>
      <c r="D968" s="288" t="s">
        <v>2637</v>
      </c>
      <c r="E968" s="84"/>
      <c r="F968" s="85" t="s">
        <v>162</v>
      </c>
      <c r="G968" s="86"/>
      <c r="H968" s="87">
        <f>H969+H977+H994+H1002</f>
        <v>0</v>
      </c>
      <c r="I968" s="197"/>
      <c r="J968" s="196"/>
      <c r="K968" s="42"/>
      <c r="L968" s="43"/>
      <c r="M968" s="44"/>
    </row>
    <row r="969" spans="1:13" s="78" customFormat="1">
      <c r="A969" s="263">
        <v>4</v>
      </c>
      <c r="B969" s="263"/>
      <c r="C969" s="264"/>
      <c r="D969" s="260" t="s">
        <v>6</v>
      </c>
      <c r="E969" s="90" t="s">
        <v>2367</v>
      </c>
      <c r="F969" s="91">
        <v>1</v>
      </c>
      <c r="G969" s="252">
        <v>0</v>
      </c>
      <c r="H969" s="52">
        <f t="shared" ref="H969" si="37">IF(ISNUMBER(F969),ROUND(F969*G969,2),"")</f>
        <v>0</v>
      </c>
      <c r="I969" s="197"/>
      <c r="J969" s="196"/>
      <c r="K969" s="42"/>
      <c r="L969" s="43"/>
      <c r="M969" s="44"/>
    </row>
    <row r="970" spans="1:13" s="78" customFormat="1">
      <c r="A970" s="265">
        <v>5</v>
      </c>
      <c r="B970" s="265"/>
      <c r="C970" s="266"/>
      <c r="D970" s="261" t="s">
        <v>514</v>
      </c>
      <c r="E970" s="29"/>
      <c r="F970" s="17" t="s">
        <v>162</v>
      </c>
      <c r="G970" s="27"/>
      <c r="H970" s="55"/>
      <c r="I970" s="197"/>
      <c r="J970" s="196"/>
      <c r="K970" s="42"/>
      <c r="L970" s="43"/>
      <c r="M970" s="44"/>
    </row>
    <row r="971" spans="1:13" s="78" customFormat="1" ht="22.5">
      <c r="A971" s="28"/>
      <c r="B971" s="28" t="s">
        <v>2286</v>
      </c>
      <c r="C971" s="81" t="s">
        <v>1901</v>
      </c>
      <c r="D971" s="14" t="s">
        <v>2253</v>
      </c>
      <c r="E971" s="29" t="s">
        <v>1440</v>
      </c>
      <c r="F971" s="17">
        <v>9</v>
      </c>
      <c r="G971" s="27"/>
      <c r="H971" s="27"/>
      <c r="I971" s="197"/>
      <c r="J971" s="196"/>
      <c r="K971" s="42"/>
      <c r="L971" s="43"/>
      <c r="M971" s="44"/>
    </row>
    <row r="972" spans="1:13" s="78" customFormat="1">
      <c r="A972" s="265"/>
      <c r="B972" s="265" t="s">
        <v>2618</v>
      </c>
      <c r="C972" s="275" t="s">
        <v>1905</v>
      </c>
      <c r="D972" s="266" t="s">
        <v>2571</v>
      </c>
      <c r="E972" s="29" t="s">
        <v>1440</v>
      </c>
      <c r="F972" s="17">
        <v>1</v>
      </c>
      <c r="G972" s="27"/>
      <c r="H972" s="27"/>
      <c r="I972" s="197"/>
      <c r="J972" s="196"/>
      <c r="K972" s="42"/>
      <c r="L972" s="43"/>
      <c r="M972" s="44"/>
    </row>
    <row r="973" spans="1:13" s="78" customFormat="1">
      <c r="A973" s="265">
        <v>5</v>
      </c>
      <c r="B973" s="265"/>
      <c r="C973" s="266"/>
      <c r="D973" s="261" t="s">
        <v>515</v>
      </c>
      <c r="E973" s="29"/>
      <c r="F973" s="17" t="s">
        <v>162</v>
      </c>
      <c r="G973" s="27"/>
      <c r="H973" s="55"/>
      <c r="I973" s="197"/>
      <c r="J973" s="196"/>
      <c r="K973" s="42"/>
      <c r="L973" s="43"/>
      <c r="M973" s="44"/>
    </row>
    <row r="974" spans="1:13" s="78" customFormat="1" ht="22.5">
      <c r="A974" s="28"/>
      <c r="B974" s="28" t="s">
        <v>2668</v>
      </c>
      <c r="C974" s="81" t="s">
        <v>1901</v>
      </c>
      <c r="D974" s="14" t="s">
        <v>2638</v>
      </c>
      <c r="E974" s="29" t="s">
        <v>1448</v>
      </c>
      <c r="F974" s="17">
        <v>342.93</v>
      </c>
      <c r="G974" s="27"/>
      <c r="H974" s="27"/>
      <c r="I974" s="197"/>
      <c r="J974" s="196"/>
      <c r="K974" s="42"/>
      <c r="L974" s="43"/>
      <c r="M974" s="44"/>
    </row>
    <row r="975" spans="1:13" s="78" customFormat="1">
      <c r="A975" s="265">
        <v>5</v>
      </c>
      <c r="B975" s="265"/>
      <c r="C975" s="266"/>
      <c r="D975" s="261" t="s">
        <v>518</v>
      </c>
      <c r="E975" s="29"/>
      <c r="F975" s="17" t="s">
        <v>162</v>
      </c>
      <c r="G975" s="27"/>
      <c r="H975" s="55"/>
      <c r="I975" s="197"/>
      <c r="J975" s="196"/>
      <c r="K975" s="42"/>
      <c r="L975" s="43"/>
      <c r="M975" s="44"/>
    </row>
    <row r="976" spans="1:13" s="78" customFormat="1">
      <c r="A976" s="265"/>
      <c r="B976" s="265" t="s">
        <v>2669</v>
      </c>
      <c r="C976" s="81" t="s">
        <v>1901</v>
      </c>
      <c r="D976" s="266" t="s">
        <v>2639</v>
      </c>
      <c r="E976" s="29" t="s">
        <v>1440</v>
      </c>
      <c r="F976" s="17">
        <v>1</v>
      </c>
      <c r="G976" s="27"/>
      <c r="H976" s="27"/>
      <c r="I976" s="197"/>
      <c r="J976" s="196"/>
      <c r="K976" s="42"/>
      <c r="L976" s="43"/>
      <c r="M976" s="44"/>
    </row>
    <row r="977" spans="1:13" s="78" customFormat="1">
      <c r="A977" s="263">
        <v>4</v>
      </c>
      <c r="B977" s="263"/>
      <c r="C977" s="264"/>
      <c r="D977" s="260" t="s">
        <v>1853</v>
      </c>
      <c r="E977" s="90" t="s">
        <v>2367</v>
      </c>
      <c r="F977" s="91">
        <v>1</v>
      </c>
      <c r="G977" s="252">
        <v>0</v>
      </c>
      <c r="H977" s="52">
        <f t="shared" ref="H977" si="38">IF(ISNUMBER(F977),ROUND(F977*G977,2),"")</f>
        <v>0</v>
      </c>
      <c r="I977" s="197"/>
      <c r="J977" s="196"/>
      <c r="K977" s="42"/>
      <c r="L977" s="43"/>
      <c r="M977" s="44"/>
    </row>
    <row r="978" spans="1:13" s="78" customFormat="1">
      <c r="A978" s="265">
        <v>5</v>
      </c>
      <c r="B978" s="265"/>
      <c r="C978" s="266"/>
      <c r="D978" s="261" t="s">
        <v>520</v>
      </c>
      <c r="E978" s="29"/>
      <c r="F978" s="17" t="s">
        <v>162</v>
      </c>
      <c r="G978" s="27"/>
      <c r="H978" s="55"/>
      <c r="I978" s="197"/>
      <c r="J978" s="196"/>
      <c r="K978" s="42"/>
      <c r="L978" s="43"/>
      <c r="M978" s="44"/>
    </row>
    <row r="979" spans="1:13" s="78" customFormat="1">
      <c r="A979" s="163"/>
      <c r="B979" s="163" t="s">
        <v>1481</v>
      </c>
      <c r="C979" s="176" t="s">
        <v>1901</v>
      </c>
      <c r="D979" s="177" t="s">
        <v>1502</v>
      </c>
      <c r="E979" s="178" t="s">
        <v>1451</v>
      </c>
      <c r="F979" s="179">
        <v>51.44</v>
      </c>
      <c r="G979" s="169"/>
      <c r="H979" s="169"/>
      <c r="I979" s="197"/>
      <c r="J979" s="196"/>
      <c r="K979" s="42"/>
      <c r="L979" s="43"/>
      <c r="M979" s="44"/>
    </row>
    <row r="980" spans="1:13" s="78" customFormat="1">
      <c r="A980" s="170"/>
      <c r="B980" s="170"/>
      <c r="C980" s="171"/>
      <c r="D980" s="172" t="s">
        <v>2640</v>
      </c>
      <c r="E980" s="173"/>
      <c r="F980" s="174" t="s">
        <v>162</v>
      </c>
      <c r="G980" s="175"/>
      <c r="H980" s="175"/>
      <c r="I980" s="197"/>
      <c r="J980" s="196"/>
      <c r="K980" s="42"/>
      <c r="L980" s="43"/>
      <c r="M980" s="44"/>
    </row>
    <row r="981" spans="1:13" s="78" customFormat="1" ht="22.5">
      <c r="A981" s="280"/>
      <c r="B981" s="280" t="s">
        <v>1416</v>
      </c>
      <c r="C981" s="281" t="s">
        <v>1905</v>
      </c>
      <c r="D981" s="282" t="s">
        <v>1450</v>
      </c>
      <c r="E981" s="178" t="s">
        <v>1451</v>
      </c>
      <c r="F981" s="179">
        <v>678.04</v>
      </c>
      <c r="G981" s="169"/>
      <c r="H981" s="169"/>
      <c r="I981" s="197"/>
      <c r="J981" s="196"/>
      <c r="K981" s="42"/>
      <c r="L981" s="43"/>
      <c r="M981" s="44"/>
    </row>
    <row r="982" spans="1:13" s="78" customFormat="1">
      <c r="A982" s="170"/>
      <c r="B982" s="170"/>
      <c r="C982" s="171"/>
      <c r="D982" s="172" t="s">
        <v>2641</v>
      </c>
      <c r="E982" s="173"/>
      <c r="F982" s="174" t="s">
        <v>162</v>
      </c>
      <c r="G982" s="175"/>
      <c r="H982" s="175"/>
      <c r="I982" s="197"/>
      <c r="J982" s="196"/>
      <c r="K982" s="42"/>
      <c r="L982" s="43"/>
      <c r="M982" s="44"/>
    </row>
    <row r="983" spans="1:13" s="78" customFormat="1">
      <c r="A983" s="265">
        <v>5</v>
      </c>
      <c r="B983" s="265"/>
      <c r="C983" s="266"/>
      <c r="D983" s="261" t="s">
        <v>521</v>
      </c>
      <c r="E983" s="29"/>
      <c r="F983" s="17" t="s">
        <v>162</v>
      </c>
      <c r="G983" s="27"/>
      <c r="H983" s="55"/>
      <c r="I983" s="197"/>
      <c r="J983" s="196"/>
      <c r="K983" s="42"/>
      <c r="L983" s="43"/>
      <c r="M983" s="44"/>
    </row>
    <row r="984" spans="1:13" s="78" customFormat="1">
      <c r="A984" s="265"/>
      <c r="B984" s="265" t="s">
        <v>1958</v>
      </c>
      <c r="C984" s="275" t="s">
        <v>1901</v>
      </c>
      <c r="D984" s="266" t="s">
        <v>1959</v>
      </c>
      <c r="E984" s="29" t="s">
        <v>1448</v>
      </c>
      <c r="F984" s="17">
        <v>71.59</v>
      </c>
      <c r="G984" s="27"/>
      <c r="H984" s="27"/>
      <c r="I984" s="197"/>
      <c r="J984" s="196"/>
      <c r="K984" s="42"/>
      <c r="L984" s="43"/>
      <c r="M984" s="44"/>
    </row>
    <row r="985" spans="1:13" s="78" customFormat="1" ht="22.5">
      <c r="A985" s="265"/>
      <c r="B985" s="265" t="s">
        <v>2670</v>
      </c>
      <c r="C985" s="275" t="s">
        <v>1905</v>
      </c>
      <c r="D985" s="266" t="s">
        <v>2642</v>
      </c>
      <c r="E985" s="29" t="s">
        <v>1448</v>
      </c>
      <c r="F985" s="17">
        <v>96.77</v>
      </c>
      <c r="G985" s="27"/>
      <c r="H985" s="27"/>
      <c r="I985" s="197"/>
      <c r="J985" s="196"/>
      <c r="K985" s="42"/>
      <c r="L985" s="43"/>
      <c r="M985" s="44"/>
    </row>
    <row r="986" spans="1:13" s="78" customFormat="1">
      <c r="A986" s="265">
        <v>5</v>
      </c>
      <c r="B986" s="265"/>
      <c r="C986" s="266"/>
      <c r="D986" s="261" t="s">
        <v>523</v>
      </c>
      <c r="E986" s="29"/>
      <c r="F986" s="17" t="s">
        <v>162</v>
      </c>
      <c r="G986" s="27"/>
      <c r="H986" s="55"/>
      <c r="I986" s="197"/>
      <c r="J986" s="196"/>
      <c r="K986" s="42"/>
      <c r="L986" s="43"/>
      <c r="M986" s="44"/>
    </row>
    <row r="987" spans="1:13" s="78" customFormat="1">
      <c r="A987" s="280"/>
      <c r="B987" s="280" t="s">
        <v>2623</v>
      </c>
      <c r="C987" s="281" t="s">
        <v>1901</v>
      </c>
      <c r="D987" s="282" t="s">
        <v>2580</v>
      </c>
      <c r="E987" s="178" t="s">
        <v>1451</v>
      </c>
      <c r="F987" s="179">
        <v>312.62</v>
      </c>
      <c r="G987" s="169"/>
      <c r="H987" s="169"/>
      <c r="I987" s="197"/>
      <c r="J987" s="196"/>
      <c r="K987" s="42"/>
      <c r="L987" s="43"/>
      <c r="M987" s="44"/>
    </row>
    <row r="988" spans="1:13" s="78" customFormat="1">
      <c r="A988" s="170"/>
      <c r="B988" s="170"/>
      <c r="C988" s="171"/>
      <c r="D988" s="172" t="s">
        <v>2643</v>
      </c>
      <c r="E988" s="173"/>
      <c r="F988" s="174" t="s">
        <v>162</v>
      </c>
      <c r="G988" s="175"/>
      <c r="H988" s="175"/>
      <c r="I988" s="197"/>
      <c r="J988" s="196"/>
      <c r="K988" s="42"/>
      <c r="L988" s="43"/>
      <c r="M988" s="44"/>
    </row>
    <row r="989" spans="1:13" s="78" customFormat="1">
      <c r="A989" s="280"/>
      <c r="B989" s="280" t="s">
        <v>2671</v>
      </c>
      <c r="C989" s="281" t="s">
        <v>1905</v>
      </c>
      <c r="D989" s="282" t="s">
        <v>2644</v>
      </c>
      <c r="E989" s="178" t="s">
        <v>1451</v>
      </c>
      <c r="F989" s="179">
        <v>46.07</v>
      </c>
      <c r="G989" s="169"/>
      <c r="H989" s="169"/>
      <c r="I989" s="197"/>
      <c r="J989" s="196"/>
      <c r="K989" s="42"/>
      <c r="L989" s="43"/>
      <c r="M989" s="44"/>
    </row>
    <row r="990" spans="1:13" s="78" customFormat="1">
      <c r="A990" s="170"/>
      <c r="B990" s="170"/>
      <c r="C990" s="171"/>
      <c r="D990" s="172" t="s">
        <v>2645</v>
      </c>
      <c r="E990" s="173"/>
      <c r="F990" s="174" t="s">
        <v>162</v>
      </c>
      <c r="G990" s="175"/>
      <c r="H990" s="175"/>
      <c r="I990" s="197"/>
      <c r="J990" s="196"/>
      <c r="K990" s="42"/>
      <c r="L990" s="43"/>
      <c r="M990" s="44"/>
    </row>
    <row r="991" spans="1:13" s="78" customFormat="1">
      <c r="A991" s="265">
        <v>5</v>
      </c>
      <c r="B991" s="265"/>
      <c r="C991" s="266"/>
      <c r="D991" s="261" t="s">
        <v>525</v>
      </c>
      <c r="E991" s="29"/>
      <c r="F991" s="17" t="s">
        <v>162</v>
      </c>
      <c r="G991" s="27"/>
      <c r="H991" s="55"/>
      <c r="I991" s="197"/>
      <c r="J991" s="196"/>
      <c r="K991" s="42"/>
      <c r="L991" s="43"/>
      <c r="M991" s="44"/>
    </row>
    <row r="992" spans="1:13" s="78" customFormat="1">
      <c r="A992" s="28"/>
      <c r="B992" s="28" t="s">
        <v>1977</v>
      </c>
      <c r="C992" s="81" t="s">
        <v>1901</v>
      </c>
      <c r="D992" s="14" t="s">
        <v>1978</v>
      </c>
      <c r="E992" s="29" t="s">
        <v>1451</v>
      </c>
      <c r="F992" s="17">
        <v>610.41999999999996</v>
      </c>
      <c r="G992" s="27"/>
      <c r="H992" s="27"/>
      <c r="I992" s="197"/>
      <c r="J992" s="196"/>
      <c r="K992" s="42"/>
      <c r="L992" s="43"/>
      <c r="M992" s="44"/>
    </row>
    <row r="993" spans="1:13" s="78" customFormat="1">
      <c r="A993" s="265"/>
      <c r="B993" s="265" t="s">
        <v>2293</v>
      </c>
      <c r="C993" s="275" t="s">
        <v>1905</v>
      </c>
      <c r="D993" s="266" t="s">
        <v>2261</v>
      </c>
      <c r="E993" s="29" t="s">
        <v>1982</v>
      </c>
      <c r="F993" s="17">
        <v>1037.7</v>
      </c>
      <c r="G993" s="27"/>
      <c r="H993" s="27"/>
      <c r="I993" s="197"/>
      <c r="J993" s="196"/>
      <c r="K993" s="42"/>
      <c r="L993" s="43"/>
      <c r="M993" s="44"/>
    </row>
    <row r="994" spans="1:13" s="78" customFormat="1">
      <c r="A994" s="263">
        <v>4</v>
      </c>
      <c r="B994" s="263"/>
      <c r="C994" s="264"/>
      <c r="D994" s="260" t="s">
        <v>44</v>
      </c>
      <c r="E994" s="90" t="s">
        <v>2367</v>
      </c>
      <c r="F994" s="91">
        <v>1</v>
      </c>
      <c r="G994" s="252">
        <v>0</v>
      </c>
      <c r="H994" s="52">
        <f t="shared" ref="H994" si="39">IF(ISNUMBER(F994),ROUND(F994*G994,2),"")</f>
        <v>0</v>
      </c>
      <c r="I994" s="197"/>
      <c r="J994" s="196"/>
      <c r="K994" s="42"/>
      <c r="L994" s="43"/>
      <c r="M994" s="44"/>
    </row>
    <row r="995" spans="1:13" s="78" customFormat="1">
      <c r="A995" s="265">
        <v>5</v>
      </c>
      <c r="B995" s="265"/>
      <c r="C995" s="266"/>
      <c r="D995" s="261" t="s">
        <v>526</v>
      </c>
      <c r="E995" s="29"/>
      <c r="F995" s="17" t="s">
        <v>162</v>
      </c>
      <c r="G995" s="27"/>
      <c r="H995" s="55"/>
      <c r="I995" s="197"/>
      <c r="J995" s="196"/>
      <c r="K995" s="42"/>
      <c r="L995" s="43"/>
      <c r="M995" s="44"/>
    </row>
    <row r="996" spans="1:13" s="78" customFormat="1" ht="22.5">
      <c r="A996" s="163"/>
      <c r="B996" s="163" t="s">
        <v>2672</v>
      </c>
      <c r="C996" s="176" t="s">
        <v>1901</v>
      </c>
      <c r="D996" s="177" t="s">
        <v>2646</v>
      </c>
      <c r="E996" s="178" t="s">
        <v>1448</v>
      </c>
      <c r="F996" s="179">
        <v>56.55</v>
      </c>
      <c r="G996" s="169"/>
      <c r="H996" s="169"/>
      <c r="I996" s="197"/>
      <c r="J996" s="196"/>
      <c r="K996" s="42"/>
      <c r="L996" s="43"/>
      <c r="M996" s="44"/>
    </row>
    <row r="997" spans="1:13" s="78" customFormat="1">
      <c r="A997" s="283"/>
      <c r="B997" s="283"/>
      <c r="C997" s="284"/>
      <c r="D997" s="285" t="s">
        <v>2647</v>
      </c>
      <c r="E997" s="173"/>
      <c r="F997" s="174" t="s">
        <v>162</v>
      </c>
      <c r="G997" s="175"/>
      <c r="H997" s="175"/>
      <c r="I997" s="197"/>
      <c r="J997" s="196"/>
      <c r="K997" s="42"/>
      <c r="L997" s="43"/>
      <c r="M997" s="44"/>
    </row>
    <row r="998" spans="1:13" s="78" customFormat="1">
      <c r="A998" s="280"/>
      <c r="B998" s="280" t="s">
        <v>2541</v>
      </c>
      <c r="C998" s="281" t="s">
        <v>1905</v>
      </c>
      <c r="D998" s="282" t="s">
        <v>2474</v>
      </c>
      <c r="E998" s="178" t="s">
        <v>1451</v>
      </c>
      <c r="F998" s="179">
        <v>78.87</v>
      </c>
      <c r="G998" s="169"/>
      <c r="H998" s="169"/>
      <c r="I998" s="197"/>
      <c r="J998" s="196"/>
      <c r="K998" s="42"/>
      <c r="L998" s="43"/>
      <c r="M998" s="44"/>
    </row>
    <row r="999" spans="1:13" s="78" customFormat="1" ht="22.5">
      <c r="A999" s="170"/>
      <c r="B999" s="170"/>
      <c r="C999" s="171"/>
      <c r="D999" s="172" t="s">
        <v>2648</v>
      </c>
      <c r="E999" s="173"/>
      <c r="F999" s="174" t="s">
        <v>162</v>
      </c>
      <c r="G999" s="175"/>
      <c r="H999" s="175"/>
      <c r="I999" s="197"/>
      <c r="J999" s="196"/>
      <c r="K999" s="42"/>
      <c r="L999" s="43"/>
      <c r="M999" s="44"/>
    </row>
    <row r="1000" spans="1:13" s="78" customFormat="1">
      <c r="A1000" s="163"/>
      <c r="B1000" s="163" t="s">
        <v>2624</v>
      </c>
      <c r="C1000" s="176" t="s">
        <v>1908</v>
      </c>
      <c r="D1000" s="177" t="s">
        <v>2583</v>
      </c>
      <c r="E1000" s="178" t="s">
        <v>1451</v>
      </c>
      <c r="F1000" s="179">
        <v>5</v>
      </c>
      <c r="G1000" s="169"/>
      <c r="H1000" s="169"/>
      <c r="I1000" s="197"/>
      <c r="J1000" s="196"/>
      <c r="K1000" s="42"/>
      <c r="L1000" s="43"/>
      <c r="M1000" s="44"/>
    </row>
    <row r="1001" spans="1:13" s="78" customFormat="1" ht="22.5">
      <c r="A1001" s="170"/>
      <c r="B1001" s="170"/>
      <c r="C1001" s="171"/>
      <c r="D1001" s="172" t="s">
        <v>2649</v>
      </c>
      <c r="E1001" s="173"/>
      <c r="F1001" s="174" t="s">
        <v>162</v>
      </c>
      <c r="G1001" s="175"/>
      <c r="H1001" s="175"/>
      <c r="I1001" s="197"/>
      <c r="J1001" s="196"/>
      <c r="K1001" s="42"/>
      <c r="L1001" s="43"/>
      <c r="M1001" s="44"/>
    </row>
    <row r="1002" spans="1:13" s="78" customFormat="1">
      <c r="A1002" s="263">
        <v>4</v>
      </c>
      <c r="B1002" s="263"/>
      <c r="C1002" s="264"/>
      <c r="D1002" s="260" t="s">
        <v>45</v>
      </c>
      <c r="E1002" s="90" t="s">
        <v>2367</v>
      </c>
      <c r="F1002" s="91">
        <v>1</v>
      </c>
      <c r="G1002" s="252">
        <v>0</v>
      </c>
      <c r="H1002" s="52">
        <f t="shared" ref="H1002" si="40">IF(ISNUMBER(F1002),ROUND(F1002*G1002,2),"")</f>
        <v>0</v>
      </c>
      <c r="I1002" s="197"/>
      <c r="J1002" s="196"/>
      <c r="K1002" s="42"/>
      <c r="L1002" s="43"/>
      <c r="M1002" s="44"/>
    </row>
    <row r="1003" spans="1:13" s="78" customFormat="1">
      <c r="A1003" s="265">
        <v>5</v>
      </c>
      <c r="B1003" s="265"/>
      <c r="C1003" s="266"/>
      <c r="D1003" s="261" t="s">
        <v>529</v>
      </c>
      <c r="E1003" s="29"/>
      <c r="F1003" s="17" t="s">
        <v>162</v>
      </c>
      <c r="G1003" s="27"/>
      <c r="H1003" s="55"/>
      <c r="I1003" s="197"/>
      <c r="J1003" s="196"/>
      <c r="K1003" s="42"/>
      <c r="L1003" s="43"/>
      <c r="M1003" s="44"/>
    </row>
    <row r="1004" spans="1:13" s="78" customFormat="1">
      <c r="A1004" s="163"/>
      <c r="B1004" s="163" t="s">
        <v>2673</v>
      </c>
      <c r="C1004" s="176" t="s">
        <v>1901</v>
      </c>
      <c r="D1004" s="177" t="s">
        <v>2650</v>
      </c>
      <c r="E1004" s="178" t="s">
        <v>1448</v>
      </c>
      <c r="F1004" s="179">
        <v>19.82</v>
      </c>
      <c r="G1004" s="169"/>
      <c r="H1004" s="169"/>
      <c r="I1004" s="197"/>
      <c r="J1004" s="196"/>
      <c r="K1004" s="42"/>
      <c r="L1004" s="43"/>
      <c r="M1004" s="44"/>
    </row>
    <row r="1005" spans="1:13" s="78" customFormat="1">
      <c r="A1005" s="170"/>
      <c r="B1005" s="170"/>
      <c r="C1005" s="171"/>
      <c r="D1005" s="172" t="s">
        <v>2651</v>
      </c>
      <c r="E1005" s="173"/>
      <c r="F1005" s="174" t="s">
        <v>162</v>
      </c>
      <c r="G1005" s="175"/>
      <c r="H1005" s="175"/>
      <c r="I1005" s="197"/>
      <c r="J1005" s="196"/>
      <c r="K1005" s="42"/>
      <c r="L1005" s="43"/>
      <c r="M1005" s="44"/>
    </row>
    <row r="1006" spans="1:13" s="78" customFormat="1">
      <c r="A1006" s="163"/>
      <c r="B1006" s="163" t="s">
        <v>2222</v>
      </c>
      <c r="C1006" s="176" t="s">
        <v>1905</v>
      </c>
      <c r="D1006" s="177" t="s">
        <v>2165</v>
      </c>
      <c r="E1006" s="178" t="s">
        <v>1448</v>
      </c>
      <c r="F1006" s="179">
        <v>137.88999999999999</v>
      </c>
      <c r="G1006" s="169"/>
      <c r="H1006" s="169"/>
      <c r="I1006" s="197"/>
      <c r="J1006" s="196"/>
      <c r="K1006" s="42"/>
      <c r="L1006" s="43"/>
      <c r="M1006" s="44"/>
    </row>
    <row r="1007" spans="1:13" s="78" customFormat="1">
      <c r="A1007" s="283"/>
      <c r="B1007" s="283"/>
      <c r="C1007" s="284"/>
      <c r="D1007" s="285" t="s">
        <v>2652</v>
      </c>
      <c r="E1007" s="173"/>
      <c r="F1007" s="174" t="s">
        <v>162</v>
      </c>
      <c r="G1007" s="175"/>
      <c r="H1007" s="175"/>
      <c r="I1007" s="197"/>
      <c r="J1007" s="196"/>
      <c r="K1007" s="42"/>
      <c r="L1007" s="43"/>
      <c r="M1007" s="44"/>
    </row>
    <row r="1008" spans="1:13" s="78" customFormat="1">
      <c r="A1008" s="28"/>
      <c r="B1008" s="28" t="s">
        <v>2223</v>
      </c>
      <c r="C1008" s="81" t="s">
        <v>1908</v>
      </c>
      <c r="D1008" s="14" t="s">
        <v>2167</v>
      </c>
      <c r="E1008" s="29" t="s">
        <v>1448</v>
      </c>
      <c r="F1008" s="17">
        <v>45.42</v>
      </c>
      <c r="G1008" s="27"/>
      <c r="H1008" s="27"/>
      <c r="I1008" s="197"/>
      <c r="J1008" s="196"/>
      <c r="K1008" s="42"/>
      <c r="L1008" s="43"/>
      <c r="M1008" s="44"/>
    </row>
    <row r="1009" spans="1:13" s="78" customFormat="1" ht="22.5">
      <c r="A1009" s="280"/>
      <c r="B1009" s="280" t="s">
        <v>2226</v>
      </c>
      <c r="C1009" s="281" t="s">
        <v>1917</v>
      </c>
      <c r="D1009" s="282" t="s">
        <v>1711</v>
      </c>
      <c r="E1009" s="178" t="s">
        <v>1448</v>
      </c>
      <c r="F1009" s="179">
        <v>17.75</v>
      </c>
      <c r="G1009" s="169"/>
      <c r="H1009" s="169"/>
      <c r="I1009" s="197"/>
      <c r="J1009" s="196"/>
      <c r="K1009" s="42"/>
      <c r="L1009" s="43"/>
      <c r="M1009" s="44"/>
    </row>
    <row r="1010" spans="1:13" s="78" customFormat="1">
      <c r="A1010" s="170"/>
      <c r="B1010" s="170"/>
      <c r="C1010" s="171"/>
      <c r="D1010" s="172" t="s">
        <v>2653</v>
      </c>
      <c r="E1010" s="173"/>
      <c r="F1010" s="174" t="s">
        <v>162</v>
      </c>
      <c r="G1010" s="175"/>
      <c r="H1010" s="175"/>
      <c r="I1010" s="197"/>
      <c r="J1010" s="196"/>
      <c r="K1010" s="42"/>
      <c r="L1010" s="43"/>
      <c r="M1010" s="44"/>
    </row>
    <row r="1011" spans="1:13" s="78" customFormat="1">
      <c r="A1011" s="163"/>
      <c r="B1011" s="163" t="s">
        <v>2224</v>
      </c>
      <c r="C1011" s="176" t="s">
        <v>1920</v>
      </c>
      <c r="D1011" s="177" t="s">
        <v>2169</v>
      </c>
      <c r="E1011" s="178" t="s">
        <v>1448</v>
      </c>
      <c r="F1011" s="179">
        <v>13.52</v>
      </c>
      <c r="G1011" s="169"/>
      <c r="H1011" s="169"/>
      <c r="I1011" s="197"/>
      <c r="J1011" s="196"/>
      <c r="K1011" s="42"/>
      <c r="L1011" s="43"/>
      <c r="M1011" s="44"/>
    </row>
    <row r="1012" spans="1:13" s="78" customFormat="1">
      <c r="A1012" s="170"/>
      <c r="B1012" s="170"/>
      <c r="C1012" s="171"/>
      <c r="D1012" s="172" t="s">
        <v>2654</v>
      </c>
      <c r="E1012" s="173"/>
      <c r="F1012" s="174" t="s">
        <v>162</v>
      </c>
      <c r="G1012" s="175"/>
      <c r="H1012" s="175"/>
      <c r="I1012" s="197"/>
      <c r="J1012" s="196"/>
      <c r="K1012" s="42"/>
      <c r="L1012" s="43"/>
      <c r="M1012" s="44"/>
    </row>
    <row r="1013" spans="1:13" s="78" customFormat="1">
      <c r="A1013" s="265">
        <v>5</v>
      </c>
      <c r="B1013" s="265"/>
      <c r="C1013" s="266"/>
      <c r="D1013" s="261" t="s">
        <v>530</v>
      </c>
      <c r="E1013" s="29"/>
      <c r="F1013" s="17" t="s">
        <v>162</v>
      </c>
      <c r="G1013" s="27"/>
      <c r="H1013" s="55"/>
      <c r="I1013" s="197"/>
      <c r="J1013" s="196"/>
      <c r="K1013" s="42"/>
      <c r="L1013" s="43"/>
      <c r="M1013" s="44"/>
    </row>
    <row r="1014" spans="1:13" s="78" customFormat="1" ht="22.5">
      <c r="A1014" s="163"/>
      <c r="B1014" s="163" t="s">
        <v>2301</v>
      </c>
      <c r="C1014" s="176" t="s">
        <v>1901</v>
      </c>
      <c r="D1014" s="177" t="s">
        <v>2655</v>
      </c>
      <c r="E1014" s="178" t="s">
        <v>1507</v>
      </c>
      <c r="F1014" s="179">
        <v>2019.6</v>
      </c>
      <c r="G1014" s="169"/>
      <c r="H1014" s="169"/>
      <c r="I1014" s="197"/>
      <c r="J1014" s="196"/>
      <c r="K1014" s="42"/>
      <c r="L1014" s="43"/>
      <c r="M1014" s="44"/>
    </row>
    <row r="1015" spans="1:13" s="78" customFormat="1">
      <c r="A1015" s="170"/>
      <c r="B1015" s="170"/>
      <c r="C1015" s="171"/>
      <c r="D1015" s="172" t="s">
        <v>2656</v>
      </c>
      <c r="E1015" s="173"/>
      <c r="F1015" s="174" t="s">
        <v>162</v>
      </c>
      <c r="G1015" s="175"/>
      <c r="H1015" s="175"/>
      <c r="I1015" s="197"/>
      <c r="J1015" s="196"/>
      <c r="K1015" s="42"/>
      <c r="L1015" s="43"/>
      <c r="M1015" s="44"/>
    </row>
    <row r="1016" spans="1:13" s="78" customFormat="1" ht="22.5">
      <c r="A1016" s="280"/>
      <c r="B1016" s="280" t="s">
        <v>2436</v>
      </c>
      <c r="C1016" s="281" t="s">
        <v>1905</v>
      </c>
      <c r="D1016" s="282" t="s">
        <v>2657</v>
      </c>
      <c r="E1016" s="178" t="s">
        <v>1507</v>
      </c>
      <c r="F1016" s="179">
        <v>8078.4</v>
      </c>
      <c r="G1016" s="169"/>
      <c r="H1016" s="169"/>
      <c r="I1016" s="197"/>
      <c r="J1016" s="196"/>
      <c r="K1016" s="42"/>
      <c r="L1016" s="43"/>
      <c r="M1016" s="44"/>
    </row>
    <row r="1017" spans="1:13" s="78" customFormat="1">
      <c r="A1017" s="170"/>
      <c r="B1017" s="170"/>
      <c r="C1017" s="171"/>
      <c r="D1017" s="172" t="s">
        <v>2656</v>
      </c>
      <c r="E1017" s="173"/>
      <c r="F1017" s="174" t="s">
        <v>162</v>
      </c>
      <c r="G1017" s="175"/>
      <c r="H1017" s="175"/>
      <c r="I1017" s="197"/>
      <c r="J1017" s="196"/>
      <c r="K1017" s="42"/>
      <c r="L1017" s="43"/>
      <c r="M1017" s="44"/>
    </row>
    <row r="1018" spans="1:13" s="78" customFormat="1">
      <c r="A1018" s="265">
        <v>5</v>
      </c>
      <c r="B1018" s="265"/>
      <c r="C1018" s="266"/>
      <c r="D1018" s="261" t="s">
        <v>531</v>
      </c>
      <c r="E1018" s="29"/>
      <c r="F1018" s="17" t="s">
        <v>162</v>
      </c>
      <c r="G1018" s="27"/>
      <c r="H1018" s="55"/>
      <c r="I1018" s="197"/>
      <c r="J1018" s="196"/>
      <c r="K1018" s="42"/>
      <c r="L1018" s="43"/>
      <c r="M1018" s="44"/>
    </row>
    <row r="1019" spans="1:13" s="78" customFormat="1">
      <c r="A1019" s="163"/>
      <c r="B1019" s="163" t="s">
        <v>2629</v>
      </c>
      <c r="C1019" s="176" t="s">
        <v>1901</v>
      </c>
      <c r="D1019" s="177" t="s">
        <v>2598</v>
      </c>
      <c r="E1019" s="178" t="s">
        <v>1451</v>
      </c>
      <c r="F1019" s="179">
        <v>6.37</v>
      </c>
      <c r="G1019" s="169"/>
      <c r="H1019" s="169"/>
      <c r="I1019" s="197"/>
      <c r="J1019" s="196"/>
      <c r="K1019" s="42"/>
      <c r="L1019" s="43"/>
      <c r="M1019" s="44"/>
    </row>
    <row r="1020" spans="1:13" s="78" customFormat="1">
      <c r="A1020" s="283"/>
      <c r="B1020" s="283"/>
      <c r="C1020" s="284"/>
      <c r="D1020" s="285" t="s">
        <v>2658</v>
      </c>
      <c r="E1020" s="173"/>
      <c r="F1020" s="174" t="s">
        <v>162</v>
      </c>
      <c r="G1020" s="175"/>
      <c r="H1020" s="175"/>
      <c r="I1020" s="197"/>
      <c r="J1020" s="196"/>
      <c r="K1020" s="42"/>
      <c r="L1020" s="43"/>
      <c r="M1020" s="44"/>
    </row>
    <row r="1021" spans="1:13" s="78" customFormat="1">
      <c r="A1021" s="265"/>
      <c r="B1021" s="265" t="s">
        <v>2303</v>
      </c>
      <c r="C1021" s="275" t="s">
        <v>1905</v>
      </c>
      <c r="D1021" s="266" t="s">
        <v>2273</v>
      </c>
      <c r="E1021" s="29" t="s">
        <v>1451</v>
      </c>
      <c r="F1021" s="17">
        <v>26.56</v>
      </c>
      <c r="G1021" s="27"/>
      <c r="H1021" s="27"/>
      <c r="I1021" s="197"/>
      <c r="J1021" s="196"/>
      <c r="K1021" s="42"/>
      <c r="L1021" s="43"/>
      <c r="M1021" s="44"/>
    </row>
    <row r="1022" spans="1:13" s="78" customFormat="1" ht="22.5">
      <c r="A1022" s="163"/>
      <c r="B1022" s="163" t="s">
        <v>2304</v>
      </c>
      <c r="C1022" s="176" t="s">
        <v>1908</v>
      </c>
      <c r="D1022" s="177" t="s">
        <v>2274</v>
      </c>
      <c r="E1022" s="178" t="s">
        <v>1451</v>
      </c>
      <c r="F1022" s="179">
        <v>26.56</v>
      </c>
      <c r="G1022" s="169"/>
      <c r="H1022" s="169"/>
      <c r="I1022" s="197"/>
      <c r="J1022" s="196"/>
      <c r="K1022" s="42"/>
      <c r="L1022" s="43"/>
      <c r="M1022" s="44"/>
    </row>
    <row r="1023" spans="1:13" s="78" customFormat="1">
      <c r="A1023" s="170"/>
      <c r="B1023" s="170"/>
      <c r="C1023" s="171"/>
      <c r="D1023" s="172" t="s">
        <v>2659</v>
      </c>
      <c r="E1023" s="173"/>
      <c r="F1023" s="174" t="s">
        <v>162</v>
      </c>
      <c r="G1023" s="175"/>
      <c r="H1023" s="175"/>
      <c r="I1023" s="197"/>
      <c r="J1023" s="196"/>
      <c r="K1023" s="42"/>
      <c r="L1023" s="43"/>
      <c r="M1023" s="44"/>
    </row>
    <row r="1024" spans="1:13" s="78" customFormat="1" ht="22.5">
      <c r="A1024" s="28"/>
      <c r="B1024" s="28" t="s">
        <v>2233</v>
      </c>
      <c r="C1024" s="81" t="s">
        <v>1917</v>
      </c>
      <c r="D1024" s="14" t="s">
        <v>2183</v>
      </c>
      <c r="E1024" s="29" t="s">
        <v>1451</v>
      </c>
      <c r="F1024" s="17">
        <v>34.18</v>
      </c>
      <c r="G1024" s="27"/>
      <c r="H1024" s="27"/>
      <c r="I1024" s="197"/>
      <c r="J1024" s="196"/>
      <c r="K1024" s="42"/>
      <c r="L1024" s="43"/>
      <c r="M1024" s="44"/>
    </row>
    <row r="1025" spans="1:13" s="78" customFormat="1" ht="22.5">
      <c r="A1025" s="163"/>
      <c r="B1025" s="163" t="s">
        <v>2674</v>
      </c>
      <c r="C1025" s="176" t="s">
        <v>1920</v>
      </c>
      <c r="D1025" s="177" t="s">
        <v>2660</v>
      </c>
      <c r="E1025" s="178" t="s">
        <v>1451</v>
      </c>
      <c r="F1025" s="179">
        <v>34.18</v>
      </c>
      <c r="G1025" s="169"/>
      <c r="H1025" s="169"/>
      <c r="I1025" s="197"/>
      <c r="J1025" s="196"/>
      <c r="K1025" s="42"/>
      <c r="L1025" s="43"/>
      <c r="M1025" s="44"/>
    </row>
    <row r="1026" spans="1:13" s="78" customFormat="1" ht="22.5">
      <c r="A1026" s="170"/>
      <c r="B1026" s="170"/>
      <c r="C1026" s="171"/>
      <c r="D1026" s="172" t="s">
        <v>2661</v>
      </c>
      <c r="E1026" s="173"/>
      <c r="F1026" s="174" t="s">
        <v>162</v>
      </c>
      <c r="G1026" s="175"/>
      <c r="H1026" s="175"/>
      <c r="I1026" s="197"/>
      <c r="J1026" s="196"/>
      <c r="K1026" s="42"/>
      <c r="L1026" s="43"/>
      <c r="M1026" s="44"/>
    </row>
    <row r="1027" spans="1:13" s="78" customFormat="1" ht="22.5">
      <c r="A1027" s="28"/>
      <c r="B1027" s="28" t="s">
        <v>2234</v>
      </c>
      <c r="C1027" s="81" t="s">
        <v>1924</v>
      </c>
      <c r="D1027" s="14" t="s">
        <v>2185</v>
      </c>
      <c r="E1027" s="29" t="s">
        <v>1451</v>
      </c>
      <c r="F1027" s="17">
        <v>21.63</v>
      </c>
      <c r="G1027" s="27"/>
      <c r="H1027" s="27"/>
      <c r="I1027" s="197"/>
      <c r="J1027" s="196"/>
      <c r="K1027" s="42"/>
      <c r="L1027" s="43"/>
      <c r="M1027" s="44"/>
    </row>
    <row r="1028" spans="1:13" s="78" customFormat="1" ht="22.5">
      <c r="A1028" s="280"/>
      <c r="B1028" s="280" t="s">
        <v>2334</v>
      </c>
      <c r="C1028" s="281" t="s">
        <v>1927</v>
      </c>
      <c r="D1028" s="282" t="s">
        <v>1706</v>
      </c>
      <c r="E1028" s="178" t="s">
        <v>1451</v>
      </c>
      <c r="F1028" s="179">
        <v>21.63</v>
      </c>
      <c r="G1028" s="169"/>
      <c r="H1028" s="169"/>
      <c r="I1028" s="197"/>
      <c r="J1028" s="196"/>
      <c r="K1028" s="42"/>
      <c r="L1028" s="43"/>
      <c r="M1028" s="44"/>
    </row>
    <row r="1029" spans="1:13" s="78" customFormat="1" ht="22.5">
      <c r="A1029" s="283"/>
      <c r="B1029" s="283"/>
      <c r="C1029" s="284"/>
      <c r="D1029" s="285" t="s">
        <v>2662</v>
      </c>
      <c r="E1029" s="173"/>
      <c r="F1029" s="174" t="s">
        <v>162</v>
      </c>
      <c r="G1029" s="175"/>
      <c r="H1029" s="175"/>
      <c r="I1029" s="197"/>
      <c r="J1029" s="196"/>
      <c r="K1029" s="42"/>
      <c r="L1029" s="43"/>
      <c r="M1029" s="44"/>
    </row>
    <row r="1030" spans="1:13" s="78" customFormat="1" ht="22.5">
      <c r="A1030" s="163"/>
      <c r="B1030" s="163" t="s">
        <v>2235</v>
      </c>
      <c r="C1030" s="176" t="s">
        <v>1931</v>
      </c>
      <c r="D1030" s="177" t="s">
        <v>2187</v>
      </c>
      <c r="E1030" s="178" t="s">
        <v>1451</v>
      </c>
      <c r="F1030" s="179">
        <v>1.77</v>
      </c>
      <c r="G1030" s="169"/>
      <c r="H1030" s="169"/>
      <c r="I1030" s="197"/>
      <c r="J1030" s="196"/>
      <c r="K1030" s="42"/>
      <c r="L1030" s="43"/>
      <c r="M1030" s="44"/>
    </row>
    <row r="1031" spans="1:13" s="78" customFormat="1">
      <c r="A1031" s="170"/>
      <c r="B1031" s="170"/>
      <c r="C1031" s="171"/>
      <c r="D1031" s="172" t="s">
        <v>2663</v>
      </c>
      <c r="E1031" s="173"/>
      <c r="F1031" s="174" t="s">
        <v>162</v>
      </c>
      <c r="G1031" s="175"/>
      <c r="H1031" s="175"/>
      <c r="I1031" s="197"/>
      <c r="J1031" s="196"/>
      <c r="K1031" s="42"/>
      <c r="L1031" s="43"/>
      <c r="M1031" s="44"/>
    </row>
    <row r="1032" spans="1:13" s="78" customFormat="1" ht="22.5">
      <c r="A1032" s="280"/>
      <c r="B1032" s="280" t="s">
        <v>2631</v>
      </c>
      <c r="C1032" s="281" t="s">
        <v>1934</v>
      </c>
      <c r="D1032" s="282" t="s">
        <v>2605</v>
      </c>
      <c r="E1032" s="178" t="s">
        <v>1451</v>
      </c>
      <c r="F1032" s="179">
        <v>1.77</v>
      </c>
      <c r="G1032" s="169"/>
      <c r="H1032" s="169"/>
      <c r="I1032" s="197"/>
      <c r="J1032" s="196"/>
      <c r="K1032" s="42"/>
      <c r="L1032" s="43"/>
      <c r="M1032" s="44"/>
    </row>
    <row r="1033" spans="1:13" s="78" customFormat="1">
      <c r="A1033" s="170"/>
      <c r="B1033" s="170"/>
      <c r="C1033" s="171"/>
      <c r="D1033" s="172" t="s">
        <v>2664</v>
      </c>
      <c r="E1033" s="173"/>
      <c r="F1033" s="174" t="s">
        <v>162</v>
      </c>
      <c r="G1033" s="175"/>
      <c r="H1033" s="175"/>
      <c r="I1033" s="197"/>
      <c r="J1033" s="196"/>
      <c r="K1033" s="42"/>
      <c r="L1033" s="43"/>
      <c r="M1033" s="44"/>
    </row>
    <row r="1034" spans="1:13" s="78" customFormat="1">
      <c r="A1034" s="265">
        <v>5</v>
      </c>
      <c r="B1034" s="265"/>
      <c r="C1034" s="266"/>
      <c r="D1034" s="261" t="s">
        <v>923</v>
      </c>
      <c r="E1034" s="29"/>
      <c r="F1034" s="17" t="s">
        <v>162</v>
      </c>
      <c r="G1034" s="27"/>
      <c r="H1034" s="55"/>
      <c r="I1034" s="197"/>
      <c r="J1034" s="196"/>
      <c r="K1034" s="42"/>
      <c r="L1034" s="43"/>
      <c r="M1034" s="44"/>
    </row>
    <row r="1035" spans="1:13" s="78" customFormat="1">
      <c r="A1035" s="280"/>
      <c r="B1035" s="280" t="s">
        <v>2632</v>
      </c>
      <c r="C1035" s="281" t="s">
        <v>1901</v>
      </c>
      <c r="D1035" s="282" t="s">
        <v>2607</v>
      </c>
      <c r="E1035" s="178" t="s">
        <v>1448</v>
      </c>
      <c r="F1035" s="179">
        <v>12.14</v>
      </c>
      <c r="G1035" s="169"/>
      <c r="H1035" s="169"/>
      <c r="I1035" s="197"/>
      <c r="J1035" s="196"/>
      <c r="K1035" s="42"/>
      <c r="L1035" s="43"/>
      <c r="M1035" s="44"/>
    </row>
    <row r="1036" spans="1:13" s="78" customFormat="1">
      <c r="A1036" s="170"/>
      <c r="B1036" s="170"/>
      <c r="C1036" s="171"/>
      <c r="D1036" s="172" t="s">
        <v>2665</v>
      </c>
      <c r="E1036" s="173"/>
      <c r="F1036" s="174" t="s">
        <v>162</v>
      </c>
      <c r="G1036" s="175"/>
      <c r="H1036" s="175"/>
      <c r="I1036" s="197"/>
      <c r="J1036" s="196"/>
      <c r="K1036" s="42"/>
      <c r="L1036" s="43"/>
      <c r="M1036" s="44"/>
    </row>
    <row r="1037" spans="1:13" s="78" customFormat="1">
      <c r="A1037" s="265">
        <v>5</v>
      </c>
      <c r="B1037" s="265"/>
      <c r="C1037" s="266"/>
      <c r="D1037" s="261" t="s">
        <v>993</v>
      </c>
      <c r="E1037" s="29"/>
      <c r="F1037" s="17" t="s">
        <v>162</v>
      </c>
      <c r="G1037" s="27"/>
      <c r="H1037" s="55"/>
      <c r="I1037" s="197"/>
      <c r="J1037" s="196"/>
      <c r="K1037" s="42"/>
      <c r="L1037" s="43"/>
      <c r="M1037" s="44"/>
    </row>
    <row r="1038" spans="1:13" s="78" customFormat="1" ht="22.5">
      <c r="A1038" s="28"/>
      <c r="B1038" s="28" t="s">
        <v>2090</v>
      </c>
      <c r="C1038" s="81" t="s">
        <v>1901</v>
      </c>
      <c r="D1038" s="14" t="s">
        <v>2610</v>
      </c>
      <c r="E1038" s="29" t="s">
        <v>1444</v>
      </c>
      <c r="F1038" s="17">
        <v>20</v>
      </c>
      <c r="G1038" s="27"/>
      <c r="H1038" s="27"/>
      <c r="I1038" s="197"/>
      <c r="J1038" s="196"/>
      <c r="K1038" s="42"/>
      <c r="L1038" s="43"/>
      <c r="M1038" s="44"/>
    </row>
    <row r="1039" spans="1:13" s="78" customFormat="1" ht="22.5">
      <c r="A1039" s="28"/>
      <c r="B1039" s="28" t="s">
        <v>1432</v>
      </c>
      <c r="C1039" s="81" t="s">
        <v>1905</v>
      </c>
      <c r="D1039" s="14" t="s">
        <v>47</v>
      </c>
      <c r="E1039" s="29" t="s">
        <v>1440</v>
      </c>
      <c r="F1039" s="17">
        <v>2</v>
      </c>
      <c r="G1039" s="27"/>
      <c r="H1039" s="27"/>
      <c r="I1039" s="197"/>
      <c r="J1039" s="196"/>
      <c r="K1039" s="42"/>
      <c r="L1039" s="43"/>
      <c r="M1039" s="44"/>
    </row>
    <row r="1040" spans="1:13" s="78" customFormat="1">
      <c r="A1040" s="265">
        <v>5</v>
      </c>
      <c r="B1040" s="265"/>
      <c r="C1040" s="266"/>
      <c r="D1040" s="261" t="s">
        <v>535</v>
      </c>
      <c r="E1040" s="29"/>
      <c r="F1040" s="17" t="s">
        <v>162</v>
      </c>
      <c r="G1040" s="27"/>
      <c r="H1040" s="55"/>
      <c r="I1040" s="197"/>
      <c r="J1040" s="196"/>
      <c r="K1040" s="42"/>
      <c r="L1040" s="43"/>
      <c r="M1040" s="44"/>
    </row>
    <row r="1041" spans="1:13" s="78" customFormat="1" ht="22.5">
      <c r="A1041" s="163"/>
      <c r="B1041" s="163" t="s">
        <v>2247</v>
      </c>
      <c r="C1041" s="176" t="s">
        <v>1901</v>
      </c>
      <c r="D1041" s="177" t="s">
        <v>2203</v>
      </c>
      <c r="E1041" s="178" t="s">
        <v>1448</v>
      </c>
      <c r="F1041" s="179">
        <v>54.08</v>
      </c>
      <c r="G1041" s="169"/>
      <c r="H1041" s="169"/>
      <c r="I1041" s="197"/>
      <c r="J1041" s="196"/>
      <c r="K1041" s="42"/>
      <c r="L1041" s="43"/>
      <c r="M1041" s="44"/>
    </row>
    <row r="1042" spans="1:13" s="78" customFormat="1">
      <c r="A1042" s="170"/>
      <c r="B1042" s="170"/>
      <c r="C1042" s="171"/>
      <c r="D1042" s="172" t="s">
        <v>2666</v>
      </c>
      <c r="E1042" s="173"/>
      <c r="F1042" s="174" t="s">
        <v>162</v>
      </c>
      <c r="G1042" s="175"/>
      <c r="H1042" s="175"/>
      <c r="I1042" s="197"/>
      <c r="J1042" s="196"/>
      <c r="K1042" s="42"/>
      <c r="L1042" s="43"/>
      <c r="M1042" s="44"/>
    </row>
    <row r="1043" spans="1:13" s="78" customFormat="1">
      <c r="A1043" s="265"/>
      <c r="B1043" s="265" t="s">
        <v>2245</v>
      </c>
      <c r="C1043" s="275" t="s">
        <v>1905</v>
      </c>
      <c r="D1043" s="266" t="s">
        <v>2199</v>
      </c>
      <c r="E1043" s="29" t="s">
        <v>1448</v>
      </c>
      <c r="F1043" s="17">
        <v>82.74</v>
      </c>
      <c r="G1043" s="27"/>
      <c r="H1043" s="27"/>
      <c r="I1043" s="197"/>
      <c r="J1043" s="196"/>
      <c r="K1043" s="42"/>
      <c r="L1043" s="43"/>
      <c r="M1043" s="44"/>
    </row>
    <row r="1044" spans="1:13" s="78" customFormat="1" ht="22.5">
      <c r="A1044" s="280"/>
      <c r="B1044" s="280" t="s">
        <v>2335</v>
      </c>
      <c r="C1044" s="281" t="s">
        <v>1908</v>
      </c>
      <c r="D1044" s="282" t="s">
        <v>2327</v>
      </c>
      <c r="E1044" s="178" t="s">
        <v>1448</v>
      </c>
      <c r="F1044" s="179">
        <v>95.61</v>
      </c>
      <c r="G1044" s="169"/>
      <c r="H1044" s="169"/>
      <c r="I1044" s="197"/>
      <c r="J1044" s="196"/>
      <c r="K1044" s="42"/>
      <c r="L1044" s="43"/>
      <c r="M1044" s="44"/>
    </row>
    <row r="1045" spans="1:13" s="78" customFormat="1">
      <c r="A1045" s="170"/>
      <c r="B1045" s="170"/>
      <c r="C1045" s="171"/>
      <c r="D1045" s="172" t="s">
        <v>2667</v>
      </c>
      <c r="E1045" s="173"/>
      <c r="F1045" s="174" t="s">
        <v>162</v>
      </c>
      <c r="G1045" s="175"/>
      <c r="H1045" s="175"/>
      <c r="I1045" s="197"/>
      <c r="J1045" s="196"/>
      <c r="K1045" s="42"/>
      <c r="L1045" s="43"/>
      <c r="M1045" s="44"/>
    </row>
    <row r="1046" spans="1:13" s="78" customFormat="1" ht="22.5">
      <c r="A1046" s="28"/>
      <c r="B1046" s="28" t="s">
        <v>2566</v>
      </c>
      <c r="C1046" s="81" t="s">
        <v>1917</v>
      </c>
      <c r="D1046" s="14" t="s">
        <v>2529</v>
      </c>
      <c r="E1046" s="29" t="s">
        <v>1444</v>
      </c>
      <c r="F1046" s="17">
        <v>48.6</v>
      </c>
      <c r="G1046" s="27"/>
      <c r="H1046" s="27"/>
      <c r="I1046" s="197"/>
      <c r="J1046" s="196"/>
      <c r="K1046" s="42"/>
      <c r="L1046" s="43"/>
      <c r="M1046" s="44"/>
    </row>
    <row r="1047" spans="1:13" s="78" customFormat="1">
      <c r="A1047" s="286">
        <v>2</v>
      </c>
      <c r="B1047" s="286"/>
      <c r="C1047" s="287"/>
      <c r="D1047" s="288" t="s">
        <v>2675</v>
      </c>
      <c r="E1047" s="84"/>
      <c r="F1047" s="85" t="s">
        <v>162</v>
      </c>
      <c r="G1047" s="86"/>
      <c r="H1047" s="87">
        <f>H1048+H1086</f>
        <v>0</v>
      </c>
      <c r="I1047" s="197"/>
      <c r="J1047" s="196"/>
      <c r="K1047" s="42"/>
      <c r="L1047" s="43"/>
      <c r="M1047" s="44"/>
    </row>
    <row r="1048" spans="1:13" s="78" customFormat="1">
      <c r="A1048" s="314">
        <v>3</v>
      </c>
      <c r="B1048" s="314"/>
      <c r="C1048" s="315"/>
      <c r="D1048" s="316" t="s">
        <v>3650</v>
      </c>
      <c r="E1048" s="141"/>
      <c r="F1048" s="142"/>
      <c r="G1048" s="143"/>
      <c r="H1048" s="144">
        <f>H1049+H1054</f>
        <v>0</v>
      </c>
      <c r="I1048" s="197"/>
      <c r="J1048" s="196"/>
      <c r="K1048" s="42"/>
      <c r="L1048" s="43"/>
      <c r="M1048" s="44"/>
    </row>
    <row r="1049" spans="1:13" s="78" customFormat="1">
      <c r="A1049" s="263">
        <v>4</v>
      </c>
      <c r="B1049" s="263"/>
      <c r="C1049" s="264"/>
      <c r="D1049" s="260" t="s">
        <v>6</v>
      </c>
      <c r="E1049" s="20"/>
      <c r="F1049" s="21" t="s">
        <v>162</v>
      </c>
      <c r="G1049" s="22"/>
      <c r="H1049" s="52">
        <f>SUM(H1050:H1053)</f>
        <v>0</v>
      </c>
      <c r="I1049" s="197"/>
      <c r="J1049" s="196"/>
      <c r="K1049" s="42"/>
      <c r="L1049" s="43"/>
      <c r="M1049" s="44"/>
    </row>
    <row r="1050" spans="1:13" s="78" customFormat="1">
      <c r="A1050" s="265"/>
      <c r="B1050" s="265" t="s">
        <v>2538</v>
      </c>
      <c r="C1050" s="275" t="s">
        <v>1901</v>
      </c>
      <c r="D1050" s="266" t="s">
        <v>2467</v>
      </c>
      <c r="E1050" s="29" t="s">
        <v>1904</v>
      </c>
      <c r="F1050" s="17">
        <v>0.14000000000000001</v>
      </c>
      <c r="G1050" s="258">
        <v>0</v>
      </c>
      <c r="H1050" s="27">
        <f t="shared" ref="H1050:H1085" si="41">IF(ISNUMBER(F1050),ROUND(F1050*G1050,2),"")</f>
        <v>0</v>
      </c>
      <c r="I1050" s="197"/>
      <c r="J1050" s="196"/>
      <c r="K1050" s="42"/>
      <c r="L1050" s="43"/>
      <c r="M1050" s="44"/>
    </row>
    <row r="1051" spans="1:13" s="78" customFormat="1">
      <c r="A1051" s="28"/>
      <c r="B1051" s="28" t="s">
        <v>2539</v>
      </c>
      <c r="C1051" s="81" t="s">
        <v>1905</v>
      </c>
      <c r="D1051" s="14" t="s">
        <v>2469</v>
      </c>
      <c r="E1051" s="29" t="s">
        <v>1440</v>
      </c>
      <c r="F1051" s="17">
        <v>9</v>
      </c>
      <c r="G1051" s="258">
        <v>0</v>
      </c>
      <c r="H1051" s="27">
        <f t="shared" si="41"/>
        <v>0</v>
      </c>
      <c r="I1051" s="197"/>
      <c r="J1051" s="196"/>
      <c r="K1051" s="42"/>
      <c r="L1051" s="43"/>
      <c r="M1051" s="44"/>
    </row>
    <row r="1052" spans="1:13" s="78" customFormat="1" ht="22.5">
      <c r="A1052" s="28"/>
      <c r="B1052" s="28" t="s">
        <v>2210</v>
      </c>
      <c r="C1052" s="81" t="s">
        <v>1908</v>
      </c>
      <c r="D1052" s="14" t="s">
        <v>2152</v>
      </c>
      <c r="E1052" s="29" t="s">
        <v>1448</v>
      </c>
      <c r="F1052" s="17">
        <v>220</v>
      </c>
      <c r="G1052" s="258">
        <v>0</v>
      </c>
      <c r="H1052" s="27">
        <f t="shared" si="41"/>
        <v>0</v>
      </c>
      <c r="I1052" s="197"/>
      <c r="J1052" s="196"/>
      <c r="K1052" s="42"/>
      <c r="L1052" s="43"/>
      <c r="M1052" s="44"/>
    </row>
    <row r="1053" spans="1:13" s="78" customFormat="1" ht="22.5">
      <c r="A1053" s="265"/>
      <c r="B1053" s="265" t="s">
        <v>1918</v>
      </c>
      <c r="C1053" s="275" t="s">
        <v>1917</v>
      </c>
      <c r="D1053" s="266" t="s">
        <v>1919</v>
      </c>
      <c r="E1053" s="29" t="s">
        <v>1440</v>
      </c>
      <c r="F1053" s="17">
        <v>20</v>
      </c>
      <c r="G1053" s="258">
        <v>0</v>
      </c>
      <c r="H1053" s="27">
        <f t="shared" si="41"/>
        <v>0</v>
      </c>
      <c r="I1053" s="197"/>
      <c r="J1053" s="196"/>
      <c r="K1053" s="42"/>
      <c r="L1053" s="43"/>
      <c r="M1053" s="44"/>
    </row>
    <row r="1054" spans="1:13" s="78" customFormat="1">
      <c r="A1054" s="263">
        <v>4</v>
      </c>
      <c r="B1054" s="263"/>
      <c r="C1054" s="264"/>
      <c r="D1054" s="260" t="s">
        <v>1853</v>
      </c>
      <c r="E1054" s="20"/>
      <c r="F1054" s="21" t="s">
        <v>162</v>
      </c>
      <c r="G1054" s="22"/>
      <c r="H1054" s="52">
        <f>SUM(H1055:H1085)</f>
        <v>0</v>
      </c>
      <c r="I1054" s="197"/>
      <c r="J1054" s="196"/>
      <c r="K1054" s="42"/>
      <c r="L1054" s="43"/>
      <c r="M1054" s="44"/>
    </row>
    <row r="1055" spans="1:13" s="78" customFormat="1">
      <c r="A1055" s="265"/>
      <c r="B1055" s="265" t="s">
        <v>2701</v>
      </c>
      <c r="C1055" s="275" t="s">
        <v>1901</v>
      </c>
      <c r="D1055" s="266" t="s">
        <v>2676</v>
      </c>
      <c r="E1055" s="29" t="s">
        <v>1451</v>
      </c>
      <c r="F1055" s="17">
        <v>950</v>
      </c>
      <c r="G1055" s="258">
        <v>0</v>
      </c>
      <c r="H1055" s="27">
        <f t="shared" si="41"/>
        <v>0</v>
      </c>
      <c r="I1055" s="197"/>
      <c r="J1055" s="196"/>
      <c r="K1055" s="42"/>
      <c r="L1055" s="43"/>
      <c r="M1055" s="44"/>
    </row>
    <row r="1056" spans="1:13" s="78" customFormat="1">
      <c r="A1056" s="163"/>
      <c r="B1056" s="163" t="s">
        <v>1481</v>
      </c>
      <c r="C1056" s="176" t="s">
        <v>1905</v>
      </c>
      <c r="D1056" s="177" t="s">
        <v>1502</v>
      </c>
      <c r="E1056" s="178" t="s">
        <v>1451</v>
      </c>
      <c r="F1056" s="179">
        <v>250</v>
      </c>
      <c r="G1056" s="272">
        <v>0</v>
      </c>
      <c r="H1056" s="169">
        <f t="shared" si="41"/>
        <v>0</v>
      </c>
      <c r="I1056" s="197"/>
      <c r="J1056" s="196"/>
      <c r="K1056" s="42"/>
      <c r="L1056" s="43"/>
      <c r="M1056" s="44"/>
    </row>
    <row r="1057" spans="1:13" s="78" customFormat="1">
      <c r="A1057" s="170"/>
      <c r="B1057" s="170"/>
      <c r="C1057" s="171"/>
      <c r="D1057" s="172" t="s">
        <v>2677</v>
      </c>
      <c r="E1057" s="173"/>
      <c r="F1057" s="174" t="s">
        <v>162</v>
      </c>
      <c r="G1057" s="175"/>
      <c r="H1057" s="175" t="str">
        <f t="shared" si="41"/>
        <v/>
      </c>
      <c r="I1057" s="197"/>
      <c r="J1057" s="196"/>
      <c r="K1057" s="42"/>
      <c r="L1057" s="43"/>
      <c r="M1057" s="44"/>
    </row>
    <row r="1058" spans="1:13" s="78" customFormat="1">
      <c r="A1058" s="163"/>
      <c r="B1058" s="163" t="s">
        <v>1958</v>
      </c>
      <c r="C1058" s="176" t="s">
        <v>1908</v>
      </c>
      <c r="D1058" s="177" t="s">
        <v>1959</v>
      </c>
      <c r="E1058" s="178" t="s">
        <v>1448</v>
      </c>
      <c r="F1058" s="179">
        <v>2480</v>
      </c>
      <c r="G1058" s="272">
        <v>0</v>
      </c>
      <c r="H1058" s="169">
        <f t="shared" si="41"/>
        <v>0</v>
      </c>
      <c r="I1058" s="197"/>
      <c r="J1058" s="196"/>
      <c r="K1058" s="42"/>
      <c r="L1058" s="43"/>
      <c r="M1058" s="44"/>
    </row>
    <row r="1059" spans="1:13" s="78" customFormat="1" ht="22.5">
      <c r="A1059" s="283"/>
      <c r="B1059" s="283"/>
      <c r="C1059" s="284"/>
      <c r="D1059" s="285" t="s">
        <v>2678</v>
      </c>
      <c r="E1059" s="173"/>
      <c r="F1059" s="174" t="s">
        <v>162</v>
      </c>
      <c r="G1059" s="175"/>
      <c r="H1059" s="175" t="str">
        <f t="shared" si="41"/>
        <v/>
      </c>
      <c r="I1059" s="197"/>
      <c r="J1059" s="196"/>
      <c r="K1059" s="42"/>
      <c r="L1059" s="43"/>
      <c r="M1059" s="44"/>
    </row>
    <row r="1060" spans="1:13" s="78" customFormat="1">
      <c r="A1060" s="163"/>
      <c r="B1060" s="163" t="s">
        <v>2702</v>
      </c>
      <c r="C1060" s="176" t="s">
        <v>1917</v>
      </c>
      <c r="D1060" s="177" t="s">
        <v>2679</v>
      </c>
      <c r="E1060" s="178" t="s">
        <v>1451</v>
      </c>
      <c r="F1060" s="179">
        <v>30</v>
      </c>
      <c r="G1060" s="272">
        <v>0</v>
      </c>
      <c r="H1060" s="169">
        <f t="shared" si="41"/>
        <v>0</v>
      </c>
      <c r="I1060" s="197"/>
      <c r="J1060" s="196"/>
      <c r="K1060" s="42"/>
      <c r="L1060" s="43"/>
      <c r="M1060" s="44"/>
    </row>
    <row r="1061" spans="1:13" s="78" customFormat="1">
      <c r="A1061" s="170"/>
      <c r="B1061" s="170"/>
      <c r="C1061" s="171"/>
      <c r="D1061" s="172" t="s">
        <v>2680</v>
      </c>
      <c r="E1061" s="173"/>
      <c r="F1061" s="174" t="s">
        <v>162</v>
      </c>
      <c r="G1061" s="175"/>
      <c r="H1061" s="175" t="str">
        <f t="shared" si="41"/>
        <v/>
      </c>
      <c r="I1061" s="197"/>
      <c r="J1061" s="196"/>
      <c r="K1061" s="42"/>
      <c r="L1061" s="43"/>
      <c r="M1061" s="44"/>
    </row>
    <row r="1062" spans="1:13" s="78" customFormat="1">
      <c r="A1062" s="265"/>
      <c r="B1062" s="265" t="s">
        <v>2703</v>
      </c>
      <c r="C1062" s="275" t="s">
        <v>1920</v>
      </c>
      <c r="D1062" s="266" t="s">
        <v>2681</v>
      </c>
      <c r="E1062" s="29" t="s">
        <v>1448</v>
      </c>
      <c r="F1062" s="17">
        <v>240</v>
      </c>
      <c r="G1062" s="258">
        <v>0</v>
      </c>
      <c r="H1062" s="27">
        <f t="shared" si="41"/>
        <v>0</v>
      </c>
      <c r="I1062" s="197"/>
      <c r="J1062" s="196"/>
      <c r="K1062" s="42"/>
      <c r="L1062" s="43"/>
      <c r="M1062" s="44"/>
    </row>
    <row r="1063" spans="1:13" s="78" customFormat="1">
      <c r="A1063" s="163"/>
      <c r="B1063" s="163" t="s">
        <v>2704</v>
      </c>
      <c r="C1063" s="176" t="s">
        <v>1924</v>
      </c>
      <c r="D1063" s="177" t="s">
        <v>2682</v>
      </c>
      <c r="E1063" s="178" t="s">
        <v>1448</v>
      </c>
      <c r="F1063" s="179">
        <v>480</v>
      </c>
      <c r="G1063" s="272">
        <v>0</v>
      </c>
      <c r="H1063" s="169">
        <f t="shared" si="41"/>
        <v>0</v>
      </c>
      <c r="I1063" s="197"/>
      <c r="J1063" s="196"/>
      <c r="K1063" s="42"/>
      <c r="L1063" s="43"/>
      <c r="M1063" s="44"/>
    </row>
    <row r="1064" spans="1:13" s="78" customFormat="1" ht="22.5">
      <c r="A1064" s="170"/>
      <c r="B1064" s="170"/>
      <c r="C1064" s="171"/>
      <c r="D1064" s="172" t="s">
        <v>2683</v>
      </c>
      <c r="E1064" s="173"/>
      <c r="F1064" s="174" t="s">
        <v>162</v>
      </c>
      <c r="G1064" s="175"/>
      <c r="H1064" s="175" t="str">
        <f t="shared" si="41"/>
        <v/>
      </c>
      <c r="I1064" s="197"/>
      <c r="J1064" s="196"/>
      <c r="K1064" s="42"/>
      <c r="L1064" s="43"/>
      <c r="M1064" s="44"/>
    </row>
    <row r="1065" spans="1:13" s="78" customFormat="1">
      <c r="A1065" s="163"/>
      <c r="B1065" s="163" t="s">
        <v>2541</v>
      </c>
      <c r="C1065" s="176" t="s">
        <v>1927</v>
      </c>
      <c r="D1065" s="177" t="s">
        <v>2474</v>
      </c>
      <c r="E1065" s="178" t="s">
        <v>1451</v>
      </c>
      <c r="F1065" s="179">
        <v>1540</v>
      </c>
      <c r="G1065" s="272">
        <v>0</v>
      </c>
      <c r="H1065" s="169">
        <f t="shared" si="41"/>
        <v>0</v>
      </c>
      <c r="I1065" s="197"/>
      <c r="J1065" s="196"/>
      <c r="K1065" s="42"/>
      <c r="L1065" s="43"/>
      <c r="M1065" s="44"/>
    </row>
    <row r="1066" spans="1:13" s="78" customFormat="1" ht="33.75">
      <c r="A1066" s="283"/>
      <c r="B1066" s="283"/>
      <c r="C1066" s="284"/>
      <c r="D1066" s="285" t="s">
        <v>2684</v>
      </c>
      <c r="E1066" s="173"/>
      <c r="F1066" s="174" t="s">
        <v>162</v>
      </c>
      <c r="G1066" s="175"/>
      <c r="H1066" s="175" t="str">
        <f t="shared" si="41"/>
        <v/>
      </c>
      <c r="I1066" s="197"/>
      <c r="J1066" s="196"/>
      <c r="K1066" s="42"/>
      <c r="L1066" s="43"/>
      <c r="M1066" s="44"/>
    </row>
    <row r="1067" spans="1:13" s="78" customFormat="1">
      <c r="A1067" s="163"/>
      <c r="B1067" s="163" t="s">
        <v>2705</v>
      </c>
      <c r="C1067" s="176" t="s">
        <v>1931</v>
      </c>
      <c r="D1067" s="177" t="s">
        <v>2685</v>
      </c>
      <c r="E1067" s="178" t="s">
        <v>1451</v>
      </c>
      <c r="F1067" s="179">
        <v>156</v>
      </c>
      <c r="G1067" s="272">
        <v>0</v>
      </c>
      <c r="H1067" s="169">
        <f t="shared" si="41"/>
        <v>0</v>
      </c>
      <c r="I1067" s="197"/>
      <c r="J1067" s="196"/>
      <c r="K1067" s="42"/>
      <c r="L1067" s="43"/>
      <c r="M1067" s="44"/>
    </row>
    <row r="1068" spans="1:13" s="78" customFormat="1">
      <c r="A1068" s="170"/>
      <c r="B1068" s="170"/>
      <c r="C1068" s="171"/>
      <c r="D1068" s="172" t="s">
        <v>2686</v>
      </c>
      <c r="E1068" s="173"/>
      <c r="F1068" s="174" t="s">
        <v>162</v>
      </c>
      <c r="G1068" s="175"/>
      <c r="H1068" s="175" t="str">
        <f t="shared" si="41"/>
        <v/>
      </c>
      <c r="I1068" s="197"/>
      <c r="J1068" s="196"/>
      <c r="K1068" s="42"/>
      <c r="L1068" s="43"/>
      <c r="M1068" s="44"/>
    </row>
    <row r="1069" spans="1:13" s="78" customFormat="1" ht="22.5">
      <c r="A1069" s="163"/>
      <c r="B1069" s="163" t="s">
        <v>1414</v>
      </c>
      <c r="C1069" s="176" t="s">
        <v>1934</v>
      </c>
      <c r="D1069" s="177" t="s">
        <v>2687</v>
      </c>
      <c r="E1069" s="178" t="s">
        <v>1440</v>
      </c>
      <c r="F1069" s="179">
        <v>5</v>
      </c>
      <c r="G1069" s="272">
        <v>0</v>
      </c>
      <c r="H1069" s="169">
        <f t="shared" si="41"/>
        <v>0</v>
      </c>
      <c r="I1069" s="197"/>
      <c r="J1069" s="196"/>
      <c r="K1069" s="42"/>
      <c r="L1069" s="43"/>
      <c r="M1069" s="44"/>
    </row>
    <row r="1070" spans="1:13" s="78" customFormat="1">
      <c r="A1070" s="170"/>
      <c r="B1070" s="170"/>
      <c r="C1070" s="171"/>
      <c r="D1070" s="172" t="s">
        <v>2688</v>
      </c>
      <c r="E1070" s="173"/>
      <c r="F1070" s="174" t="s">
        <v>162</v>
      </c>
      <c r="G1070" s="175"/>
      <c r="H1070" s="175" t="str">
        <f t="shared" si="41"/>
        <v/>
      </c>
      <c r="I1070" s="197"/>
      <c r="J1070" s="196"/>
      <c r="K1070" s="42"/>
      <c r="L1070" s="43"/>
      <c r="M1070" s="44"/>
    </row>
    <row r="1071" spans="1:13" s="78" customFormat="1" ht="22.5">
      <c r="A1071" s="265"/>
      <c r="B1071" s="265" t="s">
        <v>2002</v>
      </c>
      <c r="C1071" s="275" t="s">
        <v>1937</v>
      </c>
      <c r="D1071" s="266" t="s">
        <v>2689</v>
      </c>
      <c r="E1071" s="29" t="s">
        <v>2367</v>
      </c>
      <c r="F1071" s="17">
        <v>1</v>
      </c>
      <c r="G1071" s="258">
        <v>0</v>
      </c>
      <c r="H1071" s="27">
        <f t="shared" si="41"/>
        <v>0</v>
      </c>
      <c r="I1071" s="197"/>
      <c r="J1071" s="196"/>
      <c r="K1071" s="42"/>
      <c r="L1071" s="43"/>
      <c r="M1071" s="44"/>
    </row>
    <row r="1072" spans="1:13" s="78" customFormat="1" ht="22.5">
      <c r="A1072" s="163"/>
      <c r="B1072" s="163" t="s">
        <v>2706</v>
      </c>
      <c r="C1072" s="176" t="s">
        <v>1940</v>
      </c>
      <c r="D1072" s="177" t="s">
        <v>2690</v>
      </c>
      <c r="E1072" s="178" t="s">
        <v>1444</v>
      </c>
      <c r="F1072" s="179">
        <v>12</v>
      </c>
      <c r="G1072" s="272">
        <v>0</v>
      </c>
      <c r="H1072" s="169">
        <f t="shared" si="41"/>
        <v>0</v>
      </c>
      <c r="I1072" s="197"/>
      <c r="J1072" s="196"/>
      <c r="K1072" s="42"/>
      <c r="L1072" s="43"/>
      <c r="M1072" s="44"/>
    </row>
    <row r="1073" spans="1:13" s="78" customFormat="1">
      <c r="A1073" s="170"/>
      <c r="B1073" s="170"/>
      <c r="C1073" s="171"/>
      <c r="D1073" s="172" t="s">
        <v>2691</v>
      </c>
      <c r="E1073" s="173"/>
      <c r="F1073" s="174" t="s">
        <v>162</v>
      </c>
      <c r="G1073" s="175"/>
      <c r="H1073" s="175" t="str">
        <f t="shared" si="41"/>
        <v/>
      </c>
      <c r="I1073" s="197"/>
      <c r="J1073" s="196"/>
      <c r="K1073" s="42"/>
      <c r="L1073" s="43"/>
      <c r="M1073" s="44"/>
    </row>
    <row r="1074" spans="1:13" s="78" customFormat="1" ht="22.5">
      <c r="A1074" s="265"/>
      <c r="B1074" s="265" t="s">
        <v>2707</v>
      </c>
      <c r="C1074" s="275" t="s">
        <v>1943</v>
      </c>
      <c r="D1074" s="266" t="s">
        <v>2692</v>
      </c>
      <c r="E1074" s="29" t="s">
        <v>1440</v>
      </c>
      <c r="F1074" s="17">
        <v>2</v>
      </c>
      <c r="G1074" s="258">
        <v>0</v>
      </c>
      <c r="H1074" s="27">
        <f t="shared" si="41"/>
        <v>0</v>
      </c>
      <c r="I1074" s="197"/>
      <c r="J1074" s="196"/>
      <c r="K1074" s="42"/>
      <c r="L1074" s="43"/>
      <c r="M1074" s="44"/>
    </row>
    <row r="1075" spans="1:13" s="78" customFormat="1">
      <c r="A1075" s="28"/>
      <c r="B1075" s="28" t="s">
        <v>2005</v>
      </c>
      <c r="C1075" s="81" t="s">
        <v>1946</v>
      </c>
      <c r="D1075" s="14" t="s">
        <v>2693</v>
      </c>
      <c r="E1075" s="29" t="s">
        <v>1896</v>
      </c>
      <c r="F1075" s="17">
        <v>1</v>
      </c>
      <c r="G1075" s="258">
        <v>0</v>
      </c>
      <c r="H1075" s="27">
        <f t="shared" si="41"/>
        <v>0</v>
      </c>
      <c r="I1075" s="197"/>
      <c r="J1075" s="196"/>
      <c r="K1075" s="42"/>
      <c r="L1075" s="43"/>
      <c r="M1075" s="44"/>
    </row>
    <row r="1076" spans="1:13" s="78" customFormat="1">
      <c r="A1076" s="163"/>
      <c r="B1076" s="163" t="s">
        <v>2708</v>
      </c>
      <c r="C1076" s="176" t="s">
        <v>1949</v>
      </c>
      <c r="D1076" s="177" t="s">
        <v>2694</v>
      </c>
      <c r="E1076" s="178" t="s">
        <v>1448</v>
      </c>
      <c r="F1076" s="179">
        <v>480</v>
      </c>
      <c r="G1076" s="272">
        <v>0</v>
      </c>
      <c r="H1076" s="169">
        <f t="shared" si="41"/>
        <v>0</v>
      </c>
      <c r="I1076" s="197"/>
      <c r="J1076" s="196"/>
      <c r="K1076" s="42"/>
      <c r="L1076" s="43"/>
      <c r="M1076" s="44"/>
    </row>
    <row r="1077" spans="1:13" s="78" customFormat="1">
      <c r="A1077" s="283"/>
      <c r="B1077" s="283"/>
      <c r="C1077" s="284"/>
      <c r="D1077" s="285" t="s">
        <v>2695</v>
      </c>
      <c r="E1077" s="173"/>
      <c r="F1077" s="174" t="s">
        <v>162</v>
      </c>
      <c r="G1077" s="175"/>
      <c r="H1077" s="175" t="str">
        <f t="shared" si="41"/>
        <v/>
      </c>
      <c r="I1077" s="197"/>
      <c r="J1077" s="196"/>
      <c r="K1077" s="42"/>
      <c r="L1077" s="43"/>
      <c r="M1077" s="44"/>
    </row>
    <row r="1078" spans="1:13" s="78" customFormat="1">
      <c r="A1078" s="163"/>
      <c r="B1078" s="163" t="s">
        <v>2709</v>
      </c>
      <c r="C1078" s="176" t="s">
        <v>2129</v>
      </c>
      <c r="D1078" s="177" t="s">
        <v>2696</v>
      </c>
      <c r="E1078" s="178" t="s">
        <v>1451</v>
      </c>
      <c r="F1078" s="179">
        <v>550</v>
      </c>
      <c r="G1078" s="272">
        <v>0</v>
      </c>
      <c r="H1078" s="169">
        <f t="shared" si="41"/>
        <v>0</v>
      </c>
      <c r="I1078" s="197"/>
      <c r="J1078" s="196"/>
      <c r="K1078" s="42"/>
      <c r="L1078" s="43"/>
      <c r="M1078" s="44"/>
    </row>
    <row r="1079" spans="1:13" s="78" customFormat="1">
      <c r="A1079" s="283"/>
      <c r="B1079" s="283"/>
      <c r="C1079" s="284"/>
      <c r="D1079" s="285" t="s">
        <v>2697</v>
      </c>
      <c r="E1079" s="173"/>
      <c r="F1079" s="174" t="s">
        <v>162</v>
      </c>
      <c r="G1079" s="175"/>
      <c r="H1079" s="175" t="str">
        <f t="shared" si="41"/>
        <v/>
      </c>
      <c r="I1079" s="197"/>
      <c r="J1079" s="196"/>
      <c r="K1079" s="42"/>
      <c r="L1079" s="43"/>
      <c r="M1079" s="44"/>
    </row>
    <row r="1080" spans="1:13" s="78" customFormat="1">
      <c r="A1080" s="265"/>
      <c r="B1080" s="265" t="s">
        <v>1415</v>
      </c>
      <c r="C1080" s="275" t="s">
        <v>2130</v>
      </c>
      <c r="D1080" s="266" t="s">
        <v>2698</v>
      </c>
      <c r="E1080" s="29" t="s">
        <v>1451</v>
      </c>
      <c r="F1080" s="17">
        <v>950</v>
      </c>
      <c r="G1080" s="258">
        <v>0</v>
      </c>
      <c r="H1080" s="27">
        <f t="shared" si="41"/>
        <v>0</v>
      </c>
      <c r="I1080" s="197"/>
      <c r="J1080" s="196"/>
      <c r="K1080" s="42"/>
      <c r="L1080" s="43"/>
      <c r="M1080" s="44"/>
    </row>
    <row r="1081" spans="1:13" s="78" customFormat="1" ht="22.5">
      <c r="A1081" s="265"/>
      <c r="B1081" s="265" t="s">
        <v>1975</v>
      </c>
      <c r="C1081" s="275" t="s">
        <v>2131</v>
      </c>
      <c r="D1081" s="266" t="s">
        <v>3652</v>
      </c>
      <c r="E1081" s="29" t="s">
        <v>1451</v>
      </c>
      <c r="F1081" s="17">
        <v>250</v>
      </c>
      <c r="G1081" s="258">
        <v>0</v>
      </c>
      <c r="H1081" s="27">
        <f t="shared" si="41"/>
        <v>0</v>
      </c>
      <c r="I1081" s="197"/>
      <c r="J1081" s="196"/>
      <c r="K1081" s="42"/>
      <c r="L1081" s="43"/>
      <c r="M1081" s="44"/>
    </row>
    <row r="1082" spans="1:13" s="78" customFormat="1" ht="22.5">
      <c r="A1082" s="265"/>
      <c r="B1082" s="265" t="s">
        <v>1977</v>
      </c>
      <c r="C1082" s="275" t="s">
        <v>2132</v>
      </c>
      <c r="D1082" s="266" t="s">
        <v>3651</v>
      </c>
      <c r="E1082" s="29" t="s">
        <v>1451</v>
      </c>
      <c r="F1082" s="17">
        <v>950</v>
      </c>
      <c r="G1082" s="258">
        <v>0</v>
      </c>
      <c r="H1082" s="27">
        <f t="shared" si="41"/>
        <v>0</v>
      </c>
      <c r="I1082" s="197"/>
      <c r="J1082" s="196"/>
      <c r="K1082" s="42"/>
      <c r="L1082" s="43"/>
      <c r="M1082" s="44"/>
    </row>
    <row r="1083" spans="1:13" s="78" customFormat="1">
      <c r="A1083" s="28"/>
      <c r="B1083" s="28" t="s">
        <v>1475</v>
      </c>
      <c r="C1083" s="317" t="s">
        <v>2133</v>
      </c>
      <c r="D1083" s="14" t="s">
        <v>2699</v>
      </c>
      <c r="E1083" s="29" t="s">
        <v>1448</v>
      </c>
      <c r="F1083" s="17">
        <v>2480</v>
      </c>
      <c r="G1083" s="258">
        <v>0</v>
      </c>
      <c r="H1083" s="27">
        <f t="shared" si="41"/>
        <v>0</v>
      </c>
      <c r="I1083" s="197"/>
      <c r="J1083" s="196"/>
      <c r="K1083" s="42"/>
      <c r="L1083" s="43"/>
      <c r="M1083" s="44"/>
    </row>
    <row r="1084" spans="1:13" s="78" customFormat="1" ht="22.5">
      <c r="A1084" s="163"/>
      <c r="B1084" s="163" t="s">
        <v>2710</v>
      </c>
      <c r="C1084" s="318" t="s">
        <v>2134</v>
      </c>
      <c r="D1084" s="177" t="s">
        <v>3491</v>
      </c>
      <c r="E1084" s="178" t="s">
        <v>1442</v>
      </c>
      <c r="F1084" s="179">
        <v>300</v>
      </c>
      <c r="G1084" s="272">
        <v>0</v>
      </c>
      <c r="H1084" s="169">
        <f t="shared" si="41"/>
        <v>0</v>
      </c>
      <c r="I1084" s="197"/>
      <c r="J1084" s="196"/>
      <c r="K1084" s="42"/>
      <c r="L1084" s="43"/>
      <c r="M1084" s="44"/>
    </row>
    <row r="1085" spans="1:13" s="78" customFormat="1">
      <c r="A1085" s="170"/>
      <c r="B1085" s="170"/>
      <c r="C1085" s="171"/>
      <c r="D1085" s="172" t="s">
        <v>2700</v>
      </c>
      <c r="E1085" s="173"/>
      <c r="F1085" s="174" t="s">
        <v>162</v>
      </c>
      <c r="G1085" s="175"/>
      <c r="H1085" s="175" t="str">
        <f t="shared" si="41"/>
        <v/>
      </c>
      <c r="I1085" s="197"/>
      <c r="J1085" s="196"/>
      <c r="K1085" s="42"/>
      <c r="L1085" s="43"/>
      <c r="M1085" s="44"/>
    </row>
    <row r="1086" spans="1:13" s="78" customFormat="1">
      <c r="A1086" s="314">
        <v>3</v>
      </c>
      <c r="B1086" s="314"/>
      <c r="C1086" s="315"/>
      <c r="D1086" s="316" t="s">
        <v>3656</v>
      </c>
      <c r="E1086" s="141"/>
      <c r="F1086" s="142"/>
      <c r="G1086" s="143"/>
      <c r="H1086" s="144">
        <f>H1087+H1092</f>
        <v>0</v>
      </c>
      <c r="I1086" s="197"/>
      <c r="J1086" s="196"/>
      <c r="K1086" s="42"/>
      <c r="L1086" s="43"/>
      <c r="M1086" s="44"/>
    </row>
    <row r="1087" spans="1:13" s="78" customFormat="1">
      <c r="A1087" s="263">
        <v>4</v>
      </c>
      <c r="B1087" s="263"/>
      <c r="C1087" s="264"/>
      <c r="D1087" s="260" t="s">
        <v>6</v>
      </c>
      <c r="E1087" s="20"/>
      <c r="F1087" s="21" t="s">
        <v>162</v>
      </c>
      <c r="G1087" s="22"/>
      <c r="H1087" s="52">
        <f>SUM(H1088:H1091)</f>
        <v>0</v>
      </c>
      <c r="I1087" s="197"/>
      <c r="J1087" s="196"/>
      <c r="K1087" s="42"/>
      <c r="L1087" s="43"/>
      <c r="M1087" s="44"/>
    </row>
    <row r="1088" spans="1:13" s="78" customFormat="1">
      <c r="A1088" s="170"/>
      <c r="B1088" s="170" t="s">
        <v>2538</v>
      </c>
      <c r="C1088" s="171" t="s">
        <v>1901</v>
      </c>
      <c r="D1088" s="172" t="s">
        <v>2467</v>
      </c>
      <c r="E1088" s="173" t="s">
        <v>1904</v>
      </c>
      <c r="F1088" s="174">
        <v>3.0000000000000002E-2</v>
      </c>
      <c r="G1088" s="259">
        <v>0</v>
      </c>
      <c r="H1088" s="175">
        <f t="shared" ref="H1088:H1116" si="42">IF(ISNUMBER(F1088),ROUND(F1088*G1088,2),"")</f>
        <v>0</v>
      </c>
      <c r="I1088" s="197"/>
      <c r="J1088" s="196"/>
      <c r="K1088" s="42"/>
      <c r="L1088" s="43"/>
      <c r="M1088" s="44"/>
    </row>
    <row r="1089" spans="1:13" s="78" customFormat="1">
      <c r="A1089" s="170"/>
      <c r="B1089" s="170" t="s">
        <v>2539</v>
      </c>
      <c r="C1089" s="171" t="s">
        <v>1905</v>
      </c>
      <c r="D1089" s="172" t="s">
        <v>2469</v>
      </c>
      <c r="E1089" s="173" t="s">
        <v>1440</v>
      </c>
      <c r="F1089" s="174">
        <v>4</v>
      </c>
      <c r="G1089" s="259">
        <v>0</v>
      </c>
      <c r="H1089" s="175">
        <f t="shared" si="42"/>
        <v>0</v>
      </c>
      <c r="I1089" s="197"/>
      <c r="J1089" s="196"/>
      <c r="K1089" s="42"/>
      <c r="L1089" s="43"/>
      <c r="M1089" s="44"/>
    </row>
    <row r="1090" spans="1:13" s="78" customFormat="1" ht="22.5">
      <c r="A1090" s="170"/>
      <c r="B1090" s="170" t="s">
        <v>2210</v>
      </c>
      <c r="C1090" s="171" t="s">
        <v>1908</v>
      </c>
      <c r="D1090" s="172" t="s">
        <v>2152</v>
      </c>
      <c r="E1090" s="173" t="s">
        <v>1448</v>
      </c>
      <c r="F1090" s="174">
        <v>60</v>
      </c>
      <c r="G1090" s="259">
        <v>0</v>
      </c>
      <c r="H1090" s="175">
        <f t="shared" si="42"/>
        <v>0</v>
      </c>
      <c r="I1090" s="197"/>
      <c r="J1090" s="196"/>
      <c r="K1090" s="42"/>
      <c r="L1090" s="43"/>
      <c r="M1090" s="44"/>
    </row>
    <row r="1091" spans="1:13" s="78" customFormat="1" ht="22.5">
      <c r="A1091" s="170"/>
      <c r="B1091" s="170" t="s">
        <v>1918</v>
      </c>
      <c r="C1091" s="171" t="s">
        <v>1917</v>
      </c>
      <c r="D1091" s="172" t="s">
        <v>1919</v>
      </c>
      <c r="E1091" s="173" t="s">
        <v>1440</v>
      </c>
      <c r="F1091" s="174">
        <v>10</v>
      </c>
      <c r="G1091" s="259">
        <v>0</v>
      </c>
      <c r="H1091" s="175">
        <f t="shared" si="42"/>
        <v>0</v>
      </c>
      <c r="I1091" s="197"/>
      <c r="J1091" s="196"/>
      <c r="K1091" s="42"/>
      <c r="L1091" s="43"/>
      <c r="M1091" s="44"/>
    </row>
    <row r="1092" spans="1:13" s="78" customFormat="1">
      <c r="A1092" s="263">
        <v>4</v>
      </c>
      <c r="B1092" s="263"/>
      <c r="C1092" s="264"/>
      <c r="D1092" s="260" t="s">
        <v>1853</v>
      </c>
      <c r="E1092" s="20"/>
      <c r="F1092" s="21" t="s">
        <v>162</v>
      </c>
      <c r="G1092" s="22"/>
      <c r="H1092" s="52">
        <f>SUM(H1093:H1116)</f>
        <v>0</v>
      </c>
      <c r="I1092" s="197"/>
      <c r="J1092" s="196"/>
      <c r="K1092" s="42"/>
      <c r="L1092" s="43"/>
      <c r="M1092" s="44"/>
    </row>
    <row r="1093" spans="1:13" s="78" customFormat="1">
      <c r="A1093" s="170"/>
      <c r="B1093" s="170" t="s">
        <v>2701</v>
      </c>
      <c r="C1093" s="171" t="s">
        <v>1901</v>
      </c>
      <c r="D1093" s="172" t="s">
        <v>2676</v>
      </c>
      <c r="E1093" s="173" t="s">
        <v>1451</v>
      </c>
      <c r="F1093" s="174">
        <v>180</v>
      </c>
      <c r="G1093" s="259">
        <v>0</v>
      </c>
      <c r="H1093" s="175">
        <f t="shared" si="42"/>
        <v>0</v>
      </c>
      <c r="I1093" s="197"/>
      <c r="J1093" s="196"/>
      <c r="K1093" s="42"/>
      <c r="L1093" s="43"/>
      <c r="M1093" s="44"/>
    </row>
    <row r="1094" spans="1:13" s="78" customFormat="1">
      <c r="A1094" s="163"/>
      <c r="B1094" s="163" t="s">
        <v>1481</v>
      </c>
      <c r="C1094" s="176" t="s">
        <v>1905</v>
      </c>
      <c r="D1094" s="177" t="s">
        <v>1502</v>
      </c>
      <c r="E1094" s="178" t="s">
        <v>1451</v>
      </c>
      <c r="F1094" s="179">
        <v>20</v>
      </c>
      <c r="G1094" s="272">
        <v>0</v>
      </c>
      <c r="H1094" s="169">
        <f t="shared" si="42"/>
        <v>0</v>
      </c>
      <c r="I1094" s="197"/>
      <c r="J1094" s="196"/>
      <c r="K1094" s="42"/>
      <c r="L1094" s="43"/>
      <c r="M1094" s="44"/>
    </row>
    <row r="1095" spans="1:13" s="78" customFormat="1">
      <c r="A1095" s="170"/>
      <c r="B1095" s="170"/>
      <c r="C1095" s="171"/>
      <c r="D1095" s="172" t="s">
        <v>2677</v>
      </c>
      <c r="E1095" s="173"/>
      <c r="F1095" s="174"/>
      <c r="G1095" s="175"/>
      <c r="H1095" s="175" t="str">
        <f t="shared" si="42"/>
        <v/>
      </c>
      <c r="I1095" s="197"/>
      <c r="J1095" s="196"/>
      <c r="K1095" s="42"/>
      <c r="L1095" s="43"/>
      <c r="M1095" s="44"/>
    </row>
    <row r="1096" spans="1:13" s="78" customFormat="1">
      <c r="A1096" s="163"/>
      <c r="B1096" s="163" t="s">
        <v>1958</v>
      </c>
      <c r="C1096" s="176" t="s">
        <v>1908</v>
      </c>
      <c r="D1096" s="177" t="s">
        <v>1959</v>
      </c>
      <c r="E1096" s="178" t="s">
        <v>1448</v>
      </c>
      <c r="F1096" s="179">
        <v>160</v>
      </c>
      <c r="G1096" s="272">
        <v>0</v>
      </c>
      <c r="H1096" s="169">
        <f t="shared" si="42"/>
        <v>0</v>
      </c>
      <c r="I1096" s="197"/>
      <c r="J1096" s="196"/>
      <c r="K1096" s="42"/>
      <c r="L1096" s="43"/>
      <c r="M1096" s="44"/>
    </row>
    <row r="1097" spans="1:13" s="78" customFormat="1" ht="22.5">
      <c r="A1097" s="170"/>
      <c r="B1097" s="170"/>
      <c r="C1097" s="171"/>
      <c r="D1097" s="172" t="s">
        <v>2678</v>
      </c>
      <c r="E1097" s="173"/>
      <c r="F1097" s="174"/>
      <c r="G1097" s="175"/>
      <c r="H1097" s="175" t="str">
        <f t="shared" si="42"/>
        <v/>
      </c>
      <c r="I1097" s="197"/>
      <c r="J1097" s="196"/>
      <c r="K1097" s="42"/>
      <c r="L1097" s="43"/>
      <c r="M1097" s="44"/>
    </row>
    <row r="1098" spans="1:13" s="78" customFormat="1">
      <c r="A1098" s="163"/>
      <c r="B1098" s="163" t="s">
        <v>2702</v>
      </c>
      <c r="C1098" s="176" t="s">
        <v>1917</v>
      </c>
      <c r="D1098" s="177" t="s">
        <v>2679</v>
      </c>
      <c r="E1098" s="178" t="s">
        <v>1451</v>
      </c>
      <c r="F1098" s="179">
        <v>5</v>
      </c>
      <c r="G1098" s="272">
        <v>0</v>
      </c>
      <c r="H1098" s="169">
        <f t="shared" si="42"/>
        <v>0</v>
      </c>
      <c r="I1098" s="197"/>
      <c r="J1098" s="196"/>
      <c r="K1098" s="42"/>
      <c r="L1098" s="43"/>
      <c r="M1098" s="44"/>
    </row>
    <row r="1099" spans="1:13" s="78" customFormat="1">
      <c r="A1099" s="170"/>
      <c r="B1099" s="170"/>
      <c r="C1099" s="171"/>
      <c r="D1099" s="172" t="s">
        <v>2680</v>
      </c>
      <c r="E1099" s="173"/>
      <c r="F1099" s="174"/>
      <c r="G1099" s="175"/>
      <c r="H1099" s="175" t="str">
        <f t="shared" si="42"/>
        <v/>
      </c>
      <c r="I1099" s="197"/>
      <c r="J1099" s="196"/>
      <c r="K1099" s="42"/>
      <c r="L1099" s="43"/>
      <c r="M1099" s="44"/>
    </row>
    <row r="1100" spans="1:13" s="78" customFormat="1">
      <c r="A1100" s="170"/>
      <c r="B1100" s="170" t="s">
        <v>2703</v>
      </c>
      <c r="C1100" s="171" t="s">
        <v>1920</v>
      </c>
      <c r="D1100" s="172" t="s">
        <v>2681</v>
      </c>
      <c r="E1100" s="173" t="s">
        <v>1448</v>
      </c>
      <c r="F1100" s="174">
        <v>30</v>
      </c>
      <c r="G1100" s="259">
        <v>0</v>
      </c>
      <c r="H1100" s="175">
        <f t="shared" si="42"/>
        <v>0</v>
      </c>
      <c r="I1100" s="197"/>
      <c r="J1100" s="196"/>
      <c r="K1100" s="42"/>
      <c r="L1100" s="43"/>
      <c r="M1100" s="44"/>
    </row>
    <row r="1101" spans="1:13" s="78" customFormat="1">
      <c r="A1101" s="163"/>
      <c r="B1101" s="163" t="s">
        <v>2541</v>
      </c>
      <c r="C1101" s="176" t="s">
        <v>1924</v>
      </c>
      <c r="D1101" s="177" t="s">
        <v>2474</v>
      </c>
      <c r="E1101" s="178" t="s">
        <v>1451</v>
      </c>
      <c r="F1101" s="179">
        <v>150</v>
      </c>
      <c r="G1101" s="272">
        <v>0</v>
      </c>
      <c r="H1101" s="169">
        <f t="shared" si="42"/>
        <v>0</v>
      </c>
      <c r="I1101" s="197"/>
      <c r="J1101" s="196"/>
      <c r="K1101" s="42"/>
      <c r="L1101" s="43"/>
      <c r="M1101" s="44"/>
    </row>
    <row r="1102" spans="1:13" s="78" customFormat="1" ht="33.75">
      <c r="A1102" s="170"/>
      <c r="B1102" s="170"/>
      <c r="C1102" s="171"/>
      <c r="D1102" s="172" t="s">
        <v>3653</v>
      </c>
      <c r="E1102" s="173"/>
      <c r="F1102" s="174"/>
      <c r="G1102" s="175"/>
      <c r="H1102" s="175" t="str">
        <f t="shared" si="42"/>
        <v/>
      </c>
      <c r="I1102" s="197"/>
      <c r="J1102" s="196"/>
      <c r="K1102" s="42"/>
      <c r="L1102" s="43"/>
      <c r="M1102" s="44"/>
    </row>
    <row r="1103" spans="1:13" s="78" customFormat="1" ht="22.5">
      <c r="A1103" s="163"/>
      <c r="B1103" s="163" t="s">
        <v>1414</v>
      </c>
      <c r="C1103" s="176" t="s">
        <v>1927</v>
      </c>
      <c r="D1103" s="177" t="s">
        <v>2687</v>
      </c>
      <c r="E1103" s="178" t="s">
        <v>1440</v>
      </c>
      <c r="F1103" s="179">
        <v>3</v>
      </c>
      <c r="G1103" s="272">
        <v>0</v>
      </c>
      <c r="H1103" s="169">
        <f t="shared" si="42"/>
        <v>0</v>
      </c>
      <c r="I1103" s="197"/>
      <c r="J1103" s="196"/>
      <c r="K1103" s="42"/>
      <c r="L1103" s="43"/>
      <c r="M1103" s="44"/>
    </row>
    <row r="1104" spans="1:13" s="78" customFormat="1">
      <c r="A1104" s="170"/>
      <c r="B1104" s="170"/>
      <c r="C1104" s="171"/>
      <c r="D1104" s="172" t="s">
        <v>2688</v>
      </c>
      <c r="E1104" s="173"/>
      <c r="F1104" s="174"/>
      <c r="G1104" s="175"/>
      <c r="H1104" s="175" t="str">
        <f t="shared" si="42"/>
        <v/>
      </c>
      <c r="I1104" s="197"/>
      <c r="J1104" s="196"/>
      <c r="K1104" s="42"/>
      <c r="L1104" s="43"/>
      <c r="M1104" s="44"/>
    </row>
    <row r="1105" spans="1:13" s="78" customFormat="1">
      <c r="A1105" s="163"/>
      <c r="B1105" s="163" t="s">
        <v>2708</v>
      </c>
      <c r="C1105" s="176" t="s">
        <v>1931</v>
      </c>
      <c r="D1105" s="177" t="s">
        <v>2694</v>
      </c>
      <c r="E1105" s="178" t="s">
        <v>1448</v>
      </c>
      <c r="F1105" s="179">
        <v>150</v>
      </c>
      <c r="G1105" s="272">
        <v>0</v>
      </c>
      <c r="H1105" s="169">
        <f t="shared" si="42"/>
        <v>0</v>
      </c>
      <c r="I1105" s="197"/>
      <c r="J1105" s="196"/>
      <c r="K1105" s="42"/>
      <c r="L1105" s="43"/>
      <c r="M1105" s="44"/>
    </row>
    <row r="1106" spans="1:13" s="78" customFormat="1">
      <c r="A1106" s="170"/>
      <c r="B1106" s="170"/>
      <c r="C1106" s="171"/>
      <c r="D1106" s="172" t="s">
        <v>2695</v>
      </c>
      <c r="E1106" s="173"/>
      <c r="F1106" s="174"/>
      <c r="G1106" s="175"/>
      <c r="H1106" s="175" t="str">
        <f t="shared" si="42"/>
        <v/>
      </c>
      <c r="I1106" s="197"/>
      <c r="J1106" s="196"/>
      <c r="K1106" s="42"/>
      <c r="L1106" s="43"/>
      <c r="M1106" s="44"/>
    </row>
    <row r="1107" spans="1:13" s="78" customFormat="1">
      <c r="A1107" s="163"/>
      <c r="B1107" s="163" t="s">
        <v>2709</v>
      </c>
      <c r="C1107" s="176" t="s">
        <v>1934</v>
      </c>
      <c r="D1107" s="177" t="s">
        <v>2696</v>
      </c>
      <c r="E1107" s="178" t="s">
        <v>1451</v>
      </c>
      <c r="F1107" s="179">
        <v>90</v>
      </c>
      <c r="G1107" s="272">
        <v>0</v>
      </c>
      <c r="H1107" s="169">
        <f t="shared" si="42"/>
        <v>0</v>
      </c>
      <c r="I1107" s="197"/>
      <c r="J1107" s="196"/>
      <c r="K1107" s="42"/>
      <c r="L1107" s="43"/>
      <c r="M1107" s="44"/>
    </row>
    <row r="1108" spans="1:13" s="78" customFormat="1">
      <c r="A1108" s="170"/>
      <c r="B1108" s="170"/>
      <c r="C1108" s="171"/>
      <c r="D1108" s="172" t="s">
        <v>2697</v>
      </c>
      <c r="E1108" s="173"/>
      <c r="F1108" s="174"/>
      <c r="G1108" s="175"/>
      <c r="H1108" s="175" t="str">
        <f t="shared" si="42"/>
        <v/>
      </c>
      <c r="I1108" s="197"/>
      <c r="J1108" s="196"/>
      <c r="K1108" s="42"/>
      <c r="L1108" s="43"/>
      <c r="M1108" s="44"/>
    </row>
    <row r="1109" spans="1:13" s="78" customFormat="1">
      <c r="A1109" s="170"/>
      <c r="B1109" s="170" t="s">
        <v>1415</v>
      </c>
      <c r="C1109" s="171" t="s">
        <v>1937</v>
      </c>
      <c r="D1109" s="172" t="s">
        <v>2698</v>
      </c>
      <c r="E1109" s="173" t="s">
        <v>1451</v>
      </c>
      <c r="F1109" s="174">
        <v>200</v>
      </c>
      <c r="G1109" s="259">
        <v>0</v>
      </c>
      <c r="H1109" s="175">
        <f t="shared" si="42"/>
        <v>0</v>
      </c>
      <c r="I1109" s="197"/>
      <c r="J1109" s="196"/>
      <c r="K1109" s="42"/>
      <c r="L1109" s="43"/>
      <c r="M1109" s="44"/>
    </row>
    <row r="1110" spans="1:13" s="78" customFormat="1">
      <c r="A1110" s="163"/>
      <c r="B1110" s="163" t="s">
        <v>1975</v>
      </c>
      <c r="C1110" s="176" t="s">
        <v>1940</v>
      </c>
      <c r="D1110" s="177" t="s">
        <v>1976</v>
      </c>
      <c r="E1110" s="178" t="s">
        <v>1451</v>
      </c>
      <c r="F1110" s="179">
        <v>20</v>
      </c>
      <c r="G1110" s="272">
        <v>0</v>
      </c>
      <c r="H1110" s="169">
        <f t="shared" si="42"/>
        <v>0</v>
      </c>
      <c r="I1110" s="197"/>
      <c r="J1110" s="196"/>
      <c r="K1110" s="42"/>
      <c r="L1110" s="43"/>
      <c r="M1110" s="44"/>
    </row>
    <row r="1111" spans="1:13" s="78" customFormat="1">
      <c r="A1111" s="170"/>
      <c r="B1111" s="170"/>
      <c r="C1111" s="171"/>
      <c r="D1111" s="172" t="s">
        <v>3654</v>
      </c>
      <c r="E1111" s="173"/>
      <c r="F1111" s="174"/>
      <c r="G1111" s="175"/>
      <c r="H1111" s="175" t="str">
        <f t="shared" si="42"/>
        <v/>
      </c>
      <c r="I1111" s="197"/>
      <c r="J1111" s="196"/>
      <c r="K1111" s="42"/>
      <c r="L1111" s="43"/>
      <c r="M1111" s="44"/>
    </row>
    <row r="1112" spans="1:13" s="78" customFormat="1">
      <c r="A1112" s="163"/>
      <c r="B1112" s="163" t="s">
        <v>1977</v>
      </c>
      <c r="C1112" s="176" t="s">
        <v>1943</v>
      </c>
      <c r="D1112" s="177" t="s">
        <v>1978</v>
      </c>
      <c r="E1112" s="178" t="s">
        <v>1451</v>
      </c>
      <c r="F1112" s="179">
        <v>180</v>
      </c>
      <c r="G1112" s="272">
        <v>0</v>
      </c>
      <c r="H1112" s="169">
        <f t="shared" si="42"/>
        <v>0</v>
      </c>
      <c r="I1112" s="197"/>
      <c r="J1112" s="196"/>
      <c r="K1112" s="42"/>
      <c r="L1112" s="43"/>
      <c r="M1112" s="44"/>
    </row>
    <row r="1113" spans="1:13" s="78" customFormat="1">
      <c r="A1113" s="170"/>
      <c r="B1113" s="170"/>
      <c r="C1113" s="171"/>
      <c r="D1113" s="172" t="s">
        <v>3654</v>
      </c>
      <c r="E1113" s="173"/>
      <c r="F1113" s="174"/>
      <c r="G1113" s="175"/>
      <c r="H1113" s="175" t="str">
        <f t="shared" si="42"/>
        <v/>
      </c>
      <c r="I1113" s="197"/>
      <c r="J1113" s="196"/>
      <c r="K1113" s="42"/>
      <c r="L1113" s="43"/>
      <c r="M1113" s="44"/>
    </row>
    <row r="1114" spans="1:13" s="78" customFormat="1">
      <c r="A1114" s="170"/>
      <c r="B1114" s="170" t="s">
        <v>1475</v>
      </c>
      <c r="C1114" s="171" t="s">
        <v>1946</v>
      </c>
      <c r="D1114" s="172" t="s">
        <v>2699</v>
      </c>
      <c r="E1114" s="173" t="s">
        <v>1448</v>
      </c>
      <c r="F1114" s="174">
        <v>160</v>
      </c>
      <c r="G1114" s="259">
        <v>0</v>
      </c>
      <c r="H1114" s="175">
        <f t="shared" si="42"/>
        <v>0</v>
      </c>
      <c r="I1114" s="197"/>
      <c r="J1114" s="196"/>
      <c r="K1114" s="42"/>
      <c r="L1114" s="43"/>
      <c r="M1114" s="44"/>
    </row>
    <row r="1115" spans="1:13" s="78" customFormat="1" ht="22.5">
      <c r="A1115" s="163"/>
      <c r="B1115" s="163" t="s">
        <v>2710</v>
      </c>
      <c r="C1115" s="176" t="s">
        <v>1949</v>
      </c>
      <c r="D1115" s="177" t="s">
        <v>3655</v>
      </c>
      <c r="E1115" s="178" t="s">
        <v>1442</v>
      </c>
      <c r="F1115" s="179">
        <v>40</v>
      </c>
      <c r="G1115" s="272">
        <v>0</v>
      </c>
      <c r="H1115" s="169">
        <f t="shared" si="42"/>
        <v>0</v>
      </c>
      <c r="I1115" s="197"/>
      <c r="J1115" s="196"/>
      <c r="K1115" s="42"/>
      <c r="L1115" s="43"/>
      <c r="M1115" s="44"/>
    </row>
    <row r="1116" spans="1:13" s="78" customFormat="1">
      <c r="A1116" s="170"/>
      <c r="B1116" s="170"/>
      <c r="C1116" s="171"/>
      <c r="D1116" s="172" t="s">
        <v>2700</v>
      </c>
      <c r="E1116" s="173"/>
      <c r="F1116" s="174"/>
      <c r="G1116" s="175"/>
      <c r="H1116" s="175" t="str">
        <f t="shared" si="42"/>
        <v/>
      </c>
      <c r="I1116" s="197"/>
      <c r="J1116" s="196"/>
      <c r="K1116" s="42"/>
      <c r="L1116" s="43"/>
      <c r="M1116" s="44"/>
    </row>
    <row r="1117" spans="1:13" s="78" customFormat="1">
      <c r="A1117" s="286">
        <v>2</v>
      </c>
      <c r="B1117" s="286"/>
      <c r="C1117" s="287"/>
      <c r="D1117" s="288" t="s">
        <v>2711</v>
      </c>
      <c r="E1117" s="84"/>
      <c r="F1117" s="85" t="s">
        <v>162</v>
      </c>
      <c r="G1117" s="86"/>
      <c r="H1117" s="87">
        <f>H1118+H1126+H1144</f>
        <v>0</v>
      </c>
      <c r="I1117" s="197"/>
      <c r="J1117" s="196"/>
      <c r="K1117" s="42"/>
      <c r="L1117" s="43"/>
      <c r="M1117" s="44"/>
    </row>
    <row r="1118" spans="1:13" s="78" customFormat="1">
      <c r="A1118" s="263">
        <v>4</v>
      </c>
      <c r="B1118" s="263"/>
      <c r="C1118" s="264"/>
      <c r="D1118" s="260" t="s">
        <v>6</v>
      </c>
      <c r="E1118" s="20"/>
      <c r="F1118" s="21" t="s">
        <v>162</v>
      </c>
      <c r="G1118" s="22"/>
      <c r="H1118" s="52">
        <f>H1119+H1123</f>
        <v>0</v>
      </c>
      <c r="I1118" s="197"/>
      <c r="J1118" s="196"/>
      <c r="K1118" s="42"/>
      <c r="L1118" s="43"/>
      <c r="M1118" s="44"/>
    </row>
    <row r="1119" spans="1:13" s="78" customFormat="1">
      <c r="A1119" s="265">
        <v>5</v>
      </c>
      <c r="B1119" s="265"/>
      <c r="C1119" s="266"/>
      <c r="D1119" s="261" t="s">
        <v>514</v>
      </c>
      <c r="E1119" s="29"/>
      <c r="F1119" s="17" t="s">
        <v>162</v>
      </c>
      <c r="G1119" s="27"/>
      <c r="H1119" s="55">
        <f>SUM(H1120:H1122)</f>
        <v>0</v>
      </c>
      <c r="I1119" s="197"/>
      <c r="J1119" s="196"/>
      <c r="K1119" s="42"/>
      <c r="L1119" s="43"/>
      <c r="M1119" s="44"/>
    </row>
    <row r="1120" spans="1:13" s="78" customFormat="1" ht="22.5">
      <c r="A1120" s="28"/>
      <c r="B1120" s="28" t="s">
        <v>2789</v>
      </c>
      <c r="C1120" s="81" t="s">
        <v>1901</v>
      </c>
      <c r="D1120" s="14" t="s">
        <v>2712</v>
      </c>
      <c r="E1120" s="29" t="s">
        <v>1904</v>
      </c>
      <c r="F1120" s="17">
        <v>1.65</v>
      </c>
      <c r="G1120" s="258">
        <v>0</v>
      </c>
      <c r="H1120" s="27">
        <f t="shared" ref="H1120:H1172" si="43">IF(ISNUMBER(F1120),ROUND(F1120*G1120,2),"")</f>
        <v>0</v>
      </c>
      <c r="I1120" s="197"/>
      <c r="J1120" s="196"/>
      <c r="K1120" s="42"/>
      <c r="L1120" s="43"/>
      <c r="M1120" s="44"/>
    </row>
    <row r="1121" spans="1:13" s="78" customFormat="1" ht="22.5">
      <c r="A1121" s="163"/>
      <c r="B1121" s="163" t="s">
        <v>2790</v>
      </c>
      <c r="C1121" s="176" t="s">
        <v>1905</v>
      </c>
      <c r="D1121" s="177" t="s">
        <v>2713</v>
      </c>
      <c r="E1121" s="178" t="s">
        <v>1440</v>
      </c>
      <c r="F1121" s="179">
        <v>145</v>
      </c>
      <c r="G1121" s="272">
        <v>0</v>
      </c>
      <c r="H1121" s="169">
        <f t="shared" si="43"/>
        <v>0</v>
      </c>
      <c r="I1121" s="197"/>
      <c r="J1121" s="196"/>
      <c r="K1121" s="42"/>
      <c r="L1121" s="43"/>
      <c r="M1121" s="44"/>
    </row>
    <row r="1122" spans="1:13" s="78" customFormat="1" ht="33.75">
      <c r="A1122" s="170"/>
      <c r="B1122" s="170"/>
      <c r="C1122" s="171"/>
      <c r="D1122" s="172" t="s">
        <v>2714</v>
      </c>
      <c r="E1122" s="173"/>
      <c r="F1122" s="174" t="s">
        <v>162</v>
      </c>
      <c r="G1122" s="175"/>
      <c r="H1122" s="175" t="str">
        <f t="shared" si="43"/>
        <v/>
      </c>
      <c r="I1122" s="197"/>
      <c r="J1122" s="196"/>
      <c r="K1122" s="42"/>
      <c r="L1122" s="43"/>
      <c r="M1122" s="44"/>
    </row>
    <row r="1123" spans="1:13" s="78" customFormat="1">
      <c r="A1123" s="265">
        <v>5</v>
      </c>
      <c r="B1123" s="265"/>
      <c r="C1123" s="266"/>
      <c r="D1123" s="261" t="s">
        <v>515</v>
      </c>
      <c r="E1123" s="29"/>
      <c r="F1123" s="17" t="s">
        <v>162</v>
      </c>
      <c r="G1123" s="27"/>
      <c r="H1123" s="55">
        <f>SUM(H1124:H1125)</f>
        <v>0</v>
      </c>
      <c r="I1123" s="197"/>
      <c r="J1123" s="196"/>
      <c r="K1123" s="42"/>
      <c r="L1123" s="43"/>
      <c r="M1123" s="44"/>
    </row>
    <row r="1124" spans="1:13" s="78" customFormat="1">
      <c r="A1124" s="280"/>
      <c r="B1124" s="280" t="s">
        <v>2791</v>
      </c>
      <c r="C1124" s="281" t="s">
        <v>1901</v>
      </c>
      <c r="D1124" s="282" t="s">
        <v>2715</v>
      </c>
      <c r="E1124" s="178" t="s">
        <v>1444</v>
      </c>
      <c r="F1124" s="179">
        <v>35</v>
      </c>
      <c r="G1124" s="272">
        <v>0</v>
      </c>
      <c r="H1124" s="169">
        <f t="shared" si="43"/>
        <v>0</v>
      </c>
      <c r="I1124" s="197"/>
      <c r="J1124" s="196"/>
      <c r="K1124" s="42"/>
      <c r="L1124" s="43"/>
      <c r="M1124" s="44"/>
    </row>
    <row r="1125" spans="1:13" s="78" customFormat="1">
      <c r="A1125" s="170"/>
      <c r="B1125" s="170"/>
      <c r="C1125" s="171"/>
      <c r="D1125" s="172" t="s">
        <v>2716</v>
      </c>
      <c r="E1125" s="173"/>
      <c r="F1125" s="174" t="s">
        <v>162</v>
      </c>
      <c r="G1125" s="175"/>
      <c r="H1125" s="175" t="str">
        <f t="shared" si="43"/>
        <v/>
      </c>
      <c r="I1125" s="197"/>
      <c r="J1125" s="196"/>
      <c r="K1125" s="42"/>
      <c r="L1125" s="43"/>
      <c r="M1125" s="44"/>
    </row>
    <row r="1126" spans="1:13" s="78" customFormat="1">
      <c r="A1126" s="263">
        <v>4</v>
      </c>
      <c r="B1126" s="263"/>
      <c r="C1126" s="264"/>
      <c r="D1126" s="260" t="s">
        <v>1853</v>
      </c>
      <c r="E1126" s="20"/>
      <c r="F1126" s="21" t="s">
        <v>162</v>
      </c>
      <c r="G1126" s="22"/>
      <c r="H1126" s="52">
        <f>H1127+H1134+H1136+H1141</f>
        <v>0</v>
      </c>
      <c r="I1126" s="197"/>
      <c r="J1126" s="196"/>
      <c r="K1126" s="42"/>
      <c r="L1126" s="43"/>
      <c r="M1126" s="44"/>
    </row>
    <row r="1127" spans="1:13" s="78" customFormat="1">
      <c r="A1127" s="265">
        <v>5</v>
      </c>
      <c r="B1127" s="265"/>
      <c r="C1127" s="266"/>
      <c r="D1127" s="261" t="s">
        <v>520</v>
      </c>
      <c r="E1127" s="29"/>
      <c r="F1127" s="17" t="s">
        <v>162</v>
      </c>
      <c r="G1127" s="27"/>
      <c r="H1127" s="55">
        <f>SUM(H1128:H1133)</f>
        <v>0</v>
      </c>
      <c r="I1127" s="197"/>
      <c r="J1127" s="196"/>
      <c r="K1127" s="42"/>
      <c r="L1127" s="43"/>
      <c r="M1127" s="44"/>
    </row>
    <row r="1128" spans="1:13" s="78" customFormat="1" ht="33.75">
      <c r="A1128" s="163"/>
      <c r="B1128" s="163" t="s">
        <v>2422</v>
      </c>
      <c r="C1128" s="176" t="s">
        <v>1901</v>
      </c>
      <c r="D1128" s="177" t="s">
        <v>2344</v>
      </c>
      <c r="E1128" s="178" t="s">
        <v>1451</v>
      </c>
      <c r="F1128" s="179">
        <v>695</v>
      </c>
      <c r="G1128" s="272">
        <v>0</v>
      </c>
      <c r="H1128" s="169">
        <f t="shared" si="43"/>
        <v>0</v>
      </c>
      <c r="I1128" s="197"/>
      <c r="J1128" s="196"/>
      <c r="K1128" s="42"/>
      <c r="L1128" s="43"/>
      <c r="M1128" s="44"/>
    </row>
    <row r="1129" spans="1:13" s="78" customFormat="1">
      <c r="A1129" s="170"/>
      <c r="B1129" s="170"/>
      <c r="C1129" s="171"/>
      <c r="D1129" s="172" t="s">
        <v>2717</v>
      </c>
      <c r="E1129" s="173"/>
      <c r="F1129" s="174" t="s">
        <v>162</v>
      </c>
      <c r="G1129" s="175"/>
      <c r="H1129" s="175" t="str">
        <f t="shared" si="43"/>
        <v/>
      </c>
      <c r="I1129" s="197"/>
      <c r="J1129" s="196"/>
      <c r="K1129" s="42"/>
      <c r="L1129" s="43"/>
      <c r="M1129" s="44"/>
    </row>
    <row r="1130" spans="1:13" s="78" customFormat="1" ht="22.5">
      <c r="A1130" s="265"/>
      <c r="B1130" s="265" t="s">
        <v>2710</v>
      </c>
      <c r="C1130" s="275" t="s">
        <v>1905</v>
      </c>
      <c r="D1130" s="266" t="s">
        <v>3492</v>
      </c>
      <c r="E1130" s="29" t="s">
        <v>1442</v>
      </c>
      <c r="F1130" s="17">
        <v>40</v>
      </c>
      <c r="G1130" s="258">
        <v>0</v>
      </c>
      <c r="H1130" s="27">
        <f t="shared" si="43"/>
        <v>0</v>
      </c>
      <c r="I1130" s="197"/>
      <c r="J1130" s="196"/>
      <c r="K1130" s="42"/>
      <c r="L1130" s="43"/>
      <c r="M1130" s="44"/>
    </row>
    <row r="1131" spans="1:13" s="78" customFormat="1" ht="33.75">
      <c r="A1131" s="28"/>
      <c r="B1131" s="28" t="s">
        <v>2792</v>
      </c>
      <c r="C1131" s="81" t="s">
        <v>1908</v>
      </c>
      <c r="D1131" s="14" t="s">
        <v>2718</v>
      </c>
      <c r="E1131" s="29" t="s">
        <v>1451</v>
      </c>
      <c r="F1131" s="17">
        <v>770</v>
      </c>
      <c r="G1131" s="258">
        <v>0</v>
      </c>
      <c r="H1131" s="27">
        <f t="shared" si="43"/>
        <v>0</v>
      </c>
      <c r="I1131" s="197"/>
      <c r="J1131" s="196"/>
      <c r="K1131" s="42"/>
      <c r="L1131" s="43"/>
      <c r="M1131" s="44"/>
    </row>
    <row r="1132" spans="1:13" s="78" customFormat="1" ht="33.75">
      <c r="A1132" s="28"/>
      <c r="B1132" s="28" t="s">
        <v>2793</v>
      </c>
      <c r="C1132" s="81" t="s">
        <v>1917</v>
      </c>
      <c r="D1132" s="14" t="s">
        <v>2719</v>
      </c>
      <c r="E1132" s="29" t="s">
        <v>1451</v>
      </c>
      <c r="F1132" s="17">
        <v>110</v>
      </c>
      <c r="G1132" s="258">
        <v>0</v>
      </c>
      <c r="H1132" s="27">
        <f t="shared" si="43"/>
        <v>0</v>
      </c>
      <c r="I1132" s="197"/>
      <c r="J1132" s="196"/>
      <c r="K1132" s="42"/>
      <c r="L1132" s="43"/>
      <c r="M1132" s="44"/>
    </row>
    <row r="1133" spans="1:13" s="78" customFormat="1" ht="33.75">
      <c r="A1133" s="265"/>
      <c r="B1133" s="265" t="s">
        <v>2794</v>
      </c>
      <c r="C1133" s="275" t="s">
        <v>1920</v>
      </c>
      <c r="D1133" s="266" t="s">
        <v>2720</v>
      </c>
      <c r="E1133" s="29" t="s">
        <v>1451</v>
      </c>
      <c r="F1133" s="17">
        <v>310</v>
      </c>
      <c r="G1133" s="258">
        <v>0</v>
      </c>
      <c r="H1133" s="27">
        <f t="shared" si="43"/>
        <v>0</v>
      </c>
      <c r="I1133" s="197"/>
      <c r="J1133" s="196"/>
      <c r="K1133" s="42"/>
      <c r="L1133" s="43"/>
      <c r="M1133" s="44"/>
    </row>
    <row r="1134" spans="1:13" s="78" customFormat="1">
      <c r="A1134" s="265">
        <v>5</v>
      </c>
      <c r="B1134" s="265"/>
      <c r="C1134" s="266"/>
      <c r="D1134" s="261" t="s">
        <v>521</v>
      </c>
      <c r="E1134" s="29"/>
      <c r="F1134" s="17" t="s">
        <v>162</v>
      </c>
      <c r="G1134" s="27"/>
      <c r="H1134" s="55">
        <f>SUM(H1135)</f>
        <v>0</v>
      </c>
      <c r="I1134" s="197"/>
      <c r="J1134" s="196"/>
      <c r="K1134" s="42"/>
      <c r="L1134" s="43"/>
      <c r="M1134" s="44"/>
    </row>
    <row r="1135" spans="1:13" s="78" customFormat="1">
      <c r="A1135" s="28"/>
      <c r="B1135" s="28" t="s">
        <v>2291</v>
      </c>
      <c r="C1135" s="81" t="s">
        <v>1901</v>
      </c>
      <c r="D1135" s="14" t="s">
        <v>2258</v>
      </c>
      <c r="E1135" s="29" t="s">
        <v>1448</v>
      </c>
      <c r="F1135" s="17">
        <v>3355</v>
      </c>
      <c r="G1135" s="258">
        <v>0</v>
      </c>
      <c r="H1135" s="27">
        <f t="shared" si="43"/>
        <v>0</v>
      </c>
      <c r="I1135" s="197"/>
      <c r="J1135" s="196"/>
      <c r="K1135" s="42"/>
      <c r="L1135" s="43"/>
      <c r="M1135" s="44"/>
    </row>
    <row r="1136" spans="1:13" s="78" customFormat="1">
      <c r="A1136" s="265">
        <v>5</v>
      </c>
      <c r="B1136" s="265"/>
      <c r="C1136" s="266"/>
      <c r="D1136" s="261" t="s">
        <v>523</v>
      </c>
      <c r="E1136" s="29"/>
      <c r="F1136" s="17" t="s">
        <v>162</v>
      </c>
      <c r="G1136" s="27"/>
      <c r="H1136" s="55">
        <f>SUM(H1137:H1140)</f>
        <v>0</v>
      </c>
      <c r="I1136" s="197"/>
      <c r="J1136" s="196"/>
      <c r="K1136" s="42"/>
      <c r="L1136" s="43"/>
      <c r="M1136" s="44"/>
    </row>
    <row r="1137" spans="1:13" s="78" customFormat="1">
      <c r="A1137" s="280"/>
      <c r="B1137" s="280" t="s">
        <v>1964</v>
      </c>
      <c r="C1137" s="281" t="s">
        <v>1901</v>
      </c>
      <c r="D1137" s="282" t="s">
        <v>1965</v>
      </c>
      <c r="E1137" s="178" t="s">
        <v>1451</v>
      </c>
      <c r="F1137" s="179">
        <v>1260</v>
      </c>
      <c r="G1137" s="272">
        <v>0</v>
      </c>
      <c r="H1137" s="169">
        <f t="shared" si="43"/>
        <v>0</v>
      </c>
      <c r="I1137" s="197"/>
      <c r="J1137" s="196"/>
      <c r="K1137" s="42"/>
      <c r="L1137" s="43"/>
      <c r="M1137" s="44"/>
    </row>
    <row r="1138" spans="1:13" s="78" customFormat="1" ht="33.75">
      <c r="A1138" s="170"/>
      <c r="B1138" s="170"/>
      <c r="C1138" s="171"/>
      <c r="D1138" s="172" t="s">
        <v>2721</v>
      </c>
      <c r="E1138" s="173"/>
      <c r="F1138" s="174" t="s">
        <v>162</v>
      </c>
      <c r="G1138" s="175"/>
      <c r="H1138" s="175" t="str">
        <f t="shared" si="43"/>
        <v/>
      </c>
      <c r="I1138" s="197"/>
      <c r="J1138" s="196"/>
      <c r="K1138" s="42"/>
      <c r="L1138" s="43"/>
      <c r="M1138" s="44"/>
    </row>
    <row r="1139" spans="1:13" s="78" customFormat="1">
      <c r="A1139" s="163"/>
      <c r="B1139" s="163" t="s">
        <v>1967</v>
      </c>
      <c r="C1139" s="318" t="s">
        <v>1905</v>
      </c>
      <c r="D1139" s="177" t="s">
        <v>1968</v>
      </c>
      <c r="E1139" s="178" t="s">
        <v>1451</v>
      </c>
      <c r="F1139" s="179">
        <v>820</v>
      </c>
      <c r="G1139" s="272">
        <v>0</v>
      </c>
      <c r="H1139" s="169">
        <f t="shared" si="43"/>
        <v>0</v>
      </c>
      <c r="I1139" s="197"/>
      <c r="J1139" s="196"/>
      <c r="K1139" s="42"/>
      <c r="L1139" s="43"/>
      <c r="M1139" s="44"/>
    </row>
    <row r="1140" spans="1:13" s="78" customFormat="1" ht="22.5">
      <c r="A1140" s="283"/>
      <c r="B1140" s="283"/>
      <c r="C1140" s="284"/>
      <c r="D1140" s="285" t="s">
        <v>2722</v>
      </c>
      <c r="E1140" s="173"/>
      <c r="F1140" s="174" t="s">
        <v>162</v>
      </c>
      <c r="G1140" s="175"/>
      <c r="H1140" s="175" t="str">
        <f t="shared" si="43"/>
        <v/>
      </c>
      <c r="I1140" s="197"/>
      <c r="J1140" s="196"/>
      <c r="K1140" s="42"/>
      <c r="L1140" s="43"/>
      <c r="M1140" s="44"/>
    </row>
    <row r="1141" spans="1:13" s="78" customFormat="1">
      <c r="A1141" s="265">
        <v>5</v>
      </c>
      <c r="B1141" s="265"/>
      <c r="C1141" s="266"/>
      <c r="D1141" s="261" t="s">
        <v>525</v>
      </c>
      <c r="E1141" s="29"/>
      <c r="F1141" s="17" t="s">
        <v>162</v>
      </c>
      <c r="G1141" s="27"/>
      <c r="H1141" s="55">
        <f>SUM(H1142:H1143)</f>
        <v>0</v>
      </c>
      <c r="I1141" s="197"/>
      <c r="J1141" s="196"/>
      <c r="K1141" s="42"/>
      <c r="L1141" s="43"/>
      <c r="M1141" s="44"/>
    </row>
    <row r="1142" spans="1:13" s="78" customFormat="1">
      <c r="A1142" s="28"/>
      <c r="B1142" s="28" t="s">
        <v>2330</v>
      </c>
      <c r="C1142" s="81" t="s">
        <v>1901</v>
      </c>
      <c r="D1142" s="14" t="s">
        <v>2315</v>
      </c>
      <c r="E1142" s="29" t="s">
        <v>1982</v>
      </c>
      <c r="F1142" s="17">
        <v>1167</v>
      </c>
      <c r="G1142" s="258">
        <v>0</v>
      </c>
      <c r="H1142" s="27">
        <f t="shared" si="43"/>
        <v>0</v>
      </c>
      <c r="I1142" s="197"/>
      <c r="J1142" s="196"/>
      <c r="K1142" s="42"/>
      <c r="L1142" s="43"/>
      <c r="M1142" s="44"/>
    </row>
    <row r="1143" spans="1:13" s="78" customFormat="1">
      <c r="A1143" s="28"/>
      <c r="B1143" s="28" t="s">
        <v>1977</v>
      </c>
      <c r="C1143" s="81" t="s">
        <v>1905</v>
      </c>
      <c r="D1143" s="14" t="s">
        <v>1978</v>
      </c>
      <c r="E1143" s="29" t="s">
        <v>1451</v>
      </c>
      <c r="F1143" s="17">
        <v>686</v>
      </c>
      <c r="G1143" s="258">
        <v>0</v>
      </c>
      <c r="H1143" s="27">
        <f t="shared" si="43"/>
        <v>0</v>
      </c>
      <c r="I1143" s="197"/>
      <c r="J1143" s="196"/>
      <c r="K1143" s="42"/>
      <c r="L1143" s="43"/>
      <c r="M1143" s="44"/>
    </row>
    <row r="1144" spans="1:13" s="78" customFormat="1">
      <c r="A1144" s="263">
        <v>4</v>
      </c>
      <c r="B1144" s="263"/>
      <c r="C1144" s="264"/>
      <c r="D1144" s="260" t="s">
        <v>44</v>
      </c>
      <c r="E1144" s="20"/>
      <c r="F1144" s="21" t="s">
        <v>162</v>
      </c>
      <c r="G1144" s="22"/>
      <c r="H1144" s="52">
        <f>H1145+H1155+H1191</f>
        <v>0</v>
      </c>
      <c r="I1144" s="197"/>
      <c r="J1144" s="196"/>
      <c r="K1144" s="42"/>
      <c r="L1144" s="43"/>
      <c r="M1144" s="44"/>
    </row>
    <row r="1145" spans="1:13" s="78" customFormat="1">
      <c r="A1145" s="265">
        <v>5</v>
      </c>
      <c r="B1145" s="265"/>
      <c r="C1145" s="266"/>
      <c r="D1145" s="261" t="s">
        <v>526</v>
      </c>
      <c r="E1145" s="29"/>
      <c r="F1145" s="17" t="s">
        <v>162</v>
      </c>
      <c r="G1145" s="27"/>
      <c r="H1145" s="55">
        <f>SUM(H1146:H1154)</f>
        <v>0</v>
      </c>
      <c r="I1145" s="197"/>
      <c r="J1145" s="196"/>
      <c r="K1145" s="42"/>
      <c r="L1145" s="43"/>
      <c r="M1145" s="44"/>
    </row>
    <row r="1146" spans="1:13" s="78" customFormat="1" ht="22.5">
      <c r="A1146" s="163"/>
      <c r="B1146" s="163" t="s">
        <v>2795</v>
      </c>
      <c r="C1146" s="176" t="s">
        <v>1901</v>
      </c>
      <c r="D1146" s="177" t="s">
        <v>2723</v>
      </c>
      <c r="E1146" s="178" t="s">
        <v>1448</v>
      </c>
      <c r="F1146" s="179">
        <v>443</v>
      </c>
      <c r="G1146" s="272">
        <v>0</v>
      </c>
      <c r="H1146" s="169">
        <f t="shared" si="43"/>
        <v>0</v>
      </c>
      <c r="I1146" s="197"/>
      <c r="J1146" s="196"/>
      <c r="K1146" s="42"/>
      <c r="L1146" s="43"/>
      <c r="M1146" s="44"/>
    </row>
    <row r="1147" spans="1:13" s="78" customFormat="1" ht="22.5">
      <c r="A1147" s="170"/>
      <c r="B1147" s="170"/>
      <c r="C1147" s="171"/>
      <c r="D1147" s="172" t="s">
        <v>2724</v>
      </c>
      <c r="E1147" s="173"/>
      <c r="F1147" s="174" t="s">
        <v>162</v>
      </c>
      <c r="G1147" s="175"/>
      <c r="H1147" s="175" t="str">
        <f t="shared" si="43"/>
        <v/>
      </c>
      <c r="I1147" s="197"/>
      <c r="J1147" s="196"/>
      <c r="K1147" s="42"/>
      <c r="L1147" s="43"/>
      <c r="M1147" s="44"/>
    </row>
    <row r="1148" spans="1:13" s="78" customFormat="1" ht="22.5">
      <c r="A1148" s="28"/>
      <c r="B1148" s="28" t="s">
        <v>1480</v>
      </c>
      <c r="C1148" s="81" t="s">
        <v>1905</v>
      </c>
      <c r="D1148" s="14" t="s">
        <v>2725</v>
      </c>
      <c r="E1148" s="29" t="s">
        <v>1440</v>
      </c>
      <c r="F1148" s="17">
        <v>1</v>
      </c>
      <c r="G1148" s="258">
        <v>0</v>
      </c>
      <c r="H1148" s="27">
        <f t="shared" si="43"/>
        <v>0</v>
      </c>
      <c r="I1148" s="197"/>
      <c r="J1148" s="196"/>
      <c r="K1148" s="42"/>
      <c r="L1148" s="43"/>
      <c r="M1148" s="44"/>
    </row>
    <row r="1149" spans="1:13" s="78" customFormat="1" ht="22.5">
      <c r="A1149" s="280"/>
      <c r="B1149" s="280" t="s">
        <v>2796</v>
      </c>
      <c r="C1149" s="281" t="s">
        <v>1908</v>
      </c>
      <c r="D1149" s="282" t="s">
        <v>2726</v>
      </c>
      <c r="E1149" s="178" t="s">
        <v>1440</v>
      </c>
      <c r="F1149" s="179">
        <v>6</v>
      </c>
      <c r="G1149" s="272">
        <v>0</v>
      </c>
      <c r="H1149" s="169">
        <f t="shared" si="43"/>
        <v>0</v>
      </c>
      <c r="I1149" s="197"/>
      <c r="J1149" s="196"/>
      <c r="K1149" s="42"/>
      <c r="L1149" s="43"/>
      <c r="M1149" s="44"/>
    </row>
    <row r="1150" spans="1:13" s="78" customFormat="1" ht="56.25">
      <c r="A1150" s="170"/>
      <c r="B1150" s="170"/>
      <c r="C1150" s="171"/>
      <c r="D1150" s="172" t="s">
        <v>3657</v>
      </c>
      <c r="E1150" s="173"/>
      <c r="F1150" s="174" t="s">
        <v>162</v>
      </c>
      <c r="G1150" s="175"/>
      <c r="H1150" s="175" t="str">
        <f t="shared" si="43"/>
        <v/>
      </c>
      <c r="I1150" s="197"/>
      <c r="J1150" s="196"/>
      <c r="K1150" s="42"/>
      <c r="L1150" s="43"/>
      <c r="M1150" s="44"/>
    </row>
    <row r="1151" spans="1:13" s="78" customFormat="1" ht="22.5">
      <c r="A1151" s="265"/>
      <c r="B1151" s="265" t="s">
        <v>2036</v>
      </c>
      <c r="C1151" s="275" t="s">
        <v>1917</v>
      </c>
      <c r="D1151" s="266" t="s">
        <v>2033</v>
      </c>
      <c r="E1151" s="29" t="s">
        <v>1440</v>
      </c>
      <c r="F1151" s="17">
        <v>1</v>
      </c>
      <c r="G1151" s="258">
        <v>0</v>
      </c>
      <c r="H1151" s="27">
        <f t="shared" si="43"/>
        <v>0</v>
      </c>
      <c r="I1151" s="197"/>
      <c r="J1151" s="196"/>
      <c r="K1151" s="42"/>
      <c r="L1151" s="43"/>
      <c r="M1151" s="44"/>
    </row>
    <row r="1152" spans="1:13" s="78" customFormat="1" ht="22.5">
      <c r="A1152" s="28"/>
      <c r="B1152" s="28" t="s">
        <v>1414</v>
      </c>
      <c r="C1152" s="81" t="s">
        <v>1920</v>
      </c>
      <c r="D1152" s="14" t="s">
        <v>2727</v>
      </c>
      <c r="E1152" s="29" t="s">
        <v>1440</v>
      </c>
      <c r="F1152" s="17">
        <v>1</v>
      </c>
      <c r="G1152" s="258">
        <v>0</v>
      </c>
      <c r="H1152" s="27">
        <f t="shared" si="43"/>
        <v>0</v>
      </c>
      <c r="I1152" s="197"/>
      <c r="J1152" s="196"/>
      <c r="K1152" s="42"/>
      <c r="L1152" s="43"/>
      <c r="M1152" s="44"/>
    </row>
    <row r="1153" spans="1:13" s="78" customFormat="1" ht="22.5">
      <c r="A1153" s="28"/>
      <c r="B1153" s="28" t="s">
        <v>1415</v>
      </c>
      <c r="C1153" s="81" t="s">
        <v>1924</v>
      </c>
      <c r="D1153" s="14" t="s">
        <v>2728</v>
      </c>
      <c r="E1153" s="29" t="s">
        <v>1440</v>
      </c>
      <c r="F1153" s="17">
        <v>2</v>
      </c>
      <c r="G1153" s="258">
        <v>0</v>
      </c>
      <c r="H1153" s="27">
        <f t="shared" si="43"/>
        <v>0</v>
      </c>
      <c r="I1153" s="197"/>
      <c r="J1153" s="196"/>
      <c r="K1153" s="42"/>
      <c r="L1153" s="43"/>
      <c r="M1153" s="44"/>
    </row>
    <row r="1154" spans="1:13" s="78" customFormat="1" ht="22.5">
      <c r="A1154" s="28"/>
      <c r="B1154" s="28" t="s">
        <v>1475</v>
      </c>
      <c r="C1154" s="81" t="s">
        <v>1927</v>
      </c>
      <c r="D1154" s="14" t="s">
        <v>2729</v>
      </c>
      <c r="E1154" s="29" t="s">
        <v>1440</v>
      </c>
      <c r="F1154" s="17">
        <v>1</v>
      </c>
      <c r="G1154" s="258">
        <v>0</v>
      </c>
      <c r="H1154" s="27">
        <f t="shared" si="43"/>
        <v>0</v>
      </c>
      <c r="I1154" s="197"/>
      <c r="J1154" s="196"/>
      <c r="K1154" s="42"/>
      <c r="L1154" s="43"/>
      <c r="M1154" s="44"/>
    </row>
    <row r="1155" spans="1:13" s="78" customFormat="1">
      <c r="A1155" s="265">
        <v>5</v>
      </c>
      <c r="B1155" s="265"/>
      <c r="C1155" s="266"/>
      <c r="D1155" s="261" t="s">
        <v>2252</v>
      </c>
      <c r="E1155" s="29"/>
      <c r="F1155" s="17" t="s">
        <v>162</v>
      </c>
      <c r="G1155" s="27"/>
      <c r="H1155" s="55">
        <f>SUM(H1156:H1190)</f>
        <v>0</v>
      </c>
      <c r="I1155" s="197"/>
      <c r="J1155" s="196"/>
      <c r="K1155" s="42"/>
      <c r="L1155" s="43"/>
      <c r="M1155" s="44"/>
    </row>
    <row r="1156" spans="1:13" s="78" customFormat="1" ht="22.5">
      <c r="A1156" s="163"/>
      <c r="B1156" s="163" t="s">
        <v>2797</v>
      </c>
      <c r="C1156" s="176" t="s">
        <v>1901</v>
      </c>
      <c r="D1156" s="177" t="s">
        <v>2730</v>
      </c>
      <c r="E1156" s="178" t="s">
        <v>1444</v>
      </c>
      <c r="F1156" s="179">
        <v>725</v>
      </c>
      <c r="G1156" s="272">
        <v>0</v>
      </c>
      <c r="H1156" s="169">
        <f t="shared" si="43"/>
        <v>0</v>
      </c>
      <c r="I1156" s="197"/>
      <c r="J1156" s="196"/>
      <c r="K1156" s="42"/>
      <c r="L1156" s="43"/>
      <c r="M1156" s="44"/>
    </row>
    <row r="1157" spans="1:13" s="78" customFormat="1">
      <c r="A1157" s="170"/>
      <c r="B1157" s="170"/>
      <c r="C1157" s="171"/>
      <c r="D1157" s="172" t="s">
        <v>2731</v>
      </c>
      <c r="E1157" s="173"/>
      <c r="F1157" s="174" t="s">
        <v>162</v>
      </c>
      <c r="G1157" s="175"/>
      <c r="H1157" s="175" t="str">
        <f t="shared" si="43"/>
        <v/>
      </c>
      <c r="I1157" s="197"/>
      <c r="J1157" s="196"/>
      <c r="K1157" s="42"/>
      <c r="L1157" s="43"/>
      <c r="M1157" s="44"/>
    </row>
    <row r="1158" spans="1:13" s="78" customFormat="1" ht="22.5">
      <c r="A1158" s="280"/>
      <c r="B1158" s="280" t="s">
        <v>2798</v>
      </c>
      <c r="C1158" s="281" t="s">
        <v>1905</v>
      </c>
      <c r="D1158" s="282" t="s">
        <v>2732</v>
      </c>
      <c r="E1158" s="178" t="s">
        <v>1444</v>
      </c>
      <c r="F1158" s="179">
        <v>48</v>
      </c>
      <c r="G1158" s="272">
        <v>0</v>
      </c>
      <c r="H1158" s="169">
        <f t="shared" si="43"/>
        <v>0</v>
      </c>
      <c r="I1158" s="197"/>
      <c r="J1158" s="196"/>
      <c r="K1158" s="42"/>
      <c r="L1158" s="43"/>
      <c r="M1158" s="44"/>
    </row>
    <row r="1159" spans="1:13" s="78" customFormat="1">
      <c r="A1159" s="170"/>
      <c r="B1159" s="170"/>
      <c r="C1159" s="171"/>
      <c r="D1159" s="172" t="s">
        <v>2733</v>
      </c>
      <c r="E1159" s="173"/>
      <c r="F1159" s="174" t="s">
        <v>162</v>
      </c>
      <c r="G1159" s="175"/>
      <c r="H1159" s="175" t="str">
        <f t="shared" si="43"/>
        <v/>
      </c>
      <c r="I1159" s="197"/>
      <c r="J1159" s="196"/>
      <c r="K1159" s="42"/>
      <c r="L1159" s="43"/>
      <c r="M1159" s="44"/>
    </row>
    <row r="1160" spans="1:13" s="78" customFormat="1" ht="22.5">
      <c r="A1160" s="163"/>
      <c r="B1160" s="163" t="s">
        <v>2799</v>
      </c>
      <c r="C1160" s="176" t="s">
        <v>1908</v>
      </c>
      <c r="D1160" s="177" t="s">
        <v>2734</v>
      </c>
      <c r="E1160" s="178" t="s">
        <v>1444</v>
      </c>
      <c r="F1160" s="179">
        <v>128</v>
      </c>
      <c r="G1160" s="272">
        <v>0</v>
      </c>
      <c r="H1160" s="169">
        <f t="shared" si="43"/>
        <v>0</v>
      </c>
      <c r="I1160" s="197"/>
      <c r="J1160" s="196"/>
      <c r="K1160" s="42"/>
      <c r="L1160" s="43"/>
      <c r="M1160" s="44"/>
    </row>
    <row r="1161" spans="1:13" s="78" customFormat="1">
      <c r="A1161" s="283"/>
      <c r="B1161" s="283"/>
      <c r="C1161" s="284"/>
      <c r="D1161" s="285" t="s">
        <v>2731</v>
      </c>
      <c r="E1161" s="173"/>
      <c r="F1161" s="174" t="s">
        <v>162</v>
      </c>
      <c r="G1161" s="175"/>
      <c r="H1161" s="175" t="str">
        <f t="shared" si="43"/>
        <v/>
      </c>
      <c r="I1161" s="197"/>
      <c r="J1161" s="196"/>
      <c r="K1161" s="42"/>
      <c r="L1161" s="43"/>
      <c r="M1161" s="44"/>
    </row>
    <row r="1162" spans="1:13" s="78" customFormat="1" ht="22.5">
      <c r="A1162" s="163"/>
      <c r="B1162" s="163" t="s">
        <v>2800</v>
      </c>
      <c r="C1162" s="176" t="s">
        <v>1917</v>
      </c>
      <c r="D1162" s="177" t="s">
        <v>2735</v>
      </c>
      <c r="E1162" s="178" t="s">
        <v>1444</v>
      </c>
      <c r="F1162" s="179">
        <v>68</v>
      </c>
      <c r="G1162" s="272">
        <v>0</v>
      </c>
      <c r="H1162" s="169">
        <f t="shared" si="43"/>
        <v>0</v>
      </c>
      <c r="I1162" s="197"/>
      <c r="J1162" s="196"/>
      <c r="K1162" s="42"/>
      <c r="L1162" s="43"/>
      <c r="M1162" s="44"/>
    </row>
    <row r="1163" spans="1:13" s="78" customFormat="1">
      <c r="A1163" s="283"/>
      <c r="B1163" s="283"/>
      <c r="C1163" s="284"/>
      <c r="D1163" s="285" t="s">
        <v>2731</v>
      </c>
      <c r="E1163" s="173"/>
      <c r="F1163" s="174" t="s">
        <v>162</v>
      </c>
      <c r="G1163" s="175"/>
      <c r="H1163" s="175" t="str">
        <f t="shared" si="43"/>
        <v/>
      </c>
      <c r="I1163" s="197"/>
      <c r="J1163" s="196"/>
      <c r="K1163" s="42"/>
      <c r="L1163" s="43"/>
      <c r="M1163" s="44"/>
    </row>
    <row r="1164" spans="1:13" s="78" customFormat="1" ht="22.5">
      <c r="A1164" s="265"/>
      <c r="B1164" s="265" t="s">
        <v>2801</v>
      </c>
      <c r="C1164" s="275" t="s">
        <v>1920</v>
      </c>
      <c r="D1164" s="266" t="s">
        <v>2736</v>
      </c>
      <c r="E1164" s="29" t="s">
        <v>1444</v>
      </c>
      <c r="F1164" s="17">
        <v>30</v>
      </c>
      <c r="G1164" s="258">
        <v>0</v>
      </c>
      <c r="H1164" s="27">
        <f t="shared" si="43"/>
        <v>0</v>
      </c>
      <c r="I1164" s="197"/>
      <c r="J1164" s="196"/>
      <c r="K1164" s="42"/>
      <c r="L1164" s="43"/>
      <c r="M1164" s="44"/>
    </row>
    <row r="1165" spans="1:13" s="78" customFormat="1" ht="22.5">
      <c r="A1165" s="28"/>
      <c r="B1165" s="28" t="s">
        <v>2802</v>
      </c>
      <c r="C1165" s="81" t="s">
        <v>1924</v>
      </c>
      <c r="D1165" s="14" t="s">
        <v>2737</v>
      </c>
      <c r="E1165" s="29" t="s">
        <v>1444</v>
      </c>
      <c r="F1165" s="17">
        <v>18</v>
      </c>
      <c r="G1165" s="258">
        <v>0</v>
      </c>
      <c r="H1165" s="27">
        <f t="shared" si="43"/>
        <v>0</v>
      </c>
      <c r="I1165" s="197"/>
      <c r="J1165" s="196"/>
      <c r="K1165" s="42"/>
      <c r="L1165" s="43"/>
      <c r="M1165" s="44"/>
    </row>
    <row r="1166" spans="1:13" s="78" customFormat="1" ht="22.5">
      <c r="A1166" s="163"/>
      <c r="B1166" s="163" t="s">
        <v>2803</v>
      </c>
      <c r="C1166" s="176" t="s">
        <v>1927</v>
      </c>
      <c r="D1166" s="177" t="s">
        <v>2738</v>
      </c>
      <c r="E1166" s="178" t="s">
        <v>1444</v>
      </c>
      <c r="F1166" s="179">
        <v>91</v>
      </c>
      <c r="G1166" s="272">
        <v>0</v>
      </c>
      <c r="H1166" s="169">
        <f t="shared" si="43"/>
        <v>0</v>
      </c>
      <c r="I1166" s="197"/>
      <c r="J1166" s="196"/>
      <c r="K1166" s="42"/>
      <c r="L1166" s="43"/>
      <c r="M1166" s="44"/>
    </row>
    <row r="1167" spans="1:13" s="78" customFormat="1">
      <c r="A1167" s="170"/>
      <c r="B1167" s="170"/>
      <c r="C1167" s="171"/>
      <c r="D1167" s="172" t="s">
        <v>2739</v>
      </c>
      <c r="E1167" s="173"/>
      <c r="F1167" s="174" t="s">
        <v>162</v>
      </c>
      <c r="G1167" s="175"/>
      <c r="H1167" s="175" t="str">
        <f t="shared" si="43"/>
        <v/>
      </c>
      <c r="I1167" s="197"/>
      <c r="J1167" s="196"/>
      <c r="K1167" s="42"/>
      <c r="L1167" s="43"/>
      <c r="M1167" s="44"/>
    </row>
    <row r="1168" spans="1:13" s="78" customFormat="1" ht="22.5">
      <c r="A1168" s="163"/>
      <c r="B1168" s="163" t="s">
        <v>2804</v>
      </c>
      <c r="C1168" s="176" t="s">
        <v>1931</v>
      </c>
      <c r="D1168" s="177" t="s">
        <v>2740</v>
      </c>
      <c r="E1168" s="178" t="s">
        <v>1444</v>
      </c>
      <c r="F1168" s="179">
        <v>485</v>
      </c>
      <c r="G1168" s="272">
        <v>0</v>
      </c>
      <c r="H1168" s="169">
        <f t="shared" si="43"/>
        <v>0</v>
      </c>
      <c r="I1168" s="197"/>
      <c r="J1168" s="196"/>
      <c r="K1168" s="42"/>
      <c r="L1168" s="43"/>
      <c r="M1168" s="44"/>
    </row>
    <row r="1169" spans="1:13" s="78" customFormat="1">
      <c r="A1169" s="170"/>
      <c r="B1169" s="170"/>
      <c r="C1169" s="171"/>
      <c r="D1169" s="172" t="s">
        <v>2741</v>
      </c>
      <c r="E1169" s="173"/>
      <c r="F1169" s="174" t="s">
        <v>162</v>
      </c>
      <c r="G1169" s="175"/>
      <c r="H1169" s="175" t="str">
        <f t="shared" si="43"/>
        <v/>
      </c>
      <c r="I1169" s="197"/>
      <c r="J1169" s="196"/>
      <c r="K1169" s="42"/>
      <c r="L1169" s="43"/>
      <c r="M1169" s="44"/>
    </row>
    <row r="1170" spans="1:13" s="78" customFormat="1" ht="22.5">
      <c r="A1170" s="28"/>
      <c r="B1170" s="28" t="s">
        <v>2805</v>
      </c>
      <c r="C1170" s="81" t="s">
        <v>1934</v>
      </c>
      <c r="D1170" s="14" t="s">
        <v>2742</v>
      </c>
      <c r="E1170" s="29" t="s">
        <v>1444</v>
      </c>
      <c r="F1170" s="17">
        <v>370</v>
      </c>
      <c r="G1170" s="258">
        <v>0</v>
      </c>
      <c r="H1170" s="27">
        <f t="shared" si="43"/>
        <v>0</v>
      </c>
      <c r="I1170" s="197"/>
      <c r="J1170" s="196"/>
      <c r="K1170" s="42"/>
      <c r="L1170" s="43"/>
      <c r="M1170" s="44"/>
    </row>
    <row r="1171" spans="1:13" s="78" customFormat="1" ht="22.5">
      <c r="A1171" s="265"/>
      <c r="B1171" s="265" t="s">
        <v>2806</v>
      </c>
      <c r="C1171" s="275" t="s">
        <v>1937</v>
      </c>
      <c r="D1171" s="266" t="s">
        <v>2743</v>
      </c>
      <c r="E1171" s="29" t="s">
        <v>1444</v>
      </c>
      <c r="F1171" s="17">
        <v>78</v>
      </c>
      <c r="G1171" s="258">
        <v>0</v>
      </c>
      <c r="H1171" s="27">
        <f t="shared" si="43"/>
        <v>0</v>
      </c>
      <c r="I1171" s="197"/>
      <c r="J1171" s="196"/>
      <c r="K1171" s="42"/>
      <c r="L1171" s="43"/>
      <c r="M1171" s="44"/>
    </row>
    <row r="1172" spans="1:13" s="78" customFormat="1" ht="22.5">
      <c r="A1172" s="265"/>
      <c r="B1172" s="265" t="s">
        <v>2807</v>
      </c>
      <c r="C1172" s="275" t="s">
        <v>1940</v>
      </c>
      <c r="D1172" s="266" t="s">
        <v>2744</v>
      </c>
      <c r="E1172" s="29" t="s">
        <v>1444</v>
      </c>
      <c r="F1172" s="17">
        <v>25</v>
      </c>
      <c r="G1172" s="258">
        <v>0</v>
      </c>
      <c r="H1172" s="27">
        <f t="shared" si="43"/>
        <v>0</v>
      </c>
      <c r="I1172" s="197"/>
      <c r="J1172" s="196"/>
      <c r="K1172" s="42"/>
      <c r="L1172" s="43"/>
      <c r="M1172" s="44"/>
    </row>
    <row r="1173" spans="1:13" s="78" customFormat="1" ht="22.5">
      <c r="A1173" s="28"/>
      <c r="B1173" s="28" t="s">
        <v>2808</v>
      </c>
      <c r="C1173" s="81" t="s">
        <v>1943</v>
      </c>
      <c r="D1173" s="14" t="s">
        <v>2745</v>
      </c>
      <c r="E1173" s="29" t="s">
        <v>1444</v>
      </c>
      <c r="F1173" s="17">
        <v>54</v>
      </c>
      <c r="G1173" s="258">
        <v>0</v>
      </c>
      <c r="H1173" s="27">
        <f t="shared" ref="H1173:H1219" si="44">IF(ISNUMBER(F1173),ROUND(F1173*G1173,2),"")</f>
        <v>0</v>
      </c>
      <c r="I1173" s="197"/>
      <c r="J1173" s="196"/>
      <c r="K1173" s="42"/>
      <c r="L1173" s="43"/>
      <c r="M1173" s="44"/>
    </row>
    <row r="1174" spans="1:13" s="78" customFormat="1" ht="22.5">
      <c r="A1174" s="163"/>
      <c r="B1174" s="163" t="s">
        <v>2809</v>
      </c>
      <c r="C1174" s="176" t="s">
        <v>1946</v>
      </c>
      <c r="D1174" s="177" t="s">
        <v>2746</v>
      </c>
      <c r="E1174" s="178" t="s">
        <v>1444</v>
      </c>
      <c r="F1174" s="179">
        <v>80</v>
      </c>
      <c r="G1174" s="272">
        <v>0</v>
      </c>
      <c r="H1174" s="169">
        <f t="shared" si="44"/>
        <v>0</v>
      </c>
      <c r="I1174" s="197"/>
      <c r="J1174" s="196"/>
      <c r="K1174" s="42"/>
      <c r="L1174" s="43"/>
      <c r="M1174" s="44"/>
    </row>
    <row r="1175" spans="1:13" s="78" customFormat="1">
      <c r="A1175" s="283"/>
      <c r="B1175" s="283"/>
      <c r="C1175" s="284"/>
      <c r="D1175" s="285" t="s">
        <v>2747</v>
      </c>
      <c r="E1175" s="173"/>
      <c r="F1175" s="174" t="s">
        <v>162</v>
      </c>
      <c r="G1175" s="175"/>
      <c r="H1175" s="175" t="str">
        <f t="shared" si="44"/>
        <v/>
      </c>
      <c r="I1175" s="197"/>
      <c r="J1175" s="196"/>
      <c r="K1175" s="42"/>
      <c r="L1175" s="43"/>
      <c r="M1175" s="44"/>
    </row>
    <row r="1176" spans="1:13" s="78" customFormat="1" ht="22.5">
      <c r="A1176" s="163"/>
      <c r="B1176" s="163" t="s">
        <v>2810</v>
      </c>
      <c r="C1176" s="176" t="s">
        <v>1949</v>
      </c>
      <c r="D1176" s="177" t="s">
        <v>2748</v>
      </c>
      <c r="E1176" s="178" t="s">
        <v>1444</v>
      </c>
      <c r="F1176" s="179">
        <v>36</v>
      </c>
      <c r="G1176" s="272">
        <v>0</v>
      </c>
      <c r="H1176" s="169">
        <f t="shared" si="44"/>
        <v>0</v>
      </c>
      <c r="I1176" s="197"/>
      <c r="J1176" s="196"/>
      <c r="K1176" s="42"/>
      <c r="L1176" s="43"/>
      <c r="M1176" s="44"/>
    </row>
    <row r="1177" spans="1:13" s="78" customFormat="1">
      <c r="A1177" s="170"/>
      <c r="B1177" s="170"/>
      <c r="C1177" s="171"/>
      <c r="D1177" s="172" t="s">
        <v>2747</v>
      </c>
      <c r="E1177" s="173"/>
      <c r="F1177" s="174" t="s">
        <v>162</v>
      </c>
      <c r="G1177" s="175"/>
      <c r="H1177" s="175" t="str">
        <f t="shared" si="44"/>
        <v/>
      </c>
      <c r="I1177" s="197"/>
      <c r="J1177" s="196"/>
      <c r="K1177" s="42"/>
      <c r="L1177" s="43"/>
      <c r="M1177" s="44"/>
    </row>
    <row r="1178" spans="1:13" s="78" customFormat="1">
      <c r="A1178" s="28"/>
      <c r="B1178" s="28" t="s">
        <v>2811</v>
      </c>
      <c r="C1178" s="81" t="s">
        <v>2129</v>
      </c>
      <c r="D1178" s="14" t="s">
        <v>2749</v>
      </c>
      <c r="E1178" s="29" t="s">
        <v>1444</v>
      </c>
      <c r="F1178" s="17">
        <v>485</v>
      </c>
      <c r="G1178" s="258">
        <v>0</v>
      </c>
      <c r="H1178" s="27">
        <f t="shared" si="44"/>
        <v>0</v>
      </c>
      <c r="I1178" s="197"/>
      <c r="J1178" s="196"/>
      <c r="K1178" s="42"/>
      <c r="L1178" s="43"/>
      <c r="M1178" s="44"/>
    </row>
    <row r="1179" spans="1:13" s="78" customFormat="1" ht="22.5">
      <c r="A1179" s="28"/>
      <c r="B1179" s="28" t="s">
        <v>2812</v>
      </c>
      <c r="C1179" s="81" t="s">
        <v>2130</v>
      </c>
      <c r="D1179" s="14" t="s">
        <v>2750</v>
      </c>
      <c r="E1179" s="29" t="s">
        <v>1444</v>
      </c>
      <c r="F1179" s="17">
        <v>30</v>
      </c>
      <c r="G1179" s="258">
        <v>0</v>
      </c>
      <c r="H1179" s="27">
        <f t="shared" si="44"/>
        <v>0</v>
      </c>
      <c r="I1179" s="197"/>
      <c r="J1179" s="196"/>
      <c r="K1179" s="42"/>
      <c r="L1179" s="43"/>
      <c r="M1179" s="44"/>
    </row>
    <row r="1180" spans="1:13" s="78" customFormat="1" ht="22.5">
      <c r="A1180" s="265"/>
      <c r="B1180" s="265" t="s">
        <v>2813</v>
      </c>
      <c r="C1180" s="275" t="s">
        <v>2131</v>
      </c>
      <c r="D1180" s="266" t="s">
        <v>2751</v>
      </c>
      <c r="E1180" s="29" t="s">
        <v>1444</v>
      </c>
      <c r="F1180" s="17">
        <v>30</v>
      </c>
      <c r="G1180" s="258">
        <v>0</v>
      </c>
      <c r="H1180" s="27">
        <f t="shared" si="44"/>
        <v>0</v>
      </c>
      <c r="I1180" s="197"/>
      <c r="J1180" s="196"/>
      <c r="K1180" s="42"/>
      <c r="L1180" s="43"/>
      <c r="M1180" s="44"/>
    </row>
    <row r="1181" spans="1:13" s="78" customFormat="1" ht="22.5">
      <c r="A1181" s="28"/>
      <c r="B1181" s="28" t="s">
        <v>2814</v>
      </c>
      <c r="C1181" s="81" t="s">
        <v>2132</v>
      </c>
      <c r="D1181" s="14" t="s">
        <v>2752</v>
      </c>
      <c r="E1181" s="29" t="s">
        <v>1444</v>
      </c>
      <c r="F1181" s="17">
        <v>5</v>
      </c>
      <c r="G1181" s="258">
        <v>0</v>
      </c>
      <c r="H1181" s="27">
        <f t="shared" si="44"/>
        <v>0</v>
      </c>
      <c r="I1181" s="197"/>
      <c r="J1181" s="196"/>
      <c r="K1181" s="42"/>
      <c r="L1181" s="43"/>
      <c r="M1181" s="44"/>
    </row>
    <row r="1182" spans="1:13" s="78" customFormat="1" ht="22.5">
      <c r="A1182" s="28"/>
      <c r="B1182" s="28" t="s">
        <v>2815</v>
      </c>
      <c r="C1182" s="81" t="s">
        <v>2133</v>
      </c>
      <c r="D1182" s="14" t="s">
        <v>2753</v>
      </c>
      <c r="E1182" s="29" t="s">
        <v>1444</v>
      </c>
      <c r="F1182" s="17">
        <v>25</v>
      </c>
      <c r="G1182" s="258">
        <v>0</v>
      </c>
      <c r="H1182" s="27">
        <f t="shared" si="44"/>
        <v>0</v>
      </c>
      <c r="I1182" s="197"/>
      <c r="J1182" s="196"/>
      <c r="K1182" s="42"/>
      <c r="L1182" s="43"/>
      <c r="M1182" s="44"/>
    </row>
    <row r="1183" spans="1:13" s="78" customFormat="1" ht="22.5">
      <c r="A1183" s="163"/>
      <c r="B1183" s="163" t="s">
        <v>2816</v>
      </c>
      <c r="C1183" s="176" t="s">
        <v>2134</v>
      </c>
      <c r="D1183" s="177" t="s">
        <v>2754</v>
      </c>
      <c r="E1183" s="178" t="s">
        <v>1444</v>
      </c>
      <c r="F1183" s="179">
        <v>73</v>
      </c>
      <c r="G1183" s="272">
        <v>0</v>
      </c>
      <c r="H1183" s="169">
        <f t="shared" si="44"/>
        <v>0</v>
      </c>
      <c r="I1183" s="197"/>
      <c r="J1183" s="196"/>
      <c r="K1183" s="42"/>
      <c r="L1183" s="43"/>
      <c r="M1183" s="44"/>
    </row>
    <row r="1184" spans="1:13" s="78" customFormat="1">
      <c r="A1184" s="170"/>
      <c r="B1184" s="170"/>
      <c r="C1184" s="171"/>
      <c r="D1184" s="172" t="s">
        <v>2755</v>
      </c>
      <c r="E1184" s="173"/>
      <c r="F1184" s="174" t="s">
        <v>162</v>
      </c>
      <c r="G1184" s="175"/>
      <c r="H1184" s="175" t="str">
        <f t="shared" si="44"/>
        <v/>
      </c>
      <c r="I1184" s="197"/>
      <c r="J1184" s="196"/>
      <c r="K1184" s="42"/>
      <c r="L1184" s="43"/>
      <c r="M1184" s="44"/>
    </row>
    <row r="1185" spans="1:13" s="78" customFormat="1">
      <c r="A1185" s="28"/>
      <c r="B1185" s="28" t="s">
        <v>2817</v>
      </c>
      <c r="C1185" s="81" t="s">
        <v>2135</v>
      </c>
      <c r="D1185" s="14" t="s">
        <v>2756</v>
      </c>
      <c r="E1185" s="29" t="s">
        <v>1444</v>
      </c>
      <c r="F1185" s="17">
        <v>950</v>
      </c>
      <c r="G1185" s="258">
        <v>0</v>
      </c>
      <c r="H1185" s="27">
        <f t="shared" si="44"/>
        <v>0</v>
      </c>
      <c r="I1185" s="197"/>
      <c r="J1185" s="196"/>
      <c r="K1185" s="42"/>
      <c r="L1185" s="43"/>
      <c r="M1185" s="44"/>
    </row>
    <row r="1186" spans="1:13" s="78" customFormat="1">
      <c r="A1186" s="265"/>
      <c r="B1186" s="265" t="s">
        <v>2818</v>
      </c>
      <c r="C1186" s="275" t="s">
        <v>2136</v>
      </c>
      <c r="D1186" s="266" t="s">
        <v>2757</v>
      </c>
      <c r="E1186" s="29" t="s">
        <v>1444</v>
      </c>
      <c r="F1186" s="17">
        <v>218</v>
      </c>
      <c r="G1186" s="258">
        <v>0</v>
      </c>
      <c r="H1186" s="27">
        <f t="shared" si="44"/>
        <v>0</v>
      </c>
      <c r="I1186" s="197"/>
      <c r="J1186" s="196"/>
      <c r="K1186" s="42"/>
      <c r="L1186" s="43"/>
      <c r="M1186" s="44"/>
    </row>
    <row r="1187" spans="1:13" s="78" customFormat="1" ht="22.5">
      <c r="A1187" s="28"/>
      <c r="B1187" s="28" t="s">
        <v>2819</v>
      </c>
      <c r="C1187" s="81" t="s">
        <v>2137</v>
      </c>
      <c r="D1187" s="14" t="s">
        <v>2758</v>
      </c>
      <c r="E1187" s="29" t="s">
        <v>1444</v>
      </c>
      <c r="F1187" s="17">
        <v>30</v>
      </c>
      <c r="G1187" s="258">
        <v>0</v>
      </c>
      <c r="H1187" s="27">
        <f t="shared" si="44"/>
        <v>0</v>
      </c>
      <c r="I1187" s="197"/>
      <c r="J1187" s="196"/>
      <c r="K1187" s="42"/>
      <c r="L1187" s="43"/>
      <c r="M1187" s="44"/>
    </row>
    <row r="1188" spans="1:13" s="78" customFormat="1">
      <c r="A1188" s="28"/>
      <c r="B1188" s="28" t="s">
        <v>2820</v>
      </c>
      <c r="C1188" s="81" t="s">
        <v>2138</v>
      </c>
      <c r="D1188" s="14" t="s">
        <v>2759</v>
      </c>
      <c r="E1188" s="29" t="s">
        <v>1444</v>
      </c>
      <c r="F1188" s="17">
        <v>1515</v>
      </c>
      <c r="G1188" s="258">
        <v>0</v>
      </c>
      <c r="H1188" s="27">
        <f t="shared" si="44"/>
        <v>0</v>
      </c>
      <c r="I1188" s="197"/>
      <c r="J1188" s="196"/>
      <c r="K1188" s="42"/>
      <c r="L1188" s="43"/>
      <c r="M1188" s="44"/>
    </row>
    <row r="1189" spans="1:13" s="78" customFormat="1" ht="22.5">
      <c r="A1189" s="163"/>
      <c r="B1189" s="163" t="s">
        <v>2821</v>
      </c>
      <c r="C1189" s="176" t="s">
        <v>2845</v>
      </c>
      <c r="D1189" s="177" t="s">
        <v>2760</v>
      </c>
      <c r="E1189" s="178" t="s">
        <v>1444</v>
      </c>
      <c r="F1189" s="179">
        <v>30</v>
      </c>
      <c r="G1189" s="272">
        <v>0</v>
      </c>
      <c r="H1189" s="169">
        <f t="shared" si="44"/>
        <v>0</v>
      </c>
      <c r="I1189" s="197"/>
      <c r="J1189" s="196"/>
      <c r="K1189" s="42"/>
      <c r="L1189" s="43"/>
      <c r="M1189" s="44"/>
    </row>
    <row r="1190" spans="1:13" s="78" customFormat="1">
      <c r="A1190" s="170"/>
      <c r="B1190" s="170"/>
      <c r="C1190" s="171"/>
      <c r="D1190" s="172" t="s">
        <v>2761</v>
      </c>
      <c r="E1190" s="173"/>
      <c r="F1190" s="174" t="s">
        <v>162</v>
      </c>
      <c r="G1190" s="175"/>
      <c r="H1190" s="175" t="str">
        <f t="shared" si="44"/>
        <v/>
      </c>
      <c r="I1190" s="197"/>
      <c r="J1190" s="196"/>
      <c r="K1190" s="42"/>
      <c r="L1190" s="43"/>
      <c r="M1190" s="44"/>
    </row>
    <row r="1191" spans="1:13" s="78" customFormat="1">
      <c r="A1191" s="265">
        <v>5</v>
      </c>
      <c r="B1191" s="265"/>
      <c r="C1191" s="266"/>
      <c r="D1191" s="261" t="s">
        <v>528</v>
      </c>
      <c r="E1191" s="29"/>
      <c r="F1191" s="17" t="s">
        <v>162</v>
      </c>
      <c r="G1191" s="27"/>
      <c r="H1191" s="55">
        <f>SUM(H1192:H1219)</f>
        <v>0</v>
      </c>
      <c r="I1191" s="197"/>
      <c r="J1191" s="196"/>
      <c r="K1191" s="42"/>
      <c r="L1191" s="43"/>
      <c r="M1191" s="44"/>
    </row>
    <row r="1192" spans="1:13" s="78" customFormat="1" ht="22.5">
      <c r="A1192" s="163"/>
      <c r="B1192" s="163" t="s">
        <v>2822</v>
      </c>
      <c r="C1192" s="176" t="s">
        <v>1901</v>
      </c>
      <c r="D1192" s="177" t="s">
        <v>2762</v>
      </c>
      <c r="E1192" s="178" t="s">
        <v>1440</v>
      </c>
      <c r="F1192" s="179">
        <v>81</v>
      </c>
      <c r="G1192" s="272">
        <v>0</v>
      </c>
      <c r="H1192" s="169">
        <f t="shared" si="44"/>
        <v>0</v>
      </c>
      <c r="I1192" s="197"/>
      <c r="J1192" s="196"/>
      <c r="K1192" s="42"/>
      <c r="L1192" s="43"/>
      <c r="M1192" s="44"/>
    </row>
    <row r="1193" spans="1:13" s="78" customFormat="1">
      <c r="A1193" s="170"/>
      <c r="B1193" s="170"/>
      <c r="C1193" s="171"/>
      <c r="D1193" s="172" t="s">
        <v>2763</v>
      </c>
      <c r="E1193" s="173"/>
      <c r="F1193" s="174" t="s">
        <v>162</v>
      </c>
      <c r="G1193" s="175"/>
      <c r="H1193" s="175" t="str">
        <f t="shared" si="44"/>
        <v/>
      </c>
      <c r="I1193" s="197"/>
      <c r="J1193" s="196"/>
      <c r="K1193" s="42"/>
      <c r="L1193" s="43"/>
      <c r="M1193" s="44"/>
    </row>
    <row r="1194" spans="1:13" s="78" customFormat="1" ht="22.5">
      <c r="A1194" s="280"/>
      <c r="B1194" s="280" t="s">
        <v>2823</v>
      </c>
      <c r="C1194" s="281" t="s">
        <v>1905</v>
      </c>
      <c r="D1194" s="282" t="s">
        <v>2764</v>
      </c>
      <c r="E1194" s="178" t="s">
        <v>1440</v>
      </c>
      <c r="F1194" s="179">
        <v>1</v>
      </c>
      <c r="G1194" s="272">
        <v>0</v>
      </c>
      <c r="H1194" s="169">
        <f t="shared" si="44"/>
        <v>0</v>
      </c>
      <c r="I1194" s="197"/>
      <c r="J1194" s="196"/>
      <c r="K1194" s="42"/>
      <c r="L1194" s="43"/>
      <c r="M1194" s="44"/>
    </row>
    <row r="1195" spans="1:13" s="78" customFormat="1">
      <c r="A1195" s="170"/>
      <c r="B1195" s="170"/>
      <c r="C1195" s="171"/>
      <c r="D1195" s="172" t="s">
        <v>2765</v>
      </c>
      <c r="E1195" s="173"/>
      <c r="F1195" s="174" t="s">
        <v>162</v>
      </c>
      <c r="G1195" s="175"/>
      <c r="H1195" s="175" t="str">
        <f t="shared" si="44"/>
        <v/>
      </c>
      <c r="I1195" s="197"/>
      <c r="J1195" s="196"/>
      <c r="K1195" s="42"/>
      <c r="L1195" s="43"/>
      <c r="M1195" s="44"/>
    </row>
    <row r="1196" spans="1:13" s="78" customFormat="1" ht="33.75">
      <c r="A1196" s="280"/>
      <c r="B1196" s="280" t="s">
        <v>2824</v>
      </c>
      <c r="C1196" s="281" t="s">
        <v>1908</v>
      </c>
      <c r="D1196" s="282" t="s">
        <v>2766</v>
      </c>
      <c r="E1196" s="178" t="s">
        <v>1440</v>
      </c>
      <c r="F1196" s="179">
        <v>1</v>
      </c>
      <c r="G1196" s="272">
        <v>0</v>
      </c>
      <c r="H1196" s="169">
        <f t="shared" si="44"/>
        <v>0</v>
      </c>
      <c r="I1196" s="197"/>
      <c r="J1196" s="196"/>
      <c r="K1196" s="42"/>
      <c r="L1196" s="43"/>
      <c r="M1196" s="44"/>
    </row>
    <row r="1197" spans="1:13" s="78" customFormat="1">
      <c r="A1197" s="170"/>
      <c r="B1197" s="170"/>
      <c r="C1197" s="171"/>
      <c r="D1197" s="172" t="s">
        <v>2767</v>
      </c>
      <c r="E1197" s="173"/>
      <c r="F1197" s="174" t="s">
        <v>162</v>
      </c>
      <c r="G1197" s="175"/>
      <c r="H1197" s="175" t="str">
        <f t="shared" si="44"/>
        <v/>
      </c>
      <c r="I1197" s="197"/>
      <c r="J1197" s="196"/>
      <c r="K1197" s="42"/>
      <c r="L1197" s="43"/>
      <c r="M1197" s="44"/>
    </row>
    <row r="1198" spans="1:13" s="78" customFormat="1">
      <c r="A1198" s="265"/>
      <c r="B1198" s="265" t="s">
        <v>2825</v>
      </c>
      <c r="C1198" s="275" t="s">
        <v>1924</v>
      </c>
      <c r="D1198" s="266" t="s">
        <v>2768</v>
      </c>
      <c r="E1198" s="29" t="s">
        <v>1440</v>
      </c>
      <c r="F1198" s="17">
        <v>81</v>
      </c>
      <c r="G1198" s="258">
        <v>0</v>
      </c>
      <c r="H1198" s="27">
        <f t="shared" si="44"/>
        <v>0</v>
      </c>
      <c r="I1198" s="197"/>
      <c r="J1198" s="196"/>
      <c r="K1198" s="42"/>
      <c r="L1198" s="43"/>
      <c r="M1198" s="44"/>
    </row>
    <row r="1199" spans="1:13" s="78" customFormat="1">
      <c r="A1199" s="28"/>
      <c r="B1199" s="28" t="s">
        <v>2826</v>
      </c>
      <c r="C1199" s="81" t="s">
        <v>1927</v>
      </c>
      <c r="D1199" s="14" t="s">
        <v>2769</v>
      </c>
      <c r="E1199" s="29" t="s">
        <v>1440</v>
      </c>
      <c r="F1199" s="17">
        <v>30</v>
      </c>
      <c r="G1199" s="258">
        <v>0</v>
      </c>
      <c r="H1199" s="27">
        <f t="shared" si="44"/>
        <v>0</v>
      </c>
      <c r="I1199" s="197"/>
      <c r="J1199" s="196"/>
      <c r="K1199" s="42"/>
      <c r="L1199" s="43"/>
      <c r="M1199" s="44"/>
    </row>
    <row r="1200" spans="1:13" s="78" customFormat="1">
      <c r="A1200" s="28"/>
      <c r="B1200" s="28" t="s">
        <v>2827</v>
      </c>
      <c r="C1200" s="81" t="s">
        <v>1931</v>
      </c>
      <c r="D1200" s="14" t="s">
        <v>2770</v>
      </c>
      <c r="E1200" s="29" t="s">
        <v>1440</v>
      </c>
      <c r="F1200" s="17">
        <v>26</v>
      </c>
      <c r="G1200" s="258">
        <v>0</v>
      </c>
      <c r="H1200" s="27">
        <f t="shared" si="44"/>
        <v>0</v>
      </c>
      <c r="I1200" s="197"/>
      <c r="J1200" s="196"/>
      <c r="K1200" s="42"/>
      <c r="L1200" s="43"/>
      <c r="M1200" s="44"/>
    </row>
    <row r="1201" spans="1:13" s="78" customFormat="1" ht="22.5">
      <c r="A1201" s="265"/>
      <c r="B1201" s="265" t="s">
        <v>2828</v>
      </c>
      <c r="C1201" s="275" t="s">
        <v>1934</v>
      </c>
      <c r="D1201" s="266" t="s">
        <v>2771</v>
      </c>
      <c r="E1201" s="29" t="s">
        <v>1440</v>
      </c>
      <c r="F1201" s="17">
        <v>1</v>
      </c>
      <c r="G1201" s="258">
        <v>0</v>
      </c>
      <c r="H1201" s="27">
        <f t="shared" si="44"/>
        <v>0</v>
      </c>
      <c r="I1201" s="197"/>
      <c r="J1201" s="196"/>
      <c r="K1201" s="42"/>
      <c r="L1201" s="43"/>
      <c r="M1201" s="44"/>
    </row>
    <row r="1202" spans="1:13" s="78" customFormat="1" ht="22.5">
      <c r="A1202" s="28"/>
      <c r="B1202" s="28" t="s">
        <v>2829</v>
      </c>
      <c r="C1202" s="81" t="s">
        <v>1937</v>
      </c>
      <c r="D1202" s="14" t="s">
        <v>2772</v>
      </c>
      <c r="E1202" s="29" t="s">
        <v>1440</v>
      </c>
      <c r="F1202" s="17">
        <v>2</v>
      </c>
      <c r="G1202" s="258">
        <v>0</v>
      </c>
      <c r="H1202" s="27">
        <f t="shared" si="44"/>
        <v>0</v>
      </c>
      <c r="I1202" s="197"/>
      <c r="J1202" s="196"/>
      <c r="K1202" s="42"/>
      <c r="L1202" s="43"/>
      <c r="M1202" s="44"/>
    </row>
    <row r="1203" spans="1:13" s="78" customFormat="1" ht="22.5">
      <c r="A1203" s="265"/>
      <c r="B1203" s="265" t="s">
        <v>2830</v>
      </c>
      <c r="C1203" s="275" t="s">
        <v>1940</v>
      </c>
      <c r="D1203" s="266" t="s">
        <v>2773</v>
      </c>
      <c r="E1203" s="29" t="s">
        <v>1440</v>
      </c>
      <c r="F1203" s="17">
        <v>18</v>
      </c>
      <c r="G1203" s="258">
        <v>0</v>
      </c>
      <c r="H1203" s="27">
        <f t="shared" si="44"/>
        <v>0</v>
      </c>
      <c r="I1203" s="197"/>
      <c r="J1203" s="196"/>
      <c r="K1203" s="42"/>
      <c r="L1203" s="43"/>
      <c r="M1203" s="44"/>
    </row>
    <row r="1204" spans="1:13" s="78" customFormat="1" ht="22.5">
      <c r="A1204" s="265"/>
      <c r="B1204" s="265" t="s">
        <v>2831</v>
      </c>
      <c r="C1204" s="275" t="s">
        <v>1943</v>
      </c>
      <c r="D1204" s="266" t="s">
        <v>2774</v>
      </c>
      <c r="E1204" s="29" t="s">
        <v>1440</v>
      </c>
      <c r="F1204" s="17">
        <v>3</v>
      </c>
      <c r="G1204" s="258">
        <v>0</v>
      </c>
      <c r="H1204" s="27">
        <f t="shared" si="44"/>
        <v>0</v>
      </c>
      <c r="I1204" s="197"/>
      <c r="J1204" s="196"/>
      <c r="K1204" s="42"/>
      <c r="L1204" s="43"/>
      <c r="M1204" s="44"/>
    </row>
    <row r="1205" spans="1:13" s="78" customFormat="1" ht="22.5">
      <c r="A1205" s="28"/>
      <c r="B1205" s="28" t="s">
        <v>2832</v>
      </c>
      <c r="C1205" s="81" t="s">
        <v>1946</v>
      </c>
      <c r="D1205" s="14" t="s">
        <v>2775</v>
      </c>
      <c r="E1205" s="29" t="s">
        <v>1440</v>
      </c>
      <c r="F1205" s="17">
        <v>1</v>
      </c>
      <c r="G1205" s="258">
        <v>0</v>
      </c>
      <c r="H1205" s="27">
        <f t="shared" si="44"/>
        <v>0</v>
      </c>
      <c r="I1205" s="197"/>
      <c r="J1205" s="196"/>
      <c r="K1205" s="42"/>
      <c r="L1205" s="43"/>
      <c r="M1205" s="44"/>
    </row>
    <row r="1206" spans="1:13" s="78" customFormat="1" ht="22.5">
      <c r="A1206" s="28"/>
      <c r="B1206" s="28" t="s">
        <v>2833</v>
      </c>
      <c r="C1206" s="81" t="s">
        <v>1949</v>
      </c>
      <c r="D1206" s="14" t="s">
        <v>2776</v>
      </c>
      <c r="E1206" s="29" t="s">
        <v>1440</v>
      </c>
      <c r="F1206" s="17">
        <v>6</v>
      </c>
      <c r="G1206" s="258">
        <v>0</v>
      </c>
      <c r="H1206" s="27">
        <f t="shared" si="44"/>
        <v>0</v>
      </c>
      <c r="I1206" s="197"/>
      <c r="J1206" s="196"/>
      <c r="K1206" s="42"/>
      <c r="L1206" s="43"/>
      <c r="M1206" s="44"/>
    </row>
    <row r="1207" spans="1:13" s="78" customFormat="1" ht="22.5">
      <c r="A1207" s="28"/>
      <c r="B1207" s="28" t="s">
        <v>2834</v>
      </c>
      <c r="C1207" s="81" t="s">
        <v>2129</v>
      </c>
      <c r="D1207" s="14" t="s">
        <v>2777</v>
      </c>
      <c r="E1207" s="29" t="s">
        <v>1440</v>
      </c>
      <c r="F1207" s="17">
        <v>1</v>
      </c>
      <c r="G1207" s="258">
        <v>0</v>
      </c>
      <c r="H1207" s="27">
        <f t="shared" si="44"/>
        <v>0</v>
      </c>
      <c r="I1207" s="197"/>
      <c r="J1207" s="196"/>
      <c r="K1207" s="42"/>
      <c r="L1207" s="43"/>
      <c r="M1207" s="44"/>
    </row>
    <row r="1208" spans="1:13" s="78" customFormat="1" ht="22.5">
      <c r="A1208" s="280"/>
      <c r="B1208" s="280" t="s">
        <v>2835</v>
      </c>
      <c r="C1208" s="281" t="s">
        <v>2130</v>
      </c>
      <c r="D1208" s="282" t="s">
        <v>2778</v>
      </c>
      <c r="E1208" s="178" t="s">
        <v>1440</v>
      </c>
      <c r="F1208" s="179">
        <v>1</v>
      </c>
      <c r="G1208" s="272">
        <v>0</v>
      </c>
      <c r="H1208" s="169">
        <f t="shared" si="44"/>
        <v>0</v>
      </c>
      <c r="I1208" s="197"/>
      <c r="J1208" s="196"/>
      <c r="K1208" s="42"/>
      <c r="L1208" s="43"/>
      <c r="M1208" s="44"/>
    </row>
    <row r="1209" spans="1:13" s="78" customFormat="1">
      <c r="A1209" s="170"/>
      <c r="B1209" s="170"/>
      <c r="C1209" s="171"/>
      <c r="D1209" s="172" t="s">
        <v>2779</v>
      </c>
      <c r="E1209" s="173"/>
      <c r="F1209" s="174" t="s">
        <v>162</v>
      </c>
      <c r="G1209" s="175"/>
      <c r="H1209" s="175" t="str">
        <f t="shared" si="44"/>
        <v/>
      </c>
      <c r="I1209" s="197"/>
      <c r="J1209" s="196"/>
      <c r="K1209" s="42"/>
      <c r="L1209" s="43"/>
      <c r="M1209" s="44"/>
    </row>
    <row r="1210" spans="1:13" s="78" customFormat="1" ht="22.5">
      <c r="A1210" s="163"/>
      <c r="B1210" s="163" t="s">
        <v>2836</v>
      </c>
      <c r="C1210" s="176" t="s">
        <v>2131</v>
      </c>
      <c r="D1210" s="177" t="s">
        <v>2780</v>
      </c>
      <c r="E1210" s="178" t="s">
        <v>1440</v>
      </c>
      <c r="F1210" s="179">
        <v>4</v>
      </c>
      <c r="G1210" s="272">
        <v>0</v>
      </c>
      <c r="H1210" s="169">
        <f t="shared" si="44"/>
        <v>0</v>
      </c>
      <c r="I1210" s="197"/>
      <c r="J1210" s="196"/>
      <c r="K1210" s="42"/>
      <c r="L1210" s="43"/>
      <c r="M1210" s="44"/>
    </row>
    <row r="1211" spans="1:13" s="78" customFormat="1">
      <c r="A1211" s="283"/>
      <c r="B1211" s="283"/>
      <c r="C1211" s="284"/>
      <c r="D1211" s="285" t="s">
        <v>2779</v>
      </c>
      <c r="E1211" s="173"/>
      <c r="F1211" s="174" t="s">
        <v>162</v>
      </c>
      <c r="G1211" s="175"/>
      <c r="H1211" s="175" t="str">
        <f t="shared" si="44"/>
        <v/>
      </c>
      <c r="I1211" s="197"/>
      <c r="J1211" s="196"/>
      <c r="K1211" s="42"/>
      <c r="L1211" s="43"/>
      <c r="M1211" s="44"/>
    </row>
    <row r="1212" spans="1:13" s="78" customFormat="1" ht="22.5">
      <c r="A1212" s="28"/>
      <c r="B1212" s="28" t="s">
        <v>2837</v>
      </c>
      <c r="C1212" s="81" t="s">
        <v>2132</v>
      </c>
      <c r="D1212" s="14" t="s">
        <v>2781</v>
      </c>
      <c r="E1212" s="29" t="s">
        <v>1440</v>
      </c>
      <c r="F1212" s="17">
        <v>1</v>
      </c>
      <c r="G1212" s="258">
        <v>0</v>
      </c>
      <c r="H1212" s="27">
        <f t="shared" si="44"/>
        <v>0</v>
      </c>
      <c r="I1212" s="197"/>
      <c r="J1212" s="196"/>
      <c r="K1212" s="42"/>
      <c r="L1212" s="43"/>
      <c r="M1212" s="44"/>
    </row>
    <row r="1213" spans="1:13" s="78" customFormat="1" ht="22.5">
      <c r="A1213" s="28"/>
      <c r="B1213" s="28" t="s">
        <v>2838</v>
      </c>
      <c r="C1213" s="81" t="s">
        <v>2133</v>
      </c>
      <c r="D1213" s="14" t="s">
        <v>2782</v>
      </c>
      <c r="E1213" s="29" t="s">
        <v>1440</v>
      </c>
      <c r="F1213" s="17">
        <v>22</v>
      </c>
      <c r="G1213" s="258">
        <v>0</v>
      </c>
      <c r="H1213" s="27">
        <f t="shared" si="44"/>
        <v>0</v>
      </c>
      <c r="I1213" s="197"/>
      <c r="J1213" s="196"/>
      <c r="K1213" s="42"/>
      <c r="L1213" s="43"/>
      <c r="M1213" s="44"/>
    </row>
    <row r="1214" spans="1:13" s="78" customFormat="1" ht="22.5">
      <c r="A1214" s="265"/>
      <c r="B1214" s="265" t="s">
        <v>2839</v>
      </c>
      <c r="C1214" s="275" t="s">
        <v>2134</v>
      </c>
      <c r="D1214" s="266" t="s">
        <v>2783</v>
      </c>
      <c r="E1214" s="29" t="s">
        <v>1440</v>
      </c>
      <c r="F1214" s="17">
        <v>14</v>
      </c>
      <c r="G1214" s="258">
        <v>0</v>
      </c>
      <c r="H1214" s="27">
        <f t="shared" si="44"/>
        <v>0</v>
      </c>
      <c r="I1214" s="197"/>
      <c r="J1214" s="196"/>
      <c r="K1214" s="42"/>
      <c r="L1214" s="43"/>
      <c r="M1214" s="44"/>
    </row>
    <row r="1215" spans="1:13" s="78" customFormat="1" ht="22.5">
      <c r="A1215" s="28"/>
      <c r="B1215" s="28" t="s">
        <v>2840</v>
      </c>
      <c r="C1215" s="81" t="s">
        <v>2135</v>
      </c>
      <c r="D1215" s="14" t="s">
        <v>2784</v>
      </c>
      <c r="E1215" s="29" t="s">
        <v>1440</v>
      </c>
      <c r="F1215" s="17">
        <v>12</v>
      </c>
      <c r="G1215" s="258">
        <v>0</v>
      </c>
      <c r="H1215" s="27">
        <f t="shared" si="44"/>
        <v>0</v>
      </c>
      <c r="I1215" s="197"/>
      <c r="J1215" s="196"/>
      <c r="K1215" s="42"/>
      <c r="L1215" s="43"/>
      <c r="M1215" s="44"/>
    </row>
    <row r="1216" spans="1:13" s="78" customFormat="1" ht="22.5">
      <c r="A1216" s="28"/>
      <c r="B1216" s="28" t="s">
        <v>2841</v>
      </c>
      <c r="C1216" s="81" t="s">
        <v>2136</v>
      </c>
      <c r="D1216" s="14" t="s">
        <v>2785</v>
      </c>
      <c r="E1216" s="29" t="s">
        <v>1440</v>
      </c>
      <c r="F1216" s="17">
        <v>48</v>
      </c>
      <c r="G1216" s="258">
        <v>0</v>
      </c>
      <c r="H1216" s="27">
        <f t="shared" si="44"/>
        <v>0</v>
      </c>
      <c r="I1216" s="197"/>
      <c r="J1216" s="196"/>
      <c r="K1216" s="42"/>
      <c r="L1216" s="43"/>
      <c r="M1216" s="44"/>
    </row>
    <row r="1217" spans="1:13" s="78" customFormat="1" ht="22.5">
      <c r="A1217" s="28"/>
      <c r="B1217" s="28" t="s">
        <v>2842</v>
      </c>
      <c r="C1217" s="81" t="s">
        <v>2137</v>
      </c>
      <c r="D1217" s="14" t="s">
        <v>2786</v>
      </c>
      <c r="E1217" s="29" t="s">
        <v>1440</v>
      </c>
      <c r="F1217" s="17">
        <v>2</v>
      </c>
      <c r="G1217" s="258">
        <v>0</v>
      </c>
      <c r="H1217" s="27">
        <f t="shared" si="44"/>
        <v>0</v>
      </c>
      <c r="I1217" s="197"/>
      <c r="J1217" s="196"/>
      <c r="K1217" s="42"/>
      <c r="L1217" s="43"/>
      <c r="M1217" s="44"/>
    </row>
    <row r="1218" spans="1:13" s="78" customFormat="1" ht="22.5">
      <c r="A1218" s="265"/>
      <c r="B1218" s="265" t="s">
        <v>2843</v>
      </c>
      <c r="C1218" s="275" t="s">
        <v>2138</v>
      </c>
      <c r="D1218" s="266" t="s">
        <v>2787</v>
      </c>
      <c r="E1218" s="29" t="s">
        <v>1440</v>
      </c>
      <c r="F1218" s="17">
        <v>40</v>
      </c>
      <c r="G1218" s="258">
        <v>0</v>
      </c>
      <c r="H1218" s="27">
        <f t="shared" si="44"/>
        <v>0</v>
      </c>
      <c r="I1218" s="197"/>
      <c r="J1218" s="196"/>
      <c r="K1218" s="42"/>
      <c r="L1218" s="43"/>
      <c r="M1218" s="44"/>
    </row>
    <row r="1219" spans="1:13" s="78" customFormat="1" ht="22.5">
      <c r="A1219" s="28"/>
      <c r="B1219" s="28" t="s">
        <v>2844</v>
      </c>
      <c r="C1219" s="81" t="s">
        <v>2845</v>
      </c>
      <c r="D1219" s="14" t="s">
        <v>2788</v>
      </c>
      <c r="E1219" s="29" t="s">
        <v>1440</v>
      </c>
      <c r="F1219" s="17">
        <v>13</v>
      </c>
      <c r="G1219" s="258">
        <v>0</v>
      </c>
      <c r="H1219" s="27">
        <f t="shared" si="44"/>
        <v>0</v>
      </c>
      <c r="I1219" s="197"/>
      <c r="J1219" s="196"/>
      <c r="K1219" s="42"/>
      <c r="L1219" s="43"/>
      <c r="M1219" s="44"/>
    </row>
    <row r="1220" spans="1:13" s="78" customFormat="1">
      <c r="A1220" s="286">
        <v>2</v>
      </c>
      <c r="B1220" s="286"/>
      <c r="C1220" s="287"/>
      <c r="D1220" s="288" t="s">
        <v>2846</v>
      </c>
      <c r="E1220" s="84"/>
      <c r="F1220" s="85" t="s">
        <v>162</v>
      </c>
      <c r="G1220" s="86"/>
      <c r="H1220" s="87">
        <f>H1221+H1266</f>
        <v>0</v>
      </c>
      <c r="I1220" s="197"/>
      <c r="J1220" s="196"/>
      <c r="K1220" s="42"/>
      <c r="L1220" s="43"/>
      <c r="M1220" s="44"/>
    </row>
    <row r="1221" spans="1:13" s="78" customFormat="1">
      <c r="A1221" s="137">
        <v>3</v>
      </c>
      <c r="B1221" s="137"/>
      <c r="C1221" s="138"/>
      <c r="D1221" s="139" t="s">
        <v>2847</v>
      </c>
      <c r="E1221" s="141"/>
      <c r="F1221" s="142" t="s">
        <v>162</v>
      </c>
      <c r="G1221" s="143"/>
      <c r="H1221" s="144">
        <f>H1222+H1227+H1243</f>
        <v>0</v>
      </c>
      <c r="I1221" s="197"/>
      <c r="J1221" s="196"/>
      <c r="K1221" s="42"/>
      <c r="L1221" s="43"/>
      <c r="M1221" s="44"/>
    </row>
    <row r="1222" spans="1:13" s="78" customFormat="1">
      <c r="A1222" s="263">
        <v>4</v>
      </c>
      <c r="B1222" s="263"/>
      <c r="C1222" s="264"/>
      <c r="D1222" s="260" t="s">
        <v>6</v>
      </c>
      <c r="E1222" s="20"/>
      <c r="F1222" s="21" t="s">
        <v>162</v>
      </c>
      <c r="G1222" s="22"/>
      <c r="H1222" s="52">
        <f>H1223</f>
        <v>0</v>
      </c>
      <c r="I1222" s="197"/>
      <c r="J1222" s="196"/>
      <c r="K1222" s="42"/>
      <c r="L1222" s="43"/>
      <c r="M1222" s="44"/>
    </row>
    <row r="1223" spans="1:13" s="78" customFormat="1">
      <c r="A1223" s="265">
        <v>5</v>
      </c>
      <c r="B1223" s="265"/>
      <c r="C1223" s="266"/>
      <c r="D1223" s="261" t="s">
        <v>514</v>
      </c>
      <c r="E1223" s="29"/>
      <c r="F1223" s="17" t="s">
        <v>162</v>
      </c>
      <c r="G1223" s="27"/>
      <c r="H1223" s="55">
        <f>SUM(H1224:H1226)</f>
        <v>0</v>
      </c>
      <c r="I1223" s="197"/>
      <c r="J1223" s="196"/>
      <c r="K1223" s="42"/>
      <c r="L1223" s="43"/>
      <c r="M1223" s="44"/>
    </row>
    <row r="1224" spans="1:13" s="78" customFormat="1" ht="22.5">
      <c r="A1224" s="28"/>
      <c r="B1224" s="28" t="s">
        <v>2286</v>
      </c>
      <c r="C1224" s="81" t="s">
        <v>1901</v>
      </c>
      <c r="D1224" s="14" t="s">
        <v>2253</v>
      </c>
      <c r="E1224" s="29" t="s">
        <v>1440</v>
      </c>
      <c r="F1224" s="17">
        <v>4</v>
      </c>
      <c r="G1224" s="258">
        <v>0</v>
      </c>
      <c r="H1224" s="27">
        <f t="shared" ref="H1224:H1265" si="45">IF(ISNUMBER(F1224),ROUND(F1224*G1224,2),"")</f>
        <v>0</v>
      </c>
      <c r="I1224" s="197"/>
      <c r="J1224" s="196"/>
      <c r="K1224" s="42"/>
      <c r="L1224" s="43"/>
      <c r="M1224" s="44"/>
    </row>
    <row r="1225" spans="1:13" s="78" customFormat="1" ht="22.5">
      <c r="A1225" s="163"/>
      <c r="B1225" s="163" t="s">
        <v>2861</v>
      </c>
      <c r="C1225" s="176" t="s">
        <v>1905</v>
      </c>
      <c r="D1225" s="177" t="s">
        <v>1697</v>
      </c>
      <c r="E1225" s="178" t="s">
        <v>1440</v>
      </c>
      <c r="F1225" s="179">
        <v>22</v>
      </c>
      <c r="G1225" s="272">
        <v>0</v>
      </c>
      <c r="H1225" s="169">
        <f t="shared" si="45"/>
        <v>0</v>
      </c>
      <c r="I1225" s="197"/>
      <c r="J1225" s="196"/>
      <c r="K1225" s="42"/>
      <c r="L1225" s="43"/>
      <c r="M1225" s="44"/>
    </row>
    <row r="1226" spans="1:13" s="78" customFormat="1">
      <c r="A1226" s="170"/>
      <c r="B1226" s="170"/>
      <c r="C1226" s="171"/>
      <c r="D1226" s="172" t="s">
        <v>2848</v>
      </c>
      <c r="E1226" s="173"/>
      <c r="F1226" s="174" t="s">
        <v>162</v>
      </c>
      <c r="G1226" s="175"/>
      <c r="H1226" s="175" t="str">
        <f t="shared" si="45"/>
        <v/>
      </c>
      <c r="I1226" s="197"/>
      <c r="J1226" s="196"/>
      <c r="K1226" s="42"/>
      <c r="L1226" s="43"/>
      <c r="M1226" s="44"/>
    </row>
    <row r="1227" spans="1:13" s="78" customFormat="1">
      <c r="A1227" s="263">
        <v>4</v>
      </c>
      <c r="B1227" s="263"/>
      <c r="C1227" s="264"/>
      <c r="D1227" s="260" t="s">
        <v>1853</v>
      </c>
      <c r="E1227" s="20"/>
      <c r="F1227" s="21" t="s">
        <v>162</v>
      </c>
      <c r="G1227" s="22"/>
      <c r="H1227" s="52">
        <f>H1228+H1231+H1233+H1236+H1240</f>
        <v>0</v>
      </c>
      <c r="I1227" s="197"/>
      <c r="J1227" s="196"/>
      <c r="K1227" s="42"/>
      <c r="L1227" s="43"/>
      <c r="M1227" s="44"/>
    </row>
    <row r="1228" spans="1:13" s="78" customFormat="1">
      <c r="A1228" s="265">
        <v>5</v>
      </c>
      <c r="B1228" s="265"/>
      <c r="C1228" s="266"/>
      <c r="D1228" s="261" t="s">
        <v>520</v>
      </c>
      <c r="E1228" s="29"/>
      <c r="F1228" s="17" t="s">
        <v>162</v>
      </c>
      <c r="G1228" s="27"/>
      <c r="H1228" s="55">
        <f>SUM(H1229:H1230)</f>
        <v>0</v>
      </c>
      <c r="I1228" s="197"/>
      <c r="J1228" s="196"/>
      <c r="K1228" s="42"/>
      <c r="L1228" s="43"/>
      <c r="M1228" s="44"/>
    </row>
    <row r="1229" spans="1:13" s="78" customFormat="1">
      <c r="A1229" s="28"/>
      <c r="B1229" s="28" t="s">
        <v>1481</v>
      </c>
      <c r="C1229" s="81" t="s">
        <v>1901</v>
      </c>
      <c r="D1229" s="14" t="s">
        <v>1502</v>
      </c>
      <c r="E1229" s="29" t="s">
        <v>1451</v>
      </c>
      <c r="F1229" s="17">
        <v>25</v>
      </c>
      <c r="G1229" s="258">
        <v>0</v>
      </c>
      <c r="H1229" s="27">
        <f t="shared" si="45"/>
        <v>0</v>
      </c>
      <c r="I1229" s="197"/>
      <c r="J1229" s="196"/>
      <c r="K1229" s="42"/>
      <c r="L1229" s="43"/>
      <c r="M1229" s="44"/>
    </row>
    <row r="1230" spans="1:13" s="78" customFormat="1" ht="33.75">
      <c r="A1230" s="28"/>
      <c r="B1230" s="28" t="s">
        <v>2329</v>
      </c>
      <c r="C1230" s="81" t="s">
        <v>1905</v>
      </c>
      <c r="D1230" s="14" t="s">
        <v>2313</v>
      </c>
      <c r="E1230" s="29" t="s">
        <v>1451</v>
      </c>
      <c r="F1230" s="17">
        <v>165</v>
      </c>
      <c r="G1230" s="258">
        <v>0</v>
      </c>
      <c r="H1230" s="27">
        <f t="shared" si="45"/>
        <v>0</v>
      </c>
      <c r="I1230" s="197"/>
      <c r="J1230" s="196"/>
      <c r="K1230" s="42"/>
      <c r="L1230" s="43"/>
      <c r="M1230" s="44"/>
    </row>
    <row r="1231" spans="1:13" s="78" customFormat="1">
      <c r="A1231" s="265">
        <v>5</v>
      </c>
      <c r="B1231" s="265"/>
      <c r="C1231" s="266"/>
      <c r="D1231" s="261" t="s">
        <v>521</v>
      </c>
      <c r="E1231" s="29"/>
      <c r="F1231" s="17" t="s">
        <v>162</v>
      </c>
      <c r="G1231" s="27"/>
      <c r="H1231" s="55">
        <f>SUM(H1232)</f>
        <v>0</v>
      </c>
      <c r="I1231" s="197"/>
      <c r="J1231" s="196"/>
      <c r="K1231" s="42"/>
      <c r="L1231" s="43"/>
      <c r="M1231" s="44"/>
    </row>
    <row r="1232" spans="1:13" s="78" customFormat="1">
      <c r="A1232" s="28"/>
      <c r="B1232" s="28" t="s">
        <v>1958</v>
      </c>
      <c r="C1232" s="81" t="s">
        <v>1901</v>
      </c>
      <c r="D1232" s="14" t="s">
        <v>1959</v>
      </c>
      <c r="E1232" s="29" t="s">
        <v>1448</v>
      </c>
      <c r="F1232" s="17">
        <v>185</v>
      </c>
      <c r="G1232" s="258">
        <v>0</v>
      </c>
      <c r="H1232" s="27">
        <f t="shared" si="45"/>
        <v>0</v>
      </c>
      <c r="I1232" s="197"/>
      <c r="J1232" s="196"/>
      <c r="K1232" s="42"/>
      <c r="L1232" s="43"/>
      <c r="M1232" s="44"/>
    </row>
    <row r="1233" spans="1:13" s="78" customFormat="1">
      <c r="A1233" s="265">
        <v>5</v>
      </c>
      <c r="B1233" s="265"/>
      <c r="C1233" s="266"/>
      <c r="D1233" s="261" t="s">
        <v>524</v>
      </c>
      <c r="E1233" s="29"/>
      <c r="F1233" s="17" t="s">
        <v>162</v>
      </c>
      <c r="G1233" s="27"/>
      <c r="H1233" s="55">
        <f>SUM(H1234:H1235)</f>
        <v>0</v>
      </c>
      <c r="I1233" s="197"/>
      <c r="J1233" s="196"/>
      <c r="K1233" s="42"/>
      <c r="L1233" s="43"/>
      <c r="M1233" s="44"/>
    </row>
    <row r="1234" spans="1:13" s="78" customFormat="1">
      <c r="A1234" s="280"/>
      <c r="B1234" s="280" t="s">
        <v>2541</v>
      </c>
      <c r="C1234" s="281" t="s">
        <v>1901</v>
      </c>
      <c r="D1234" s="282" t="s">
        <v>2474</v>
      </c>
      <c r="E1234" s="178" t="s">
        <v>1451</v>
      </c>
      <c r="F1234" s="179">
        <v>20</v>
      </c>
      <c r="G1234" s="272">
        <v>0</v>
      </c>
      <c r="H1234" s="169">
        <f t="shared" si="45"/>
        <v>0</v>
      </c>
      <c r="I1234" s="197"/>
      <c r="J1234" s="196"/>
      <c r="K1234" s="42"/>
      <c r="L1234" s="43"/>
      <c r="M1234" s="44"/>
    </row>
    <row r="1235" spans="1:13" s="78" customFormat="1">
      <c r="A1235" s="170"/>
      <c r="B1235" s="170"/>
      <c r="C1235" s="171"/>
      <c r="D1235" s="172" t="s">
        <v>2849</v>
      </c>
      <c r="E1235" s="173"/>
      <c r="F1235" s="174" t="s">
        <v>162</v>
      </c>
      <c r="G1235" s="175"/>
      <c r="H1235" s="175" t="str">
        <f t="shared" si="45"/>
        <v/>
      </c>
      <c r="I1235" s="197"/>
      <c r="J1235" s="196"/>
      <c r="K1235" s="42"/>
      <c r="L1235" s="43"/>
      <c r="M1235" s="44"/>
    </row>
    <row r="1236" spans="1:13" s="78" customFormat="1">
      <c r="A1236" s="265">
        <v>5</v>
      </c>
      <c r="B1236" s="265"/>
      <c r="C1236" s="266"/>
      <c r="D1236" s="261" t="s">
        <v>2251</v>
      </c>
      <c r="E1236" s="29"/>
      <c r="F1236" s="17" t="s">
        <v>162</v>
      </c>
      <c r="G1236" s="27"/>
      <c r="H1236" s="55">
        <f>SUM(H1237:H1239)</f>
        <v>0</v>
      </c>
      <c r="I1236" s="197"/>
      <c r="J1236" s="196"/>
      <c r="K1236" s="42"/>
      <c r="L1236" s="43"/>
      <c r="M1236" s="44"/>
    </row>
    <row r="1237" spans="1:13" s="78" customFormat="1" ht="22.5">
      <c r="A1237" s="163"/>
      <c r="B1237" s="163" t="s">
        <v>1422</v>
      </c>
      <c r="C1237" s="176" t="s">
        <v>1901</v>
      </c>
      <c r="D1237" s="177" t="s">
        <v>2850</v>
      </c>
      <c r="E1237" s="178" t="s">
        <v>1444</v>
      </c>
      <c r="F1237" s="179">
        <v>49.5</v>
      </c>
      <c r="G1237" s="272">
        <v>0</v>
      </c>
      <c r="H1237" s="169">
        <f t="shared" si="45"/>
        <v>0</v>
      </c>
      <c r="I1237" s="197"/>
      <c r="J1237" s="196"/>
      <c r="K1237" s="42"/>
      <c r="L1237" s="43"/>
      <c r="M1237" s="44"/>
    </row>
    <row r="1238" spans="1:13" s="78" customFormat="1" ht="33.75">
      <c r="A1238" s="170"/>
      <c r="B1238" s="170"/>
      <c r="C1238" s="171"/>
      <c r="D1238" s="172" t="s">
        <v>2851</v>
      </c>
      <c r="E1238" s="173"/>
      <c r="F1238" s="174" t="s">
        <v>162</v>
      </c>
      <c r="G1238" s="175"/>
      <c r="H1238" s="175" t="str">
        <f t="shared" si="45"/>
        <v/>
      </c>
      <c r="I1238" s="197"/>
      <c r="J1238" s="196"/>
      <c r="K1238" s="42"/>
      <c r="L1238" s="43"/>
      <c r="M1238" s="44"/>
    </row>
    <row r="1239" spans="1:13" s="78" customFormat="1">
      <c r="A1239" s="265"/>
      <c r="B1239" s="265" t="s">
        <v>1529</v>
      </c>
      <c r="C1239" s="275" t="s">
        <v>1905</v>
      </c>
      <c r="D1239" s="266" t="s">
        <v>2852</v>
      </c>
      <c r="E1239" s="29" t="s">
        <v>1440</v>
      </c>
      <c r="F1239" s="17">
        <v>11</v>
      </c>
      <c r="G1239" s="258">
        <v>0</v>
      </c>
      <c r="H1239" s="27">
        <f t="shared" si="45"/>
        <v>0</v>
      </c>
      <c r="I1239" s="197"/>
      <c r="J1239" s="196"/>
      <c r="K1239" s="42"/>
      <c r="L1239" s="43"/>
      <c r="M1239" s="44"/>
    </row>
    <row r="1240" spans="1:13" s="78" customFormat="1">
      <c r="A1240" s="265">
        <v>5</v>
      </c>
      <c r="B1240" s="265"/>
      <c r="C1240" s="266"/>
      <c r="D1240" s="261" t="s">
        <v>525</v>
      </c>
      <c r="E1240" s="29"/>
      <c r="F1240" s="17" t="s">
        <v>162</v>
      </c>
      <c r="G1240" s="27"/>
      <c r="H1240" s="55">
        <f>SUM(H1241:H1242)</f>
        <v>0</v>
      </c>
      <c r="I1240" s="197"/>
      <c r="J1240" s="196"/>
      <c r="K1240" s="42"/>
      <c r="L1240" s="43"/>
      <c r="M1240" s="44"/>
    </row>
    <row r="1241" spans="1:13" s="78" customFormat="1">
      <c r="A1241" s="28"/>
      <c r="B1241" s="28" t="s">
        <v>2862</v>
      </c>
      <c r="C1241" s="81" t="s">
        <v>1901</v>
      </c>
      <c r="D1241" s="14" t="s">
        <v>969</v>
      </c>
      <c r="E1241" s="29" t="s">
        <v>1982</v>
      </c>
      <c r="F1241" s="17">
        <v>250</v>
      </c>
      <c r="G1241" s="258">
        <v>0</v>
      </c>
      <c r="H1241" s="27">
        <f t="shared" si="45"/>
        <v>0</v>
      </c>
      <c r="I1241" s="197"/>
      <c r="J1241" s="196"/>
      <c r="K1241" s="42"/>
      <c r="L1241" s="43"/>
      <c r="M1241" s="44"/>
    </row>
    <row r="1242" spans="1:13" s="78" customFormat="1">
      <c r="A1242" s="265"/>
      <c r="B1242" s="265" t="s">
        <v>1977</v>
      </c>
      <c r="C1242" s="275" t="s">
        <v>1905</v>
      </c>
      <c r="D1242" s="266" t="s">
        <v>1978</v>
      </c>
      <c r="E1242" s="29" t="s">
        <v>1451</v>
      </c>
      <c r="F1242" s="17">
        <v>150</v>
      </c>
      <c r="G1242" s="258">
        <v>0</v>
      </c>
      <c r="H1242" s="27">
        <f t="shared" si="45"/>
        <v>0</v>
      </c>
      <c r="I1242" s="197"/>
      <c r="J1242" s="196"/>
      <c r="K1242" s="42"/>
      <c r="L1242" s="43"/>
      <c r="M1242" s="44"/>
    </row>
    <row r="1243" spans="1:13" s="78" customFormat="1">
      <c r="A1243" s="263">
        <v>4</v>
      </c>
      <c r="B1243" s="263"/>
      <c r="C1243" s="264"/>
      <c r="D1243" s="260" t="s">
        <v>45</v>
      </c>
      <c r="E1243" s="20"/>
      <c r="F1243" s="21" t="s">
        <v>162</v>
      </c>
      <c r="G1243" s="22"/>
      <c r="H1243" s="52">
        <f>H1244+H1249+H1252+H1262</f>
        <v>0</v>
      </c>
      <c r="I1243" s="197"/>
      <c r="J1243" s="196"/>
      <c r="K1243" s="42"/>
      <c r="L1243" s="43"/>
      <c r="M1243" s="44"/>
    </row>
    <row r="1244" spans="1:13" s="78" customFormat="1">
      <c r="A1244" s="265">
        <v>5</v>
      </c>
      <c r="B1244" s="265"/>
      <c r="C1244" s="266"/>
      <c r="D1244" s="261" t="s">
        <v>529</v>
      </c>
      <c r="E1244" s="29"/>
      <c r="F1244" s="17" t="s">
        <v>162</v>
      </c>
      <c r="G1244" s="27"/>
      <c r="H1244" s="55">
        <f>SUM(H1245:H1248)</f>
        <v>0</v>
      </c>
      <c r="I1244" s="197"/>
      <c r="J1244" s="196"/>
      <c r="K1244" s="42"/>
      <c r="L1244" s="43"/>
      <c r="M1244" s="44"/>
    </row>
    <row r="1245" spans="1:13" s="78" customFormat="1">
      <c r="A1245" s="163"/>
      <c r="B1245" s="163" t="s">
        <v>2863</v>
      </c>
      <c r="C1245" s="176" t="s">
        <v>1901</v>
      </c>
      <c r="D1245" s="177" t="s">
        <v>2853</v>
      </c>
      <c r="E1245" s="178" t="s">
        <v>1448</v>
      </c>
      <c r="F1245" s="179">
        <v>215</v>
      </c>
      <c r="G1245" s="272">
        <v>0</v>
      </c>
      <c r="H1245" s="169">
        <f t="shared" si="45"/>
        <v>0</v>
      </c>
      <c r="I1245" s="197"/>
      <c r="J1245" s="196"/>
      <c r="K1245" s="42"/>
      <c r="L1245" s="43"/>
      <c r="M1245" s="44"/>
    </row>
    <row r="1246" spans="1:13" s="78" customFormat="1">
      <c r="A1246" s="283"/>
      <c r="B1246" s="283"/>
      <c r="C1246" s="284"/>
      <c r="D1246" s="285" t="s">
        <v>2854</v>
      </c>
      <c r="E1246" s="173"/>
      <c r="F1246" s="174" t="s">
        <v>162</v>
      </c>
      <c r="G1246" s="175"/>
      <c r="H1246" s="175" t="str">
        <f t="shared" si="45"/>
        <v/>
      </c>
      <c r="I1246" s="197"/>
      <c r="J1246" s="196"/>
      <c r="K1246" s="42"/>
      <c r="L1246" s="43"/>
      <c r="M1246" s="44"/>
    </row>
    <row r="1247" spans="1:13" s="78" customFormat="1">
      <c r="A1247" s="163"/>
      <c r="B1247" s="163" t="s">
        <v>2224</v>
      </c>
      <c r="C1247" s="176" t="s">
        <v>1905</v>
      </c>
      <c r="D1247" s="177" t="s">
        <v>2169</v>
      </c>
      <c r="E1247" s="178" t="s">
        <v>1448</v>
      </c>
      <c r="F1247" s="179">
        <v>4</v>
      </c>
      <c r="G1247" s="272">
        <v>0</v>
      </c>
      <c r="H1247" s="169">
        <f t="shared" si="45"/>
        <v>0</v>
      </c>
      <c r="I1247" s="197"/>
      <c r="J1247" s="196"/>
      <c r="K1247" s="42"/>
      <c r="L1247" s="43"/>
      <c r="M1247" s="44"/>
    </row>
    <row r="1248" spans="1:13" s="78" customFormat="1">
      <c r="A1248" s="283"/>
      <c r="B1248" s="283"/>
      <c r="C1248" s="284"/>
      <c r="D1248" s="285" t="s">
        <v>2854</v>
      </c>
      <c r="E1248" s="173"/>
      <c r="F1248" s="174" t="s">
        <v>162</v>
      </c>
      <c r="G1248" s="175"/>
      <c r="H1248" s="175" t="str">
        <f t="shared" si="45"/>
        <v/>
      </c>
      <c r="I1248" s="197"/>
      <c r="J1248" s="196"/>
      <c r="K1248" s="42"/>
      <c r="L1248" s="43"/>
      <c r="M1248" s="44"/>
    </row>
    <row r="1249" spans="1:13" s="78" customFormat="1">
      <c r="A1249" s="265">
        <v>5</v>
      </c>
      <c r="B1249" s="265"/>
      <c r="C1249" s="266"/>
      <c r="D1249" s="261" t="s">
        <v>530</v>
      </c>
      <c r="E1249" s="29"/>
      <c r="F1249" s="17" t="s">
        <v>162</v>
      </c>
      <c r="G1249" s="27"/>
      <c r="H1249" s="55">
        <f>SUM(H1250:H1251)</f>
        <v>0</v>
      </c>
      <c r="I1249" s="197"/>
      <c r="J1249" s="196"/>
      <c r="K1249" s="42"/>
      <c r="L1249" s="43"/>
      <c r="M1249" s="44"/>
    </row>
    <row r="1250" spans="1:13" s="78" customFormat="1" ht="22.5">
      <c r="A1250" s="265"/>
      <c r="B1250" s="265" t="s">
        <v>2301</v>
      </c>
      <c r="C1250" s="275" t="s">
        <v>1901</v>
      </c>
      <c r="D1250" s="266" t="s">
        <v>2269</v>
      </c>
      <c r="E1250" s="29" t="s">
        <v>1507</v>
      </c>
      <c r="F1250" s="17">
        <v>2650</v>
      </c>
      <c r="G1250" s="258">
        <v>0</v>
      </c>
      <c r="H1250" s="27">
        <f t="shared" si="45"/>
        <v>0</v>
      </c>
      <c r="I1250" s="197"/>
      <c r="J1250" s="196"/>
      <c r="K1250" s="42"/>
      <c r="L1250" s="43"/>
      <c r="M1250" s="44"/>
    </row>
    <row r="1251" spans="1:13" s="78" customFormat="1" ht="33.75">
      <c r="A1251" s="265"/>
      <c r="B1251" s="265" t="s">
        <v>2436</v>
      </c>
      <c r="C1251" s="275" t="s">
        <v>1905</v>
      </c>
      <c r="D1251" s="266" t="s">
        <v>2384</v>
      </c>
      <c r="E1251" s="29" t="s">
        <v>1507</v>
      </c>
      <c r="F1251" s="17">
        <v>10550</v>
      </c>
      <c r="G1251" s="258">
        <v>0</v>
      </c>
      <c r="H1251" s="27">
        <f t="shared" si="45"/>
        <v>0</v>
      </c>
      <c r="I1251" s="197"/>
      <c r="J1251" s="196"/>
      <c r="K1251" s="42"/>
      <c r="L1251" s="43"/>
      <c r="M1251" s="44"/>
    </row>
    <row r="1252" spans="1:13" s="78" customFormat="1">
      <c r="A1252" s="265">
        <v>5</v>
      </c>
      <c r="B1252" s="265"/>
      <c r="C1252" s="266"/>
      <c r="D1252" s="261" t="s">
        <v>531</v>
      </c>
      <c r="E1252" s="29"/>
      <c r="F1252" s="17" t="s">
        <v>162</v>
      </c>
      <c r="G1252" s="27"/>
      <c r="H1252" s="55">
        <f>SUM(H1253:H1261)</f>
        <v>0</v>
      </c>
      <c r="I1252" s="197"/>
      <c r="J1252" s="196"/>
      <c r="K1252" s="42"/>
      <c r="L1252" s="43"/>
      <c r="M1252" s="44"/>
    </row>
    <row r="1253" spans="1:13" s="78" customFormat="1">
      <c r="A1253" s="280"/>
      <c r="B1253" s="280" t="s">
        <v>2629</v>
      </c>
      <c r="C1253" s="281" t="s">
        <v>1901</v>
      </c>
      <c r="D1253" s="282" t="s">
        <v>2598</v>
      </c>
      <c r="E1253" s="178" t="s">
        <v>1451</v>
      </c>
      <c r="F1253" s="179">
        <v>6.3</v>
      </c>
      <c r="G1253" s="272">
        <v>0</v>
      </c>
      <c r="H1253" s="169">
        <f t="shared" si="45"/>
        <v>0</v>
      </c>
      <c r="I1253" s="197"/>
      <c r="J1253" s="196"/>
      <c r="K1253" s="42"/>
      <c r="L1253" s="43"/>
      <c r="M1253" s="44"/>
    </row>
    <row r="1254" spans="1:13" s="78" customFormat="1">
      <c r="A1254" s="170"/>
      <c r="B1254" s="170"/>
      <c r="C1254" s="171"/>
      <c r="D1254" s="172" t="s">
        <v>2599</v>
      </c>
      <c r="E1254" s="173"/>
      <c r="F1254" s="174" t="s">
        <v>162</v>
      </c>
      <c r="G1254" s="175"/>
      <c r="H1254" s="175" t="str">
        <f t="shared" si="45"/>
        <v/>
      </c>
      <c r="I1254" s="197"/>
      <c r="J1254" s="196"/>
      <c r="K1254" s="42"/>
      <c r="L1254" s="43"/>
      <c r="M1254" s="44"/>
    </row>
    <row r="1255" spans="1:13" s="78" customFormat="1">
      <c r="A1255" s="280"/>
      <c r="B1255" s="280" t="s">
        <v>1489</v>
      </c>
      <c r="C1255" s="281" t="s">
        <v>1905</v>
      </c>
      <c r="D1255" s="282" t="s">
        <v>2855</v>
      </c>
      <c r="E1255" s="178" t="s">
        <v>1451</v>
      </c>
      <c r="F1255" s="179">
        <v>76.5</v>
      </c>
      <c r="G1255" s="272">
        <v>0</v>
      </c>
      <c r="H1255" s="169">
        <f t="shared" si="45"/>
        <v>0</v>
      </c>
      <c r="I1255" s="197"/>
      <c r="J1255" s="196"/>
      <c r="K1255" s="42"/>
      <c r="L1255" s="43"/>
      <c r="M1255" s="44"/>
    </row>
    <row r="1256" spans="1:13" s="78" customFormat="1">
      <c r="A1256" s="283"/>
      <c r="B1256" s="283"/>
      <c r="C1256" s="284"/>
      <c r="D1256" s="285" t="s">
        <v>2856</v>
      </c>
      <c r="E1256" s="173"/>
      <c r="F1256" s="174" t="s">
        <v>162</v>
      </c>
      <c r="G1256" s="175"/>
      <c r="H1256" s="175" t="str">
        <f t="shared" si="45"/>
        <v/>
      </c>
      <c r="I1256" s="197"/>
      <c r="J1256" s="196"/>
      <c r="K1256" s="42"/>
      <c r="L1256" s="43"/>
      <c r="M1256" s="44"/>
    </row>
    <row r="1257" spans="1:13" s="78" customFormat="1" ht="22.5">
      <c r="A1257" s="163"/>
      <c r="B1257" s="163" t="s">
        <v>2631</v>
      </c>
      <c r="C1257" s="176" t="s">
        <v>1908</v>
      </c>
      <c r="D1257" s="177" t="s">
        <v>2605</v>
      </c>
      <c r="E1257" s="178" t="s">
        <v>1451</v>
      </c>
      <c r="F1257" s="179">
        <v>76.5</v>
      </c>
      <c r="G1257" s="272">
        <v>0</v>
      </c>
      <c r="H1257" s="169">
        <f t="shared" si="45"/>
        <v>0</v>
      </c>
      <c r="I1257" s="197"/>
      <c r="J1257" s="196"/>
      <c r="K1257" s="42"/>
      <c r="L1257" s="43"/>
      <c r="M1257" s="44"/>
    </row>
    <row r="1258" spans="1:13" s="78" customFormat="1">
      <c r="A1258" s="170"/>
      <c r="B1258" s="170"/>
      <c r="C1258" s="171"/>
      <c r="D1258" s="172" t="s">
        <v>2857</v>
      </c>
      <c r="E1258" s="173"/>
      <c r="F1258" s="174" t="s">
        <v>162</v>
      </c>
      <c r="G1258" s="175"/>
      <c r="H1258" s="175" t="str">
        <f t="shared" si="45"/>
        <v/>
      </c>
      <c r="I1258" s="197"/>
      <c r="J1258" s="196"/>
      <c r="K1258" s="42"/>
      <c r="L1258" s="43"/>
      <c r="M1258" s="44"/>
    </row>
    <row r="1259" spans="1:13" s="78" customFormat="1">
      <c r="A1259" s="163"/>
      <c r="B1259" s="163" t="s">
        <v>1490</v>
      </c>
      <c r="C1259" s="176" t="s">
        <v>1917</v>
      </c>
      <c r="D1259" s="177" t="s">
        <v>2858</v>
      </c>
      <c r="E1259" s="178" t="s">
        <v>1451</v>
      </c>
      <c r="F1259" s="179">
        <v>10</v>
      </c>
      <c r="G1259" s="272">
        <v>0</v>
      </c>
      <c r="H1259" s="169">
        <f t="shared" si="45"/>
        <v>0</v>
      </c>
      <c r="I1259" s="197"/>
      <c r="J1259" s="196"/>
      <c r="K1259" s="42"/>
      <c r="L1259" s="43"/>
      <c r="M1259" s="44"/>
    </row>
    <row r="1260" spans="1:13" s="78" customFormat="1">
      <c r="A1260" s="283"/>
      <c r="B1260" s="283"/>
      <c r="C1260" s="284"/>
      <c r="D1260" s="285" t="s">
        <v>2859</v>
      </c>
      <c r="E1260" s="173"/>
      <c r="F1260" s="174" t="s">
        <v>162</v>
      </c>
      <c r="G1260" s="175"/>
      <c r="H1260" s="175" t="str">
        <f t="shared" si="45"/>
        <v/>
      </c>
      <c r="I1260" s="197"/>
      <c r="J1260" s="196"/>
      <c r="K1260" s="42"/>
      <c r="L1260" s="43"/>
      <c r="M1260" s="44"/>
    </row>
    <row r="1261" spans="1:13" s="78" customFormat="1" ht="22.5">
      <c r="A1261" s="28"/>
      <c r="B1261" s="28" t="s">
        <v>2630</v>
      </c>
      <c r="C1261" s="81" t="s">
        <v>1920</v>
      </c>
      <c r="D1261" s="14" t="s">
        <v>2601</v>
      </c>
      <c r="E1261" s="29" t="s">
        <v>1451</v>
      </c>
      <c r="F1261" s="17">
        <v>10</v>
      </c>
      <c r="G1261" s="258">
        <v>0</v>
      </c>
      <c r="H1261" s="27">
        <f t="shared" si="45"/>
        <v>0</v>
      </c>
      <c r="I1261" s="197"/>
      <c r="J1261" s="196"/>
      <c r="K1261" s="42"/>
      <c r="L1261" s="43"/>
      <c r="M1261" s="44"/>
    </row>
    <row r="1262" spans="1:13" s="78" customFormat="1">
      <c r="A1262" s="265">
        <v>5</v>
      </c>
      <c r="B1262" s="265"/>
      <c r="C1262" s="266"/>
      <c r="D1262" s="261" t="s">
        <v>535</v>
      </c>
      <c r="E1262" s="29"/>
      <c r="F1262" s="17" t="s">
        <v>162</v>
      </c>
      <c r="G1262" s="27"/>
      <c r="H1262" s="55">
        <f>SUM(H1263:H1265)</f>
        <v>0</v>
      </c>
      <c r="I1262" s="197"/>
      <c r="J1262" s="196"/>
      <c r="K1262" s="42"/>
      <c r="L1262" s="43"/>
      <c r="M1262" s="44"/>
    </row>
    <row r="1263" spans="1:13" s="78" customFormat="1" ht="22.5">
      <c r="A1263" s="28"/>
      <c r="B1263" s="28" t="s">
        <v>2335</v>
      </c>
      <c r="C1263" s="81" t="s">
        <v>1901</v>
      </c>
      <c r="D1263" s="14" t="s">
        <v>2327</v>
      </c>
      <c r="E1263" s="29" t="s">
        <v>1448</v>
      </c>
      <c r="F1263" s="17">
        <v>90</v>
      </c>
      <c r="G1263" s="258">
        <v>0</v>
      </c>
      <c r="H1263" s="27">
        <f t="shared" si="45"/>
        <v>0</v>
      </c>
      <c r="I1263" s="197"/>
      <c r="J1263" s="196"/>
      <c r="K1263" s="42"/>
      <c r="L1263" s="43"/>
      <c r="M1263" s="44"/>
    </row>
    <row r="1264" spans="1:13" s="78" customFormat="1" ht="22.5">
      <c r="A1264" s="163"/>
      <c r="B1264" s="163" t="s">
        <v>2566</v>
      </c>
      <c r="C1264" s="176" t="s">
        <v>1905</v>
      </c>
      <c r="D1264" s="177" t="s">
        <v>2529</v>
      </c>
      <c r="E1264" s="178" t="s">
        <v>1444</v>
      </c>
      <c r="F1264" s="179">
        <v>12</v>
      </c>
      <c r="G1264" s="272">
        <v>0</v>
      </c>
      <c r="H1264" s="169">
        <f t="shared" si="45"/>
        <v>0</v>
      </c>
      <c r="I1264" s="197"/>
      <c r="J1264" s="196"/>
      <c r="K1264" s="42"/>
      <c r="L1264" s="43"/>
      <c r="M1264" s="44"/>
    </row>
    <row r="1265" spans="1:13" s="78" customFormat="1">
      <c r="A1265" s="283"/>
      <c r="B1265" s="283"/>
      <c r="C1265" s="284"/>
      <c r="D1265" s="285" t="s">
        <v>2860</v>
      </c>
      <c r="E1265" s="173"/>
      <c r="F1265" s="174" t="s">
        <v>162</v>
      </c>
      <c r="G1265" s="175"/>
      <c r="H1265" s="175" t="str">
        <f t="shared" si="45"/>
        <v/>
      </c>
      <c r="I1265" s="197"/>
      <c r="J1265" s="196"/>
      <c r="K1265" s="42"/>
      <c r="L1265" s="43"/>
      <c r="M1265" s="44"/>
    </row>
    <row r="1266" spans="1:13" s="78" customFormat="1">
      <c r="A1266" s="137">
        <v>3</v>
      </c>
      <c r="B1266" s="137"/>
      <c r="C1266" s="138"/>
      <c r="D1266" s="139" t="s">
        <v>2864</v>
      </c>
      <c r="E1266" s="141"/>
      <c r="F1266" s="142" t="s">
        <v>162</v>
      </c>
      <c r="G1266" s="143"/>
      <c r="H1266" s="144">
        <f>H1267+H1272+H1304</f>
        <v>0</v>
      </c>
      <c r="I1266" s="197"/>
      <c r="J1266" s="196"/>
      <c r="K1266" s="42"/>
      <c r="L1266" s="43"/>
      <c r="M1266" s="44"/>
    </row>
    <row r="1267" spans="1:13" s="78" customFormat="1">
      <c r="A1267" s="263">
        <v>4</v>
      </c>
      <c r="B1267" s="263"/>
      <c r="C1267" s="264"/>
      <c r="D1267" s="260" t="s">
        <v>6</v>
      </c>
      <c r="E1267" s="20"/>
      <c r="F1267" s="21" t="s">
        <v>162</v>
      </c>
      <c r="G1267" s="22"/>
      <c r="H1267" s="52">
        <f>H1268</f>
        <v>0</v>
      </c>
      <c r="I1267" s="197"/>
      <c r="J1267" s="196"/>
      <c r="K1267" s="42"/>
      <c r="L1267" s="43"/>
      <c r="M1267" s="44"/>
    </row>
    <row r="1268" spans="1:13" s="78" customFormat="1">
      <c r="A1268" s="265">
        <v>5</v>
      </c>
      <c r="B1268" s="265"/>
      <c r="C1268" s="266"/>
      <c r="D1268" s="261" t="s">
        <v>514</v>
      </c>
      <c r="E1268" s="29"/>
      <c r="F1268" s="17" t="s">
        <v>162</v>
      </c>
      <c r="G1268" s="27"/>
      <c r="H1268" s="55">
        <f>SUM(H1269:H1271)</f>
        <v>0</v>
      </c>
      <c r="I1268" s="197"/>
      <c r="J1268" s="196"/>
      <c r="K1268" s="42"/>
      <c r="L1268" s="43"/>
      <c r="M1268" s="44"/>
    </row>
    <row r="1269" spans="1:13" s="78" customFormat="1" ht="22.5">
      <c r="A1269" s="28"/>
      <c r="B1269" s="28" t="s">
        <v>2286</v>
      </c>
      <c r="C1269" s="81" t="s">
        <v>1901</v>
      </c>
      <c r="D1269" s="14" t="s">
        <v>2253</v>
      </c>
      <c r="E1269" s="29" t="s">
        <v>1440</v>
      </c>
      <c r="F1269" s="17">
        <v>9</v>
      </c>
      <c r="G1269" s="258">
        <v>0</v>
      </c>
      <c r="H1269" s="27">
        <f t="shared" ref="H1269:H1320" si="46">IF(ISNUMBER(F1269),ROUND(F1269*G1269,2),"")</f>
        <v>0</v>
      </c>
      <c r="I1269" s="197"/>
      <c r="J1269" s="196"/>
      <c r="K1269" s="42"/>
      <c r="L1269" s="43"/>
      <c r="M1269" s="44"/>
    </row>
    <row r="1270" spans="1:13" s="78" customFormat="1" ht="22.5">
      <c r="A1270" s="163"/>
      <c r="B1270" s="163" t="s">
        <v>2861</v>
      </c>
      <c r="C1270" s="176" t="s">
        <v>1905</v>
      </c>
      <c r="D1270" s="177" t="s">
        <v>1697</v>
      </c>
      <c r="E1270" s="178" t="s">
        <v>1440</v>
      </c>
      <c r="F1270" s="179">
        <v>27</v>
      </c>
      <c r="G1270" s="272">
        <v>0</v>
      </c>
      <c r="H1270" s="169">
        <f t="shared" si="46"/>
        <v>0</v>
      </c>
      <c r="I1270" s="197"/>
      <c r="J1270" s="196"/>
      <c r="K1270" s="42"/>
      <c r="L1270" s="43"/>
      <c r="M1270" s="44"/>
    </row>
    <row r="1271" spans="1:13" s="78" customFormat="1">
      <c r="A1271" s="283"/>
      <c r="B1271" s="283"/>
      <c r="C1271" s="284"/>
      <c r="D1271" s="285" t="s">
        <v>2848</v>
      </c>
      <c r="E1271" s="173"/>
      <c r="F1271" s="174" t="s">
        <v>162</v>
      </c>
      <c r="G1271" s="175"/>
      <c r="H1271" s="175" t="str">
        <f t="shared" si="46"/>
        <v/>
      </c>
      <c r="I1271" s="197"/>
      <c r="J1271" s="196"/>
      <c r="K1271" s="42"/>
      <c r="L1271" s="43"/>
      <c r="M1271" s="44"/>
    </row>
    <row r="1272" spans="1:13" s="78" customFormat="1">
      <c r="A1272" s="263">
        <v>4</v>
      </c>
      <c r="B1272" s="263"/>
      <c r="C1272" s="264"/>
      <c r="D1272" s="260" t="s">
        <v>1853</v>
      </c>
      <c r="E1272" s="20"/>
      <c r="F1272" s="21" t="s">
        <v>162</v>
      </c>
      <c r="G1272" s="22"/>
      <c r="H1272" s="52">
        <f>H1273+H1277+H1279+H1283+H1285+H1295+H1301</f>
        <v>0</v>
      </c>
      <c r="I1272" s="197"/>
      <c r="J1272" s="196"/>
      <c r="K1272" s="42"/>
      <c r="L1272" s="43"/>
      <c r="M1272" s="44"/>
    </row>
    <row r="1273" spans="1:13" s="78" customFormat="1">
      <c r="A1273" s="265">
        <v>5</v>
      </c>
      <c r="B1273" s="265"/>
      <c r="C1273" s="266"/>
      <c r="D1273" s="261" t="s">
        <v>520</v>
      </c>
      <c r="E1273" s="29"/>
      <c r="F1273" s="17" t="s">
        <v>162</v>
      </c>
      <c r="G1273" s="27"/>
      <c r="H1273" s="55">
        <f>SUM(H1274:H1276)</f>
        <v>0</v>
      </c>
      <c r="I1273" s="197"/>
      <c r="J1273" s="196"/>
      <c r="K1273" s="42"/>
      <c r="L1273" s="43"/>
      <c r="M1273" s="44"/>
    </row>
    <row r="1274" spans="1:13" s="78" customFormat="1">
      <c r="A1274" s="28"/>
      <c r="B1274" s="28" t="s">
        <v>1481</v>
      </c>
      <c r="C1274" s="81" t="s">
        <v>1901</v>
      </c>
      <c r="D1274" s="14" t="s">
        <v>1502</v>
      </c>
      <c r="E1274" s="29" t="s">
        <v>1451</v>
      </c>
      <c r="F1274" s="17">
        <v>100</v>
      </c>
      <c r="G1274" s="258">
        <v>0</v>
      </c>
      <c r="H1274" s="27">
        <f t="shared" si="46"/>
        <v>0</v>
      </c>
      <c r="I1274" s="197"/>
      <c r="J1274" s="196"/>
      <c r="K1274" s="42"/>
      <c r="L1274" s="43"/>
      <c r="M1274" s="44"/>
    </row>
    <row r="1275" spans="1:13" s="78" customFormat="1">
      <c r="A1275" s="163"/>
      <c r="B1275" s="163" t="s">
        <v>1953</v>
      </c>
      <c r="C1275" s="176" t="s">
        <v>1901</v>
      </c>
      <c r="D1275" s="177" t="s">
        <v>1954</v>
      </c>
      <c r="E1275" s="178" t="s">
        <v>1451</v>
      </c>
      <c r="F1275" s="179">
        <v>775</v>
      </c>
      <c r="G1275" s="272">
        <v>0</v>
      </c>
      <c r="H1275" s="169">
        <f t="shared" si="46"/>
        <v>0</v>
      </c>
      <c r="I1275" s="197"/>
      <c r="J1275" s="196"/>
      <c r="K1275" s="42"/>
      <c r="L1275" s="43"/>
      <c r="M1275" s="44"/>
    </row>
    <row r="1276" spans="1:13" s="78" customFormat="1">
      <c r="A1276" s="170"/>
      <c r="B1276" s="170"/>
      <c r="C1276" s="171"/>
      <c r="D1276" s="172" t="s">
        <v>2865</v>
      </c>
      <c r="E1276" s="173"/>
      <c r="F1276" s="174" t="s">
        <v>162</v>
      </c>
      <c r="G1276" s="175"/>
      <c r="H1276" s="175" t="str">
        <f t="shared" si="46"/>
        <v/>
      </c>
      <c r="I1276" s="197"/>
      <c r="J1276" s="196"/>
      <c r="K1276" s="42"/>
      <c r="L1276" s="43"/>
      <c r="M1276" s="44"/>
    </row>
    <row r="1277" spans="1:13" s="78" customFormat="1">
      <c r="A1277" s="265">
        <v>5</v>
      </c>
      <c r="B1277" s="265"/>
      <c r="C1277" s="266"/>
      <c r="D1277" s="261" t="s">
        <v>521</v>
      </c>
      <c r="E1277" s="29"/>
      <c r="F1277" s="17" t="s">
        <v>162</v>
      </c>
      <c r="G1277" s="27"/>
      <c r="H1277" s="55">
        <f>SUM(H1278)</f>
        <v>0</v>
      </c>
      <c r="I1277" s="197"/>
      <c r="J1277" s="196"/>
      <c r="K1277" s="42"/>
      <c r="L1277" s="43"/>
      <c r="M1277" s="44"/>
    </row>
    <row r="1278" spans="1:13" s="78" customFormat="1">
      <c r="A1278" s="265"/>
      <c r="B1278" s="265" t="s">
        <v>1958</v>
      </c>
      <c r="C1278" s="275" t="s">
        <v>1901</v>
      </c>
      <c r="D1278" s="266" t="s">
        <v>1959</v>
      </c>
      <c r="E1278" s="29" t="s">
        <v>1448</v>
      </c>
      <c r="F1278" s="17">
        <v>800</v>
      </c>
      <c r="G1278" s="258">
        <v>0</v>
      </c>
      <c r="H1278" s="27">
        <f t="shared" si="46"/>
        <v>0</v>
      </c>
      <c r="I1278" s="197"/>
      <c r="J1278" s="196"/>
      <c r="K1278" s="42"/>
      <c r="L1278" s="43"/>
      <c r="M1278" s="44"/>
    </row>
    <row r="1279" spans="1:13" s="78" customFormat="1">
      <c r="A1279" s="265">
        <v>5</v>
      </c>
      <c r="B1279" s="265"/>
      <c r="C1279" s="266"/>
      <c r="D1279" s="261" t="s">
        <v>522</v>
      </c>
      <c r="E1279" s="29"/>
      <c r="F1279" s="17" t="s">
        <v>162</v>
      </c>
      <c r="G1279" s="27"/>
      <c r="H1279" s="55">
        <f>SUM(H1280:H1282)</f>
        <v>0</v>
      </c>
      <c r="I1279" s="197"/>
      <c r="J1279" s="196"/>
      <c r="K1279" s="42"/>
      <c r="L1279" s="43"/>
      <c r="M1279" s="44"/>
    </row>
    <row r="1280" spans="1:13" s="78" customFormat="1" ht="22.5">
      <c r="A1280" s="28"/>
      <c r="B1280" s="28" t="s">
        <v>2670</v>
      </c>
      <c r="C1280" s="81" t="s">
        <v>1901</v>
      </c>
      <c r="D1280" s="14" t="s">
        <v>2642</v>
      </c>
      <c r="E1280" s="29" t="s">
        <v>1448</v>
      </c>
      <c r="F1280" s="17">
        <v>900</v>
      </c>
      <c r="G1280" s="258">
        <v>0</v>
      </c>
      <c r="H1280" s="27">
        <f t="shared" si="46"/>
        <v>0</v>
      </c>
      <c r="I1280" s="197"/>
      <c r="J1280" s="196"/>
      <c r="K1280" s="42"/>
      <c r="L1280" s="43"/>
      <c r="M1280" s="44"/>
    </row>
    <row r="1281" spans="1:13" s="78" customFormat="1" ht="22.5">
      <c r="A1281" s="280"/>
      <c r="B1281" s="280" t="s">
        <v>1960</v>
      </c>
      <c r="C1281" s="281" t="s">
        <v>1905</v>
      </c>
      <c r="D1281" s="282" t="s">
        <v>1961</v>
      </c>
      <c r="E1281" s="178" t="s">
        <v>1448</v>
      </c>
      <c r="F1281" s="179">
        <v>2200</v>
      </c>
      <c r="G1281" s="272">
        <v>0</v>
      </c>
      <c r="H1281" s="169">
        <f t="shared" si="46"/>
        <v>0</v>
      </c>
      <c r="I1281" s="197"/>
      <c r="J1281" s="196"/>
      <c r="K1281" s="42"/>
      <c r="L1281" s="43"/>
      <c r="M1281" s="44"/>
    </row>
    <row r="1282" spans="1:13" s="78" customFormat="1">
      <c r="A1282" s="170"/>
      <c r="B1282" s="170"/>
      <c r="C1282" s="171"/>
      <c r="D1282" s="172" t="s">
        <v>2866</v>
      </c>
      <c r="E1282" s="173"/>
      <c r="F1282" s="174" t="s">
        <v>162</v>
      </c>
      <c r="G1282" s="175"/>
      <c r="H1282" s="175" t="str">
        <f t="shared" si="46"/>
        <v/>
      </c>
      <c r="I1282" s="197"/>
      <c r="J1282" s="196"/>
      <c r="K1282" s="42"/>
      <c r="L1282" s="43"/>
      <c r="M1282" s="44"/>
    </row>
    <row r="1283" spans="1:13" s="78" customFormat="1">
      <c r="A1283" s="265">
        <v>5</v>
      </c>
      <c r="B1283" s="265"/>
      <c r="C1283" s="266"/>
      <c r="D1283" s="261" t="s">
        <v>523</v>
      </c>
      <c r="E1283" s="29"/>
      <c r="F1283" s="17" t="s">
        <v>162</v>
      </c>
      <c r="G1283" s="27"/>
      <c r="H1283" s="55">
        <f>SUM(H1284)</f>
        <v>0</v>
      </c>
      <c r="I1283" s="197"/>
      <c r="J1283" s="196"/>
      <c r="K1283" s="42"/>
      <c r="L1283" s="43"/>
      <c r="M1283" s="44"/>
    </row>
    <row r="1284" spans="1:13" s="78" customFormat="1">
      <c r="A1284" s="28"/>
      <c r="B1284" s="28" t="s">
        <v>2671</v>
      </c>
      <c r="C1284" s="81" t="s">
        <v>1901</v>
      </c>
      <c r="D1284" s="14" t="s">
        <v>2644</v>
      </c>
      <c r="E1284" s="29" t="s">
        <v>1451</v>
      </c>
      <c r="F1284" s="17">
        <v>250</v>
      </c>
      <c r="G1284" s="258">
        <v>0</v>
      </c>
      <c r="H1284" s="27">
        <f t="shared" si="46"/>
        <v>0</v>
      </c>
      <c r="I1284" s="197"/>
      <c r="J1284" s="196"/>
      <c r="K1284" s="42"/>
      <c r="L1284" s="43"/>
      <c r="M1284" s="44"/>
    </row>
    <row r="1285" spans="1:13" s="78" customFormat="1">
      <c r="A1285" s="265">
        <v>5</v>
      </c>
      <c r="B1285" s="265"/>
      <c r="C1285" s="266"/>
      <c r="D1285" s="261" t="s">
        <v>524</v>
      </c>
      <c r="E1285" s="29"/>
      <c r="F1285" s="17" t="s">
        <v>162</v>
      </c>
      <c r="G1285" s="27"/>
      <c r="H1285" s="55">
        <f>SUM(H1286:H1294)</f>
        <v>0</v>
      </c>
      <c r="I1285" s="197"/>
      <c r="J1285" s="196"/>
      <c r="K1285" s="42"/>
      <c r="L1285" s="43"/>
      <c r="M1285" s="44"/>
    </row>
    <row r="1286" spans="1:13" s="78" customFormat="1">
      <c r="A1286" s="28"/>
      <c r="B1286" s="28" t="s">
        <v>1484</v>
      </c>
      <c r="C1286" s="81" t="s">
        <v>1901</v>
      </c>
      <c r="D1286" s="14" t="s">
        <v>22</v>
      </c>
      <c r="E1286" s="29" t="s">
        <v>1448</v>
      </c>
      <c r="F1286" s="17">
        <v>740</v>
      </c>
      <c r="G1286" s="258">
        <v>0</v>
      </c>
      <c r="H1286" s="27">
        <f t="shared" si="46"/>
        <v>0</v>
      </c>
      <c r="I1286" s="197"/>
      <c r="J1286" s="196"/>
      <c r="K1286" s="42"/>
      <c r="L1286" s="43"/>
      <c r="M1286" s="44"/>
    </row>
    <row r="1287" spans="1:13" s="78" customFormat="1">
      <c r="A1287" s="163"/>
      <c r="B1287" s="163" t="s">
        <v>2888</v>
      </c>
      <c r="C1287" s="176" t="s">
        <v>1905</v>
      </c>
      <c r="D1287" s="177" t="s">
        <v>2867</v>
      </c>
      <c r="E1287" s="178" t="s">
        <v>1448</v>
      </c>
      <c r="F1287" s="179">
        <v>740</v>
      </c>
      <c r="G1287" s="272">
        <v>0</v>
      </c>
      <c r="H1287" s="169">
        <f t="shared" si="46"/>
        <v>0</v>
      </c>
      <c r="I1287" s="197"/>
      <c r="J1287" s="196"/>
      <c r="K1287" s="42"/>
      <c r="L1287" s="43"/>
      <c r="M1287" s="44"/>
    </row>
    <row r="1288" spans="1:13" s="78" customFormat="1" ht="22.5">
      <c r="A1288" s="170"/>
      <c r="B1288" s="170"/>
      <c r="C1288" s="171"/>
      <c r="D1288" s="172" t="s">
        <v>2868</v>
      </c>
      <c r="E1288" s="173"/>
      <c r="F1288" s="174" t="s">
        <v>162</v>
      </c>
      <c r="G1288" s="175"/>
      <c r="H1288" s="175" t="str">
        <f t="shared" si="46"/>
        <v/>
      </c>
      <c r="I1288" s="197"/>
      <c r="J1288" s="196"/>
      <c r="K1288" s="42"/>
      <c r="L1288" s="43"/>
      <c r="M1288" s="44"/>
    </row>
    <row r="1289" spans="1:13" s="78" customFormat="1">
      <c r="A1289" s="163"/>
      <c r="B1289" s="163" t="s">
        <v>2889</v>
      </c>
      <c r="C1289" s="176" t="s">
        <v>1908</v>
      </c>
      <c r="D1289" s="177" t="s">
        <v>2869</v>
      </c>
      <c r="E1289" s="178" t="s">
        <v>1448</v>
      </c>
      <c r="F1289" s="179">
        <v>301</v>
      </c>
      <c r="G1289" s="272">
        <v>0</v>
      </c>
      <c r="H1289" s="169">
        <f t="shared" si="46"/>
        <v>0</v>
      </c>
      <c r="I1289" s="197"/>
      <c r="J1289" s="196"/>
      <c r="K1289" s="42"/>
      <c r="L1289" s="43"/>
      <c r="M1289" s="44"/>
    </row>
    <row r="1290" spans="1:13" s="78" customFormat="1" ht="22.5">
      <c r="A1290" s="283"/>
      <c r="B1290" s="283"/>
      <c r="C1290" s="284"/>
      <c r="D1290" s="285" t="s">
        <v>2870</v>
      </c>
      <c r="E1290" s="173"/>
      <c r="F1290" s="174" t="s">
        <v>162</v>
      </c>
      <c r="G1290" s="175"/>
      <c r="H1290" s="175" t="str">
        <f t="shared" si="46"/>
        <v/>
      </c>
      <c r="I1290" s="197"/>
      <c r="J1290" s="196"/>
      <c r="K1290" s="42"/>
      <c r="L1290" s="43"/>
      <c r="M1290" s="44"/>
    </row>
    <row r="1291" spans="1:13" s="78" customFormat="1" ht="22.5">
      <c r="A1291" s="163"/>
      <c r="B1291" s="163" t="s">
        <v>2890</v>
      </c>
      <c r="C1291" s="176" t="s">
        <v>1917</v>
      </c>
      <c r="D1291" s="177" t="s">
        <v>2871</v>
      </c>
      <c r="E1291" s="178" t="s">
        <v>1444</v>
      </c>
      <c r="F1291" s="179">
        <v>271</v>
      </c>
      <c r="G1291" s="272">
        <v>0</v>
      </c>
      <c r="H1291" s="169">
        <f t="shared" si="46"/>
        <v>0</v>
      </c>
      <c r="I1291" s="197"/>
      <c r="J1291" s="196"/>
      <c r="K1291" s="42"/>
      <c r="L1291" s="43"/>
      <c r="M1291" s="44"/>
    </row>
    <row r="1292" spans="1:13" s="78" customFormat="1">
      <c r="A1292" s="170"/>
      <c r="B1292" s="170"/>
      <c r="C1292" s="171"/>
      <c r="D1292" s="172" t="s">
        <v>2872</v>
      </c>
      <c r="E1292" s="173"/>
      <c r="F1292" s="174" t="s">
        <v>162</v>
      </c>
      <c r="G1292" s="175"/>
      <c r="H1292" s="175" t="str">
        <f t="shared" si="46"/>
        <v/>
      </c>
      <c r="I1292" s="197"/>
      <c r="J1292" s="196"/>
      <c r="K1292" s="42"/>
      <c r="L1292" s="43"/>
      <c r="M1292" s="44"/>
    </row>
    <row r="1293" spans="1:13" s="78" customFormat="1">
      <c r="A1293" s="163"/>
      <c r="B1293" s="163" t="s">
        <v>2541</v>
      </c>
      <c r="C1293" s="176" t="s">
        <v>1908</v>
      </c>
      <c r="D1293" s="177" t="s">
        <v>2474</v>
      </c>
      <c r="E1293" s="178" t="s">
        <v>1451</v>
      </c>
      <c r="F1293" s="179">
        <v>115</v>
      </c>
      <c r="G1293" s="272">
        <v>0</v>
      </c>
      <c r="H1293" s="169">
        <f t="shared" si="46"/>
        <v>0</v>
      </c>
      <c r="I1293" s="197"/>
      <c r="J1293" s="196"/>
      <c r="K1293" s="42"/>
      <c r="L1293" s="43"/>
      <c r="M1293" s="44"/>
    </row>
    <row r="1294" spans="1:13" s="78" customFormat="1">
      <c r="A1294" s="283"/>
      <c r="B1294" s="283"/>
      <c r="C1294" s="284"/>
      <c r="D1294" s="285" t="s">
        <v>2849</v>
      </c>
      <c r="E1294" s="173"/>
      <c r="F1294" s="174" t="s">
        <v>162</v>
      </c>
      <c r="G1294" s="175"/>
      <c r="H1294" s="175" t="str">
        <f t="shared" si="46"/>
        <v/>
      </c>
      <c r="I1294" s="197"/>
      <c r="J1294" s="196"/>
      <c r="K1294" s="42"/>
      <c r="L1294" s="43"/>
      <c r="M1294" s="44"/>
    </row>
    <row r="1295" spans="1:13" s="78" customFormat="1">
      <c r="A1295" s="265">
        <v>5</v>
      </c>
      <c r="B1295" s="265"/>
      <c r="C1295" s="266"/>
      <c r="D1295" s="261" t="s">
        <v>2025</v>
      </c>
      <c r="E1295" s="29"/>
      <c r="F1295" s="17" t="s">
        <v>162</v>
      </c>
      <c r="G1295" s="27"/>
      <c r="H1295" s="55">
        <f>SUM(H1296:H1300)</f>
        <v>0</v>
      </c>
      <c r="I1295" s="197"/>
      <c r="J1295" s="196"/>
      <c r="K1295" s="42"/>
      <c r="L1295" s="43"/>
      <c r="M1295" s="44"/>
    </row>
    <row r="1296" spans="1:13" s="78" customFormat="1">
      <c r="A1296" s="163"/>
      <c r="B1296" s="163" t="s">
        <v>1495</v>
      </c>
      <c r="C1296" s="176" t="s">
        <v>1901</v>
      </c>
      <c r="D1296" s="177" t="s">
        <v>2873</v>
      </c>
      <c r="E1296" s="178" t="s">
        <v>1448</v>
      </c>
      <c r="F1296" s="179">
        <v>3150</v>
      </c>
      <c r="G1296" s="272">
        <v>0</v>
      </c>
      <c r="H1296" s="169">
        <f t="shared" si="46"/>
        <v>0</v>
      </c>
      <c r="I1296" s="197"/>
      <c r="J1296" s="196"/>
      <c r="K1296" s="42"/>
      <c r="L1296" s="43"/>
      <c r="M1296" s="44"/>
    </row>
    <row r="1297" spans="1:13" s="78" customFormat="1">
      <c r="A1297" s="283"/>
      <c r="B1297" s="283"/>
      <c r="C1297" s="284"/>
      <c r="D1297" s="285" t="s">
        <v>2874</v>
      </c>
      <c r="E1297" s="173"/>
      <c r="F1297" s="174" t="s">
        <v>162</v>
      </c>
      <c r="G1297" s="175"/>
      <c r="H1297" s="175" t="str">
        <f t="shared" si="46"/>
        <v/>
      </c>
      <c r="I1297" s="197"/>
      <c r="J1297" s="196"/>
      <c r="K1297" s="42"/>
      <c r="L1297" s="43"/>
      <c r="M1297" s="44"/>
    </row>
    <row r="1298" spans="1:13" s="78" customFormat="1">
      <c r="A1298" s="163"/>
      <c r="B1298" s="163" t="s">
        <v>2623</v>
      </c>
      <c r="C1298" s="176" t="s">
        <v>1905</v>
      </c>
      <c r="D1298" s="177" t="s">
        <v>2580</v>
      </c>
      <c r="E1298" s="178" t="s">
        <v>1451</v>
      </c>
      <c r="F1298" s="179">
        <v>860</v>
      </c>
      <c r="G1298" s="272">
        <v>0</v>
      </c>
      <c r="H1298" s="169">
        <f t="shared" si="46"/>
        <v>0</v>
      </c>
      <c r="I1298" s="197"/>
      <c r="J1298" s="196"/>
      <c r="K1298" s="42"/>
      <c r="L1298" s="43"/>
      <c r="M1298" s="44"/>
    </row>
    <row r="1299" spans="1:13" s="78" customFormat="1">
      <c r="A1299" s="283"/>
      <c r="B1299" s="283"/>
      <c r="C1299" s="284"/>
      <c r="D1299" s="285" t="s">
        <v>2875</v>
      </c>
      <c r="E1299" s="173"/>
      <c r="F1299" s="174" t="s">
        <v>162</v>
      </c>
      <c r="G1299" s="175"/>
      <c r="H1299" s="175" t="str">
        <f t="shared" si="46"/>
        <v/>
      </c>
      <c r="I1299" s="197"/>
      <c r="J1299" s="196"/>
      <c r="K1299" s="42"/>
      <c r="L1299" s="43"/>
      <c r="M1299" s="44"/>
    </row>
    <row r="1300" spans="1:13" s="78" customFormat="1" ht="22.5">
      <c r="A1300" s="28"/>
      <c r="B1300" s="28" t="s">
        <v>1437</v>
      </c>
      <c r="C1300" s="81" t="s">
        <v>1908</v>
      </c>
      <c r="D1300" s="14" t="s">
        <v>2876</v>
      </c>
      <c r="E1300" s="29" t="s">
        <v>1451</v>
      </c>
      <c r="F1300" s="17">
        <v>85</v>
      </c>
      <c r="G1300" s="258">
        <v>0</v>
      </c>
      <c r="H1300" s="27">
        <f t="shared" si="46"/>
        <v>0</v>
      </c>
      <c r="I1300" s="197"/>
      <c r="J1300" s="196"/>
      <c r="K1300" s="42"/>
      <c r="L1300" s="43"/>
      <c r="M1300" s="44"/>
    </row>
    <row r="1301" spans="1:13" s="78" customFormat="1">
      <c r="A1301" s="265">
        <v>5</v>
      </c>
      <c r="B1301" s="265"/>
      <c r="C1301" s="266"/>
      <c r="D1301" s="261" t="s">
        <v>525</v>
      </c>
      <c r="E1301" s="29"/>
      <c r="F1301" s="17" t="s">
        <v>162</v>
      </c>
      <c r="G1301" s="27"/>
      <c r="H1301" s="55">
        <f>SUM(H1302:H1303)</f>
        <v>0</v>
      </c>
      <c r="I1301" s="197"/>
      <c r="J1301" s="196"/>
      <c r="K1301" s="42"/>
      <c r="L1301" s="43"/>
      <c r="M1301" s="44"/>
    </row>
    <row r="1302" spans="1:13" s="78" customFormat="1">
      <c r="A1302" s="28"/>
      <c r="B1302" s="28" t="s">
        <v>2862</v>
      </c>
      <c r="C1302" s="81" t="s">
        <v>1901</v>
      </c>
      <c r="D1302" s="14" t="s">
        <v>969</v>
      </c>
      <c r="E1302" s="29" t="s">
        <v>1982</v>
      </c>
      <c r="F1302" s="17">
        <v>1200</v>
      </c>
      <c r="G1302" s="258">
        <v>0</v>
      </c>
      <c r="H1302" s="27">
        <f t="shared" si="46"/>
        <v>0</v>
      </c>
      <c r="I1302" s="197"/>
      <c r="J1302" s="196"/>
      <c r="K1302" s="42"/>
      <c r="L1302" s="43"/>
      <c r="M1302" s="44"/>
    </row>
    <row r="1303" spans="1:13" s="78" customFormat="1">
      <c r="A1303" s="265"/>
      <c r="B1303" s="265" t="s">
        <v>1977</v>
      </c>
      <c r="C1303" s="275" t="s">
        <v>1905</v>
      </c>
      <c r="D1303" s="266" t="s">
        <v>1978</v>
      </c>
      <c r="E1303" s="29" t="s">
        <v>1451</v>
      </c>
      <c r="F1303" s="17">
        <v>695</v>
      </c>
      <c r="G1303" s="258">
        <v>0</v>
      </c>
      <c r="H1303" s="27">
        <f t="shared" si="46"/>
        <v>0</v>
      </c>
      <c r="I1303" s="197"/>
      <c r="J1303" s="196"/>
      <c r="K1303" s="42"/>
      <c r="L1303" s="43"/>
      <c r="M1303" s="44"/>
    </row>
    <row r="1304" spans="1:13" s="78" customFormat="1">
      <c r="A1304" s="263">
        <v>4</v>
      </c>
      <c r="B1304" s="263"/>
      <c r="C1304" s="264"/>
      <c r="D1304" s="260" t="s">
        <v>45</v>
      </c>
      <c r="E1304" s="20"/>
      <c r="F1304" s="21" t="s">
        <v>162</v>
      </c>
      <c r="G1304" s="22"/>
      <c r="H1304" s="52">
        <f>H1305+H1310+H1317</f>
        <v>0</v>
      </c>
      <c r="I1304" s="197"/>
      <c r="J1304" s="196"/>
      <c r="K1304" s="42"/>
      <c r="L1304" s="43"/>
      <c r="M1304" s="44"/>
    </row>
    <row r="1305" spans="1:13" s="78" customFormat="1">
      <c r="A1305" s="265">
        <v>5</v>
      </c>
      <c r="B1305" s="265"/>
      <c r="C1305" s="266"/>
      <c r="D1305" s="261" t="s">
        <v>529</v>
      </c>
      <c r="E1305" s="29"/>
      <c r="F1305" s="17" t="s">
        <v>162</v>
      </c>
      <c r="G1305" s="27"/>
      <c r="H1305" s="55">
        <f>SUM(H1306:H1309)</f>
        <v>0</v>
      </c>
      <c r="I1305" s="197"/>
      <c r="J1305" s="196"/>
      <c r="K1305" s="42"/>
      <c r="L1305" s="43"/>
      <c r="M1305" s="44"/>
    </row>
    <row r="1306" spans="1:13" s="78" customFormat="1">
      <c r="A1306" s="280"/>
      <c r="B1306" s="280" t="s">
        <v>2891</v>
      </c>
      <c r="C1306" s="281" t="s">
        <v>1917</v>
      </c>
      <c r="D1306" s="282" t="s">
        <v>2877</v>
      </c>
      <c r="E1306" s="178" t="s">
        <v>1448</v>
      </c>
      <c r="F1306" s="179">
        <v>301</v>
      </c>
      <c r="G1306" s="272">
        <v>0</v>
      </c>
      <c r="H1306" s="169">
        <f t="shared" si="46"/>
        <v>0</v>
      </c>
      <c r="I1306" s="197"/>
      <c r="J1306" s="196"/>
      <c r="K1306" s="42"/>
      <c r="L1306" s="43"/>
      <c r="M1306" s="44"/>
    </row>
    <row r="1307" spans="1:13" s="78" customFormat="1">
      <c r="A1307" s="283"/>
      <c r="B1307" s="283"/>
      <c r="C1307" s="284"/>
      <c r="D1307" s="285" t="s">
        <v>2878</v>
      </c>
      <c r="E1307" s="173"/>
      <c r="F1307" s="174" t="s">
        <v>162</v>
      </c>
      <c r="G1307" s="175"/>
      <c r="H1307" s="175" t="str">
        <f t="shared" si="46"/>
        <v/>
      </c>
      <c r="I1307" s="197"/>
      <c r="J1307" s="196"/>
      <c r="K1307" s="42"/>
      <c r="L1307" s="43"/>
      <c r="M1307" s="44"/>
    </row>
    <row r="1308" spans="1:13" s="78" customFormat="1">
      <c r="A1308" s="163"/>
      <c r="B1308" s="163" t="s">
        <v>2224</v>
      </c>
      <c r="C1308" s="176" t="s">
        <v>1905</v>
      </c>
      <c r="D1308" s="177" t="s">
        <v>2169</v>
      </c>
      <c r="E1308" s="178" t="s">
        <v>1448</v>
      </c>
      <c r="F1308" s="179">
        <v>1</v>
      </c>
      <c r="G1308" s="272">
        <v>0</v>
      </c>
      <c r="H1308" s="169">
        <f t="shared" si="46"/>
        <v>0</v>
      </c>
      <c r="I1308" s="197"/>
      <c r="J1308" s="196"/>
      <c r="K1308" s="42"/>
      <c r="L1308" s="43"/>
      <c r="M1308" s="44"/>
    </row>
    <row r="1309" spans="1:13" s="78" customFormat="1">
      <c r="A1309" s="170"/>
      <c r="B1309" s="170"/>
      <c r="C1309" s="171"/>
      <c r="D1309" s="172" t="s">
        <v>2878</v>
      </c>
      <c r="E1309" s="173"/>
      <c r="F1309" s="174" t="s">
        <v>162</v>
      </c>
      <c r="G1309" s="175"/>
      <c r="H1309" s="175" t="str">
        <f t="shared" si="46"/>
        <v/>
      </c>
      <c r="I1309" s="197"/>
      <c r="J1309" s="196"/>
      <c r="K1309" s="42"/>
      <c r="L1309" s="43"/>
      <c r="M1309" s="44"/>
    </row>
    <row r="1310" spans="1:13" s="78" customFormat="1">
      <c r="A1310" s="265">
        <v>5</v>
      </c>
      <c r="B1310" s="265"/>
      <c r="C1310" s="266"/>
      <c r="D1310" s="261" t="s">
        <v>530</v>
      </c>
      <c r="E1310" s="29"/>
      <c r="F1310" s="17" t="s">
        <v>162</v>
      </c>
      <c r="G1310" s="27"/>
      <c r="H1310" s="55">
        <f>SUM(H1311:H1316)</f>
        <v>0</v>
      </c>
      <c r="I1310" s="197"/>
      <c r="J1310" s="196"/>
      <c r="K1310" s="42"/>
      <c r="L1310" s="43"/>
      <c r="M1310" s="44"/>
    </row>
    <row r="1311" spans="1:13" s="78" customFormat="1" ht="22.5">
      <c r="A1311" s="163"/>
      <c r="B1311" s="163" t="s">
        <v>2892</v>
      </c>
      <c r="C1311" s="176" t="s">
        <v>1901</v>
      </c>
      <c r="D1311" s="177" t="s">
        <v>2879</v>
      </c>
      <c r="E1311" s="178" t="s">
        <v>1507</v>
      </c>
      <c r="F1311" s="179">
        <v>1600</v>
      </c>
      <c r="G1311" s="272">
        <v>0</v>
      </c>
      <c r="H1311" s="169">
        <f t="shared" si="46"/>
        <v>0</v>
      </c>
      <c r="I1311" s="197"/>
      <c r="J1311" s="196"/>
      <c r="K1311" s="42"/>
      <c r="L1311" s="43"/>
      <c r="M1311" s="44"/>
    </row>
    <row r="1312" spans="1:13" s="78" customFormat="1" ht="22.5">
      <c r="A1312" s="170"/>
      <c r="B1312" s="170"/>
      <c r="C1312" s="171"/>
      <c r="D1312" s="172" t="s">
        <v>2880</v>
      </c>
      <c r="E1312" s="173"/>
      <c r="F1312" s="174" t="s">
        <v>162</v>
      </c>
      <c r="G1312" s="175"/>
      <c r="H1312" s="175" t="str">
        <f t="shared" si="46"/>
        <v/>
      </c>
      <c r="I1312" s="197"/>
      <c r="J1312" s="196"/>
      <c r="K1312" s="42"/>
      <c r="L1312" s="43"/>
      <c r="M1312" s="44"/>
    </row>
    <row r="1313" spans="1:13" s="78" customFormat="1" ht="22.5">
      <c r="A1313" s="280"/>
      <c r="B1313" s="280" t="s">
        <v>2893</v>
      </c>
      <c r="C1313" s="281" t="s">
        <v>1905</v>
      </c>
      <c r="D1313" s="282" t="s">
        <v>2881</v>
      </c>
      <c r="E1313" s="178" t="s">
        <v>1507</v>
      </c>
      <c r="F1313" s="179">
        <v>3080</v>
      </c>
      <c r="G1313" s="272">
        <v>0</v>
      </c>
      <c r="H1313" s="169">
        <f t="shared" si="46"/>
        <v>0</v>
      </c>
      <c r="I1313" s="197"/>
      <c r="J1313" s="196"/>
      <c r="K1313" s="42"/>
      <c r="L1313" s="43"/>
      <c r="M1313" s="44"/>
    </row>
    <row r="1314" spans="1:13" s="78" customFormat="1" ht="22.5">
      <c r="A1314" s="170"/>
      <c r="B1314" s="170"/>
      <c r="C1314" s="171"/>
      <c r="D1314" s="172" t="s">
        <v>2882</v>
      </c>
      <c r="E1314" s="173"/>
      <c r="F1314" s="174" t="s">
        <v>162</v>
      </c>
      <c r="G1314" s="175"/>
      <c r="H1314" s="175" t="str">
        <f t="shared" si="46"/>
        <v/>
      </c>
      <c r="I1314" s="197"/>
      <c r="J1314" s="196"/>
      <c r="K1314" s="42"/>
      <c r="L1314" s="43"/>
      <c r="M1314" s="44"/>
    </row>
    <row r="1315" spans="1:13" s="78" customFormat="1" ht="22.5">
      <c r="A1315" s="163"/>
      <c r="B1315" s="163" t="s">
        <v>2894</v>
      </c>
      <c r="C1315" s="176" t="s">
        <v>1905</v>
      </c>
      <c r="D1315" s="177" t="s">
        <v>1703</v>
      </c>
      <c r="E1315" s="178" t="s">
        <v>1507</v>
      </c>
      <c r="F1315" s="179">
        <v>2510</v>
      </c>
      <c r="G1315" s="272">
        <v>0</v>
      </c>
      <c r="H1315" s="169">
        <f t="shared" si="46"/>
        <v>0</v>
      </c>
      <c r="I1315" s="197"/>
      <c r="J1315" s="196"/>
      <c r="K1315" s="42"/>
      <c r="L1315" s="43"/>
      <c r="M1315" s="44"/>
    </row>
    <row r="1316" spans="1:13" s="78" customFormat="1">
      <c r="A1316" s="170"/>
      <c r="B1316" s="170"/>
      <c r="C1316" s="171"/>
      <c r="D1316" s="172" t="s">
        <v>2883</v>
      </c>
      <c r="E1316" s="173"/>
      <c r="F1316" s="174" t="s">
        <v>162</v>
      </c>
      <c r="G1316" s="175"/>
      <c r="H1316" s="175" t="str">
        <f t="shared" si="46"/>
        <v/>
      </c>
      <c r="I1316" s="197"/>
      <c r="J1316" s="196"/>
      <c r="K1316" s="42"/>
      <c r="L1316" s="43"/>
      <c r="M1316" s="44"/>
    </row>
    <row r="1317" spans="1:13" s="78" customFormat="1">
      <c r="A1317" s="265">
        <v>5</v>
      </c>
      <c r="B1317" s="265"/>
      <c r="C1317" s="266"/>
      <c r="D1317" s="261" t="s">
        <v>531</v>
      </c>
      <c r="E1317" s="29"/>
      <c r="F1317" s="17" t="s">
        <v>162</v>
      </c>
      <c r="G1317" s="27"/>
      <c r="H1317" s="55">
        <f>SUM(H1318:H1321)</f>
        <v>0</v>
      </c>
      <c r="I1317" s="197"/>
      <c r="J1317" s="196"/>
      <c r="K1317" s="42"/>
      <c r="L1317" s="43"/>
      <c r="M1317" s="44"/>
    </row>
    <row r="1318" spans="1:13" s="78" customFormat="1" ht="22.5">
      <c r="A1318" s="163"/>
      <c r="B1318" s="163" t="s">
        <v>2895</v>
      </c>
      <c r="C1318" s="176" t="s">
        <v>1905</v>
      </c>
      <c r="D1318" s="177" t="s">
        <v>2884</v>
      </c>
      <c r="E1318" s="178" t="s">
        <v>1451</v>
      </c>
      <c r="F1318" s="179">
        <v>44</v>
      </c>
      <c r="G1318" s="272">
        <v>0</v>
      </c>
      <c r="H1318" s="169">
        <f t="shared" si="46"/>
        <v>0</v>
      </c>
      <c r="I1318" s="197"/>
      <c r="J1318" s="196"/>
      <c r="K1318" s="42"/>
      <c r="L1318" s="43"/>
      <c r="M1318" s="44"/>
    </row>
    <row r="1319" spans="1:13" s="78" customFormat="1">
      <c r="A1319" s="170"/>
      <c r="B1319" s="170"/>
      <c r="C1319" s="171"/>
      <c r="D1319" s="172" t="s">
        <v>2885</v>
      </c>
      <c r="E1319" s="173"/>
      <c r="F1319" s="174" t="s">
        <v>162</v>
      </c>
      <c r="G1319" s="175"/>
      <c r="H1319" s="175" t="str">
        <f t="shared" si="46"/>
        <v/>
      </c>
      <c r="I1319" s="197"/>
      <c r="J1319" s="196"/>
      <c r="K1319" s="42"/>
      <c r="L1319" s="43"/>
      <c r="M1319" s="44"/>
    </row>
    <row r="1320" spans="1:13" s="78" customFormat="1" ht="22.5">
      <c r="A1320" s="280"/>
      <c r="B1320" s="280" t="s">
        <v>2896</v>
      </c>
      <c r="C1320" s="281" t="s">
        <v>1908</v>
      </c>
      <c r="D1320" s="282" t="s">
        <v>2886</v>
      </c>
      <c r="E1320" s="178" t="s">
        <v>1451</v>
      </c>
      <c r="F1320" s="179">
        <v>44</v>
      </c>
      <c r="G1320" s="272">
        <v>0</v>
      </c>
      <c r="H1320" s="169">
        <f t="shared" si="46"/>
        <v>0</v>
      </c>
      <c r="I1320" s="197"/>
      <c r="J1320" s="196"/>
      <c r="K1320" s="42"/>
      <c r="L1320" s="43"/>
      <c r="M1320" s="44"/>
    </row>
    <row r="1321" spans="1:13" s="78" customFormat="1">
      <c r="A1321" s="170"/>
      <c r="B1321" s="170"/>
      <c r="C1321" s="171"/>
      <c r="D1321" s="172" t="s">
        <v>2887</v>
      </c>
      <c r="E1321" s="173"/>
      <c r="F1321" s="174" t="s">
        <v>162</v>
      </c>
      <c r="G1321" s="175"/>
      <c r="H1321" s="175" t="str">
        <f t="shared" ref="H1321" si="47">IF(ISNUMBER(F1321),ROUND(F1321*G1321,2),"")</f>
        <v/>
      </c>
      <c r="I1321" s="197"/>
      <c r="J1321" s="196"/>
      <c r="K1321" s="42"/>
      <c r="L1321" s="43"/>
      <c r="M1321" s="44"/>
    </row>
    <row r="1322" spans="1:13" s="78" customFormat="1">
      <c r="A1322" s="286">
        <v>2</v>
      </c>
      <c r="B1322" s="286"/>
      <c r="C1322" s="287"/>
      <c r="D1322" s="288" t="s">
        <v>2897</v>
      </c>
      <c r="E1322" s="84"/>
      <c r="F1322" s="85" t="s">
        <v>162</v>
      </c>
      <c r="G1322" s="86"/>
      <c r="H1322" s="87">
        <f>H1323+H1328+H1345+H1350</f>
        <v>0</v>
      </c>
      <c r="I1322" s="197"/>
      <c r="J1322" s="196"/>
      <c r="K1322" s="42"/>
      <c r="L1322" s="43"/>
      <c r="M1322" s="44"/>
    </row>
    <row r="1323" spans="1:13" s="78" customFormat="1">
      <c r="A1323" s="263">
        <v>4</v>
      </c>
      <c r="B1323" s="263"/>
      <c r="C1323" s="264"/>
      <c r="D1323" s="260" t="s">
        <v>6</v>
      </c>
      <c r="E1323" s="20"/>
      <c r="F1323" s="21"/>
      <c r="G1323" s="22"/>
      <c r="H1323" s="52">
        <f>H1324</f>
        <v>0</v>
      </c>
      <c r="I1323" s="197"/>
      <c r="J1323" s="196"/>
      <c r="K1323" s="42"/>
      <c r="L1323" s="43"/>
      <c r="M1323" s="44"/>
    </row>
    <row r="1324" spans="1:13" s="78" customFormat="1">
      <c r="A1324" s="265">
        <v>5</v>
      </c>
      <c r="B1324" s="265"/>
      <c r="C1324" s="266"/>
      <c r="D1324" s="261" t="s">
        <v>514</v>
      </c>
      <c r="E1324" s="29"/>
      <c r="F1324" s="17"/>
      <c r="G1324" s="27"/>
      <c r="H1324" s="55">
        <f>SUM(H1325:H1327)</f>
        <v>0</v>
      </c>
      <c r="I1324" s="197"/>
      <c r="J1324" s="196"/>
      <c r="K1324" s="42"/>
      <c r="L1324" s="43"/>
      <c r="M1324" s="44"/>
    </row>
    <row r="1325" spans="1:13" s="78" customFormat="1" ht="22.5">
      <c r="A1325" s="265"/>
      <c r="B1325" s="265" t="s">
        <v>2286</v>
      </c>
      <c r="C1325" s="275" t="s">
        <v>1901</v>
      </c>
      <c r="D1325" s="266" t="s">
        <v>2253</v>
      </c>
      <c r="E1325" s="29" t="s">
        <v>1440</v>
      </c>
      <c r="F1325" s="17">
        <v>9</v>
      </c>
      <c r="G1325" s="258">
        <v>0</v>
      </c>
      <c r="H1325" s="27">
        <f t="shared" ref="H1325:H1373" si="48">IF(ISNUMBER(F1325),ROUND(F1325*G1325,2),"")</f>
        <v>0</v>
      </c>
      <c r="I1325" s="197"/>
      <c r="J1325" s="196"/>
      <c r="K1325" s="42"/>
      <c r="L1325" s="43"/>
      <c r="M1325" s="44"/>
    </row>
    <row r="1326" spans="1:13" s="78" customFormat="1" ht="22.5">
      <c r="A1326" s="280"/>
      <c r="B1326" s="280" t="s">
        <v>2861</v>
      </c>
      <c r="C1326" s="281" t="s">
        <v>1905</v>
      </c>
      <c r="D1326" s="282" t="s">
        <v>1697</v>
      </c>
      <c r="E1326" s="178" t="s">
        <v>1440</v>
      </c>
      <c r="F1326" s="179">
        <v>65</v>
      </c>
      <c r="G1326" s="272">
        <v>0</v>
      </c>
      <c r="H1326" s="169">
        <f t="shared" si="48"/>
        <v>0</v>
      </c>
      <c r="I1326" s="197"/>
      <c r="J1326" s="196"/>
      <c r="K1326" s="42"/>
      <c r="L1326" s="43"/>
      <c r="M1326" s="44"/>
    </row>
    <row r="1327" spans="1:13" s="78" customFormat="1">
      <c r="A1327" s="170"/>
      <c r="B1327" s="170"/>
      <c r="C1327" s="171"/>
      <c r="D1327" s="172" t="s">
        <v>3658</v>
      </c>
      <c r="E1327" s="173"/>
      <c r="F1327" s="174"/>
      <c r="G1327" s="175"/>
      <c r="H1327" s="175" t="str">
        <f t="shared" si="48"/>
        <v/>
      </c>
      <c r="I1327" s="197"/>
      <c r="J1327" s="196"/>
      <c r="K1327" s="42"/>
      <c r="L1327" s="43"/>
      <c r="M1327" s="44"/>
    </row>
    <row r="1328" spans="1:13" s="78" customFormat="1">
      <c r="A1328" s="263">
        <v>4</v>
      </c>
      <c r="B1328" s="263"/>
      <c r="C1328" s="264"/>
      <c r="D1328" s="260" t="s">
        <v>1853</v>
      </c>
      <c r="E1328" s="20"/>
      <c r="F1328" s="21"/>
      <c r="G1328" s="22"/>
      <c r="H1328" s="52">
        <f>H1329+H1333+H1335+H1339+H1342</f>
        <v>0</v>
      </c>
      <c r="I1328" s="197"/>
      <c r="J1328" s="196"/>
      <c r="K1328" s="42"/>
      <c r="L1328" s="43"/>
      <c r="M1328" s="44"/>
    </row>
    <row r="1329" spans="1:13" s="78" customFormat="1">
      <c r="A1329" s="265">
        <v>5</v>
      </c>
      <c r="B1329" s="265"/>
      <c r="C1329" s="266"/>
      <c r="D1329" s="261" t="s">
        <v>520</v>
      </c>
      <c r="E1329" s="29"/>
      <c r="F1329" s="17"/>
      <c r="G1329" s="27"/>
      <c r="H1329" s="55">
        <f>SUM(H1330:H1332)</f>
        <v>0</v>
      </c>
      <c r="I1329" s="197"/>
      <c r="J1329" s="196"/>
      <c r="K1329" s="42"/>
      <c r="L1329" s="43"/>
      <c r="M1329" s="44"/>
    </row>
    <row r="1330" spans="1:13" s="78" customFormat="1">
      <c r="A1330" s="265"/>
      <c r="B1330" s="265" t="s">
        <v>1481</v>
      </c>
      <c r="C1330" s="275" t="s">
        <v>1901</v>
      </c>
      <c r="D1330" s="266" t="s">
        <v>1502</v>
      </c>
      <c r="E1330" s="29" t="s">
        <v>1451</v>
      </c>
      <c r="F1330" s="17">
        <v>273</v>
      </c>
      <c r="G1330" s="258">
        <v>0</v>
      </c>
      <c r="H1330" s="27">
        <f t="shared" si="48"/>
        <v>0</v>
      </c>
      <c r="I1330" s="197"/>
      <c r="J1330" s="196"/>
      <c r="K1330" s="42"/>
      <c r="L1330" s="43"/>
      <c r="M1330" s="44"/>
    </row>
    <row r="1331" spans="1:13" s="78" customFormat="1">
      <c r="A1331" s="28"/>
      <c r="B1331" s="28" t="s">
        <v>2329</v>
      </c>
      <c r="C1331" s="81" t="s">
        <v>1905</v>
      </c>
      <c r="D1331" s="14" t="s">
        <v>3659</v>
      </c>
      <c r="E1331" s="29" t="s">
        <v>1451</v>
      </c>
      <c r="F1331" s="17">
        <v>2254</v>
      </c>
      <c r="G1331" s="258">
        <v>0</v>
      </c>
      <c r="H1331" s="27">
        <f t="shared" si="48"/>
        <v>0</v>
      </c>
      <c r="I1331" s="197"/>
      <c r="J1331" s="196"/>
      <c r="K1331" s="42"/>
      <c r="L1331" s="43"/>
      <c r="M1331" s="44"/>
    </row>
    <row r="1332" spans="1:13" s="78" customFormat="1">
      <c r="A1332" s="265"/>
      <c r="B1332" s="265" t="s">
        <v>3673</v>
      </c>
      <c r="C1332" s="275" t="s">
        <v>1908</v>
      </c>
      <c r="D1332" s="266" t="s">
        <v>3660</v>
      </c>
      <c r="E1332" s="29" t="s">
        <v>1451</v>
      </c>
      <c r="F1332" s="17">
        <v>1503</v>
      </c>
      <c r="G1332" s="258">
        <v>0</v>
      </c>
      <c r="H1332" s="27">
        <f t="shared" si="48"/>
        <v>0</v>
      </c>
      <c r="I1332" s="197"/>
      <c r="J1332" s="196"/>
      <c r="K1332" s="42"/>
      <c r="L1332" s="43"/>
      <c r="M1332" s="44"/>
    </row>
    <row r="1333" spans="1:13" s="78" customFormat="1">
      <c r="A1333" s="265">
        <v>5</v>
      </c>
      <c r="B1333" s="265"/>
      <c r="C1333" s="266"/>
      <c r="D1333" s="261" t="s">
        <v>521</v>
      </c>
      <c r="E1333" s="29"/>
      <c r="F1333" s="17"/>
      <c r="G1333" s="27"/>
      <c r="H1333" s="55">
        <f>SUM(H1334)</f>
        <v>0</v>
      </c>
      <c r="I1333" s="197"/>
      <c r="J1333" s="196"/>
      <c r="K1333" s="42"/>
      <c r="L1333" s="43"/>
      <c r="M1333" s="44"/>
    </row>
    <row r="1334" spans="1:13" s="78" customFormat="1">
      <c r="A1334" s="28"/>
      <c r="B1334" s="28" t="s">
        <v>1958</v>
      </c>
      <c r="C1334" s="81" t="s">
        <v>1901</v>
      </c>
      <c r="D1334" s="14" t="s">
        <v>1959</v>
      </c>
      <c r="E1334" s="29" t="s">
        <v>1448</v>
      </c>
      <c r="F1334" s="17">
        <v>633</v>
      </c>
      <c r="G1334" s="258">
        <v>0</v>
      </c>
      <c r="H1334" s="27">
        <f t="shared" si="48"/>
        <v>0</v>
      </c>
      <c r="I1334" s="197"/>
      <c r="J1334" s="196"/>
      <c r="K1334" s="42"/>
      <c r="L1334" s="43"/>
      <c r="M1334" s="44"/>
    </row>
    <row r="1335" spans="1:13" s="78" customFormat="1">
      <c r="A1335" s="265">
        <v>5</v>
      </c>
      <c r="B1335" s="265"/>
      <c r="C1335" s="266"/>
      <c r="D1335" s="261" t="s">
        <v>523</v>
      </c>
      <c r="E1335" s="29"/>
      <c r="F1335" s="17"/>
      <c r="G1335" s="27"/>
      <c r="H1335" s="55">
        <f>SUM(H1336:H1338)</f>
        <v>0</v>
      </c>
      <c r="I1335" s="197"/>
      <c r="J1335" s="196"/>
      <c r="K1335" s="42"/>
      <c r="L1335" s="43"/>
      <c r="M1335" s="44"/>
    </row>
    <row r="1336" spans="1:13" s="78" customFormat="1">
      <c r="A1336" s="163"/>
      <c r="B1336" s="163" t="s">
        <v>1967</v>
      </c>
      <c r="C1336" s="176" t="s">
        <v>1901</v>
      </c>
      <c r="D1336" s="177" t="s">
        <v>1968</v>
      </c>
      <c r="E1336" s="178" t="s">
        <v>1451</v>
      </c>
      <c r="F1336" s="179">
        <v>2896</v>
      </c>
      <c r="G1336" s="272">
        <v>0</v>
      </c>
      <c r="H1336" s="169">
        <f t="shared" si="48"/>
        <v>0</v>
      </c>
      <c r="I1336" s="197"/>
      <c r="J1336" s="196"/>
      <c r="K1336" s="42"/>
      <c r="L1336" s="43"/>
      <c r="M1336" s="44"/>
    </row>
    <row r="1337" spans="1:13" s="78" customFormat="1">
      <c r="A1337" s="170"/>
      <c r="B1337" s="170"/>
      <c r="C1337" s="171"/>
      <c r="D1337" s="172" t="s">
        <v>3661</v>
      </c>
      <c r="E1337" s="173"/>
      <c r="F1337" s="174"/>
      <c r="G1337" s="175"/>
      <c r="H1337" s="175" t="str">
        <f t="shared" si="48"/>
        <v/>
      </c>
      <c r="I1337" s="197"/>
      <c r="J1337" s="196"/>
      <c r="K1337" s="42"/>
      <c r="L1337" s="43"/>
      <c r="M1337" s="44"/>
    </row>
    <row r="1338" spans="1:13" s="78" customFormat="1" ht="22.5">
      <c r="A1338" s="28"/>
      <c r="B1338" s="28" t="s">
        <v>3674</v>
      </c>
      <c r="C1338" s="81" t="s">
        <v>1905</v>
      </c>
      <c r="D1338" s="14" t="s">
        <v>3662</v>
      </c>
      <c r="E1338" s="29" t="s">
        <v>1448</v>
      </c>
      <c r="F1338" s="17">
        <v>1469</v>
      </c>
      <c r="G1338" s="258">
        <v>0</v>
      </c>
      <c r="H1338" s="27">
        <f t="shared" si="48"/>
        <v>0</v>
      </c>
      <c r="I1338" s="197"/>
      <c r="J1338" s="196"/>
      <c r="K1338" s="42"/>
      <c r="L1338" s="43"/>
      <c r="M1338" s="44"/>
    </row>
    <row r="1339" spans="1:13" s="78" customFormat="1">
      <c r="A1339" s="265">
        <v>5</v>
      </c>
      <c r="B1339" s="265"/>
      <c r="C1339" s="266"/>
      <c r="D1339" s="261" t="s">
        <v>524</v>
      </c>
      <c r="E1339" s="29"/>
      <c r="F1339" s="17"/>
      <c r="G1339" s="27"/>
      <c r="H1339" s="55">
        <f>SUM(H1340:H1341)</f>
        <v>0</v>
      </c>
      <c r="I1339" s="197"/>
      <c r="J1339" s="196"/>
      <c r="K1339" s="42"/>
      <c r="L1339" s="43"/>
      <c r="M1339" s="44"/>
    </row>
    <row r="1340" spans="1:13" s="78" customFormat="1">
      <c r="A1340" s="265"/>
      <c r="B1340" s="265" t="s">
        <v>1483</v>
      </c>
      <c r="C1340" s="275" t="s">
        <v>1901</v>
      </c>
      <c r="D1340" s="266" t="s">
        <v>21</v>
      </c>
      <c r="E1340" s="29" t="s">
        <v>1448</v>
      </c>
      <c r="F1340" s="17">
        <v>365</v>
      </c>
      <c r="G1340" s="258">
        <v>0</v>
      </c>
      <c r="H1340" s="27">
        <f t="shared" si="48"/>
        <v>0</v>
      </c>
      <c r="I1340" s="197"/>
      <c r="J1340" s="196"/>
      <c r="K1340" s="42"/>
      <c r="L1340" s="43"/>
      <c r="M1340" s="44"/>
    </row>
    <row r="1341" spans="1:13" s="78" customFormat="1">
      <c r="A1341" s="265"/>
      <c r="B1341" s="265" t="s">
        <v>1484</v>
      </c>
      <c r="C1341" s="275" t="s">
        <v>1905</v>
      </c>
      <c r="D1341" s="266" t="s">
        <v>22</v>
      </c>
      <c r="E1341" s="29" t="s">
        <v>1448</v>
      </c>
      <c r="F1341" s="17">
        <v>365</v>
      </c>
      <c r="G1341" s="258">
        <v>0</v>
      </c>
      <c r="H1341" s="27">
        <f t="shared" si="48"/>
        <v>0</v>
      </c>
      <c r="I1341" s="197"/>
      <c r="J1341" s="196"/>
      <c r="K1341" s="42"/>
      <c r="L1341" s="43"/>
      <c r="M1341" s="44"/>
    </row>
    <row r="1342" spans="1:13" s="78" customFormat="1">
      <c r="A1342" s="265">
        <v>5</v>
      </c>
      <c r="B1342" s="265"/>
      <c r="C1342" s="266"/>
      <c r="D1342" s="261" t="s">
        <v>525</v>
      </c>
      <c r="E1342" s="29"/>
      <c r="F1342" s="17"/>
      <c r="G1342" s="27"/>
      <c r="H1342" s="55">
        <f>SUM(H1343:H1344)</f>
        <v>0</v>
      </c>
      <c r="I1342" s="197"/>
      <c r="J1342" s="196"/>
      <c r="K1342" s="42"/>
      <c r="L1342" s="43"/>
      <c r="M1342" s="44"/>
    </row>
    <row r="1343" spans="1:13" s="78" customFormat="1">
      <c r="A1343" s="265"/>
      <c r="B1343" s="265" t="s">
        <v>2862</v>
      </c>
      <c r="C1343" s="275" t="s">
        <v>1901</v>
      </c>
      <c r="D1343" s="266" t="s">
        <v>969</v>
      </c>
      <c r="E1343" s="29" t="s">
        <v>1982</v>
      </c>
      <c r="F1343" s="17">
        <v>8265</v>
      </c>
      <c r="G1343" s="258">
        <v>0</v>
      </c>
      <c r="H1343" s="27">
        <f t="shared" si="48"/>
        <v>0</v>
      </c>
      <c r="I1343" s="197"/>
      <c r="J1343" s="196"/>
      <c r="K1343" s="42"/>
      <c r="L1343" s="43"/>
      <c r="M1343" s="44"/>
    </row>
    <row r="1344" spans="1:13" s="78" customFormat="1">
      <c r="A1344" s="265"/>
      <c r="B1344" s="265" t="s">
        <v>1977</v>
      </c>
      <c r="C1344" s="275" t="s">
        <v>1905</v>
      </c>
      <c r="D1344" s="266" t="s">
        <v>1978</v>
      </c>
      <c r="E1344" s="29" t="s">
        <v>1451</v>
      </c>
      <c r="F1344" s="17">
        <v>3260</v>
      </c>
      <c r="G1344" s="258">
        <v>0</v>
      </c>
      <c r="H1344" s="27">
        <f t="shared" si="48"/>
        <v>0</v>
      </c>
      <c r="I1344" s="197"/>
      <c r="J1344" s="196"/>
      <c r="K1344" s="42"/>
      <c r="L1344" s="43"/>
      <c r="M1344" s="44"/>
    </row>
    <row r="1345" spans="1:13" s="78" customFormat="1">
      <c r="A1345" s="263">
        <v>4</v>
      </c>
      <c r="B1345" s="263"/>
      <c r="C1345" s="264"/>
      <c r="D1345" s="260" t="s">
        <v>44</v>
      </c>
      <c r="E1345" s="20"/>
      <c r="F1345" s="21"/>
      <c r="G1345" s="22"/>
      <c r="H1345" s="52">
        <f>H1346</f>
        <v>0</v>
      </c>
      <c r="I1345" s="197"/>
      <c r="J1345" s="196"/>
      <c r="K1345" s="42"/>
      <c r="L1345" s="43"/>
      <c r="M1345" s="44"/>
    </row>
    <row r="1346" spans="1:13" s="78" customFormat="1">
      <c r="A1346" s="265">
        <v>5</v>
      </c>
      <c r="B1346" s="265"/>
      <c r="C1346" s="266"/>
      <c r="D1346" s="261" t="s">
        <v>527</v>
      </c>
      <c r="E1346" s="29"/>
      <c r="F1346" s="17"/>
      <c r="G1346" s="27"/>
      <c r="H1346" s="55">
        <f>SUM(H1347:H1349)</f>
        <v>0</v>
      </c>
      <c r="I1346" s="197"/>
      <c r="J1346" s="196"/>
      <c r="K1346" s="42"/>
      <c r="L1346" s="43"/>
      <c r="M1346" s="44"/>
    </row>
    <row r="1347" spans="1:13" s="78" customFormat="1" ht="33.75">
      <c r="A1347" s="265"/>
      <c r="B1347" s="265" t="s">
        <v>2331</v>
      </c>
      <c r="C1347" s="275" t="s">
        <v>1901</v>
      </c>
      <c r="D1347" s="266" t="s">
        <v>2316</v>
      </c>
      <c r="E1347" s="29" t="s">
        <v>1444</v>
      </c>
      <c r="F1347" s="17">
        <v>225</v>
      </c>
      <c r="G1347" s="258">
        <v>0</v>
      </c>
      <c r="H1347" s="27">
        <f t="shared" si="48"/>
        <v>0</v>
      </c>
      <c r="I1347" s="197"/>
      <c r="J1347" s="196"/>
      <c r="K1347" s="42"/>
      <c r="L1347" s="43"/>
      <c r="M1347" s="44"/>
    </row>
    <row r="1348" spans="1:13" s="78" customFormat="1" ht="22.5">
      <c r="A1348" s="265"/>
      <c r="B1348" s="265" t="s">
        <v>3675</v>
      </c>
      <c r="C1348" s="275" t="s">
        <v>1908</v>
      </c>
      <c r="D1348" s="266" t="s">
        <v>3663</v>
      </c>
      <c r="E1348" s="29" t="s">
        <v>1440</v>
      </c>
      <c r="F1348" s="17">
        <v>2</v>
      </c>
      <c r="G1348" s="258">
        <v>0</v>
      </c>
      <c r="H1348" s="27">
        <f t="shared" si="48"/>
        <v>0</v>
      </c>
      <c r="I1348" s="197"/>
      <c r="J1348" s="196"/>
      <c r="K1348" s="42"/>
      <c r="L1348" s="43"/>
      <c r="M1348" s="44"/>
    </row>
    <row r="1349" spans="1:13" s="78" customFormat="1" ht="22.5">
      <c r="A1349" s="28"/>
      <c r="B1349" s="28" t="s">
        <v>2924</v>
      </c>
      <c r="C1349" s="81" t="s">
        <v>1905</v>
      </c>
      <c r="D1349" s="14" t="s">
        <v>2907</v>
      </c>
      <c r="E1349" s="29" t="s">
        <v>1440</v>
      </c>
      <c r="F1349" s="17">
        <v>110</v>
      </c>
      <c r="G1349" s="258">
        <v>0</v>
      </c>
      <c r="H1349" s="27">
        <f t="shared" si="48"/>
        <v>0</v>
      </c>
      <c r="I1349" s="197"/>
      <c r="J1349" s="196"/>
      <c r="K1349" s="42"/>
      <c r="L1349" s="43"/>
      <c r="M1349" s="44"/>
    </row>
    <row r="1350" spans="1:13" s="78" customFormat="1">
      <c r="A1350" s="263">
        <v>4</v>
      </c>
      <c r="B1350" s="263"/>
      <c r="C1350" s="264"/>
      <c r="D1350" s="260" t="s">
        <v>45</v>
      </c>
      <c r="E1350" s="20"/>
      <c r="F1350" s="21"/>
      <c r="G1350" s="22"/>
      <c r="H1350" s="52">
        <f>H1351+H1354+H1359+H1370+H1374</f>
        <v>0</v>
      </c>
      <c r="I1350" s="197"/>
      <c r="J1350" s="196"/>
      <c r="K1350" s="42"/>
      <c r="L1350" s="43"/>
      <c r="M1350" s="44"/>
    </row>
    <row r="1351" spans="1:13" s="78" customFormat="1">
      <c r="A1351" s="265">
        <v>5</v>
      </c>
      <c r="B1351" s="265"/>
      <c r="C1351" s="266"/>
      <c r="D1351" s="261" t="s">
        <v>529</v>
      </c>
      <c r="E1351" s="29"/>
      <c r="F1351" s="17"/>
      <c r="G1351" s="27"/>
      <c r="H1351" s="55">
        <f>SUM(H1352:H1353)</f>
        <v>0</v>
      </c>
      <c r="I1351" s="197"/>
      <c r="J1351" s="196"/>
      <c r="K1351" s="42"/>
      <c r="L1351" s="43"/>
      <c r="M1351" s="44"/>
    </row>
    <row r="1352" spans="1:13" s="78" customFormat="1">
      <c r="A1352" s="265"/>
      <c r="B1352" s="265" t="s">
        <v>2627</v>
      </c>
      <c r="C1352" s="275" t="s">
        <v>1901</v>
      </c>
      <c r="D1352" s="266" t="s">
        <v>3664</v>
      </c>
      <c r="E1352" s="29" t="s">
        <v>1448</v>
      </c>
      <c r="F1352" s="17">
        <v>2230</v>
      </c>
      <c r="G1352" s="258">
        <v>0</v>
      </c>
      <c r="H1352" s="27">
        <f t="shared" si="48"/>
        <v>0</v>
      </c>
      <c r="I1352" s="197"/>
      <c r="J1352" s="196"/>
      <c r="K1352" s="42"/>
      <c r="L1352" s="43"/>
      <c r="M1352" s="44"/>
    </row>
    <row r="1353" spans="1:13" s="78" customFormat="1">
      <c r="A1353" s="265"/>
      <c r="B1353" s="265" t="s">
        <v>2300</v>
      </c>
      <c r="C1353" s="275" t="s">
        <v>1905</v>
      </c>
      <c r="D1353" s="266" t="s">
        <v>8</v>
      </c>
      <c r="E1353" s="29" t="s">
        <v>1448</v>
      </c>
      <c r="F1353" s="17">
        <v>165</v>
      </c>
      <c r="G1353" s="258">
        <v>0</v>
      </c>
      <c r="H1353" s="27">
        <f t="shared" si="48"/>
        <v>0</v>
      </c>
      <c r="I1353" s="197"/>
      <c r="J1353" s="196"/>
      <c r="K1353" s="42"/>
      <c r="L1353" s="43"/>
      <c r="M1353" s="44"/>
    </row>
    <row r="1354" spans="1:13" s="78" customFormat="1">
      <c r="A1354" s="265">
        <v>5</v>
      </c>
      <c r="B1354" s="265"/>
      <c r="C1354" s="266"/>
      <c r="D1354" s="261" t="s">
        <v>530</v>
      </c>
      <c r="E1354" s="29"/>
      <c r="F1354" s="17"/>
      <c r="G1354" s="27"/>
      <c r="H1354" s="55">
        <f>SUM(H1355:H1358)</f>
        <v>0</v>
      </c>
      <c r="I1354" s="197"/>
      <c r="J1354" s="196"/>
      <c r="K1354" s="42"/>
      <c r="L1354" s="43"/>
      <c r="M1354" s="44"/>
    </row>
    <row r="1355" spans="1:13" s="78" customFormat="1" ht="22.5">
      <c r="A1355" s="280"/>
      <c r="B1355" s="280" t="s">
        <v>2301</v>
      </c>
      <c r="C1355" s="281" t="s">
        <v>1901</v>
      </c>
      <c r="D1355" s="282" t="s">
        <v>2655</v>
      </c>
      <c r="E1355" s="178" t="s">
        <v>1507</v>
      </c>
      <c r="F1355" s="179">
        <v>125000</v>
      </c>
      <c r="G1355" s="272">
        <v>0</v>
      </c>
      <c r="H1355" s="169">
        <f t="shared" si="48"/>
        <v>0</v>
      </c>
      <c r="I1355" s="197"/>
      <c r="J1355" s="196"/>
      <c r="K1355" s="42"/>
      <c r="L1355" s="43"/>
      <c r="M1355" s="44"/>
    </row>
    <row r="1356" spans="1:13" s="78" customFormat="1">
      <c r="A1356" s="283"/>
      <c r="B1356" s="283"/>
      <c r="C1356" s="284"/>
      <c r="D1356" s="285" t="s">
        <v>3665</v>
      </c>
      <c r="E1356" s="173"/>
      <c r="F1356" s="174"/>
      <c r="G1356" s="175"/>
      <c r="H1356" s="175" t="str">
        <f t="shared" si="48"/>
        <v/>
      </c>
      <c r="I1356" s="197"/>
      <c r="J1356" s="196"/>
      <c r="K1356" s="42"/>
      <c r="L1356" s="43"/>
      <c r="M1356" s="44"/>
    </row>
    <row r="1357" spans="1:13" s="78" customFormat="1" ht="22.5">
      <c r="A1357" s="280"/>
      <c r="B1357" s="280" t="s">
        <v>2436</v>
      </c>
      <c r="C1357" s="281" t="s">
        <v>1905</v>
      </c>
      <c r="D1357" s="282" t="s">
        <v>2657</v>
      </c>
      <c r="E1357" s="178" t="s">
        <v>1507</v>
      </c>
      <c r="F1357" s="179">
        <v>51000</v>
      </c>
      <c r="G1357" s="272">
        <v>0</v>
      </c>
      <c r="H1357" s="169">
        <f t="shared" si="48"/>
        <v>0</v>
      </c>
      <c r="I1357" s="197"/>
      <c r="J1357" s="196"/>
      <c r="K1357" s="42"/>
      <c r="L1357" s="43"/>
      <c r="M1357" s="44"/>
    </row>
    <row r="1358" spans="1:13" s="78" customFormat="1">
      <c r="A1358" s="283"/>
      <c r="B1358" s="283"/>
      <c r="C1358" s="284"/>
      <c r="D1358" s="285" t="s">
        <v>3665</v>
      </c>
      <c r="E1358" s="173"/>
      <c r="F1358" s="174"/>
      <c r="G1358" s="175"/>
      <c r="H1358" s="175" t="str">
        <f t="shared" si="48"/>
        <v/>
      </c>
      <c r="I1358" s="197"/>
      <c r="J1358" s="196"/>
      <c r="K1358" s="42"/>
      <c r="L1358" s="43"/>
      <c r="M1358" s="44"/>
    </row>
    <row r="1359" spans="1:13" s="78" customFormat="1">
      <c r="A1359" s="265">
        <v>5</v>
      </c>
      <c r="B1359" s="265"/>
      <c r="C1359" s="266"/>
      <c r="D1359" s="261" t="s">
        <v>531</v>
      </c>
      <c r="E1359" s="29"/>
      <c r="F1359" s="17"/>
      <c r="G1359" s="27"/>
      <c r="H1359" s="55">
        <f>SUM(H1360:H1369)</f>
        <v>0</v>
      </c>
      <c r="I1359" s="197"/>
      <c r="J1359" s="196"/>
      <c r="K1359" s="42"/>
      <c r="L1359" s="43"/>
      <c r="M1359" s="44"/>
    </row>
    <row r="1360" spans="1:13" s="78" customFormat="1" ht="22.5">
      <c r="A1360" s="265"/>
      <c r="B1360" s="265" t="s">
        <v>2441</v>
      </c>
      <c r="C1360" s="275" t="s">
        <v>1901</v>
      </c>
      <c r="D1360" s="266" t="s">
        <v>2395</v>
      </c>
      <c r="E1360" s="29" t="s">
        <v>1451</v>
      </c>
      <c r="F1360" s="17">
        <v>545</v>
      </c>
      <c r="G1360" s="258">
        <v>0</v>
      </c>
      <c r="H1360" s="27">
        <f t="shared" si="48"/>
        <v>0</v>
      </c>
      <c r="I1360" s="197"/>
      <c r="J1360" s="196"/>
      <c r="K1360" s="42"/>
      <c r="L1360" s="43"/>
      <c r="M1360" s="44"/>
    </row>
    <row r="1361" spans="1:13" s="78" customFormat="1" ht="22.5">
      <c r="A1361" s="265"/>
      <c r="B1361" s="265" t="s">
        <v>3676</v>
      </c>
      <c r="C1361" s="275" t="s">
        <v>1905</v>
      </c>
      <c r="D1361" s="266" t="s">
        <v>3666</v>
      </c>
      <c r="E1361" s="29" t="s">
        <v>1451</v>
      </c>
      <c r="F1361" s="17">
        <v>598</v>
      </c>
      <c r="G1361" s="258">
        <v>0</v>
      </c>
      <c r="H1361" s="27">
        <f t="shared" si="48"/>
        <v>0</v>
      </c>
      <c r="I1361" s="197"/>
      <c r="J1361" s="196"/>
      <c r="K1361" s="42"/>
      <c r="L1361" s="43"/>
      <c r="M1361" s="44"/>
    </row>
    <row r="1362" spans="1:13" s="78" customFormat="1">
      <c r="A1362" s="280"/>
      <c r="B1362" s="280" t="s">
        <v>2629</v>
      </c>
      <c r="C1362" s="281" t="s">
        <v>1908</v>
      </c>
      <c r="D1362" s="282" t="s">
        <v>2598</v>
      </c>
      <c r="E1362" s="178" t="s">
        <v>1451</v>
      </c>
      <c r="F1362" s="179">
        <v>63</v>
      </c>
      <c r="G1362" s="272">
        <v>0</v>
      </c>
      <c r="H1362" s="169">
        <f t="shared" si="48"/>
        <v>0</v>
      </c>
      <c r="I1362" s="197"/>
      <c r="J1362" s="196"/>
      <c r="K1362" s="42"/>
      <c r="L1362" s="43"/>
      <c r="M1362" s="44"/>
    </row>
    <row r="1363" spans="1:13" s="78" customFormat="1">
      <c r="A1363" s="283"/>
      <c r="B1363" s="283"/>
      <c r="C1363" s="284"/>
      <c r="D1363" s="285" t="s">
        <v>3667</v>
      </c>
      <c r="E1363" s="173"/>
      <c r="F1363" s="174"/>
      <c r="G1363" s="175"/>
      <c r="H1363" s="175" t="str">
        <f t="shared" si="48"/>
        <v/>
      </c>
      <c r="I1363" s="197"/>
      <c r="J1363" s="196"/>
      <c r="K1363" s="42"/>
      <c r="L1363" s="43"/>
      <c r="M1363" s="44"/>
    </row>
    <row r="1364" spans="1:13" s="78" customFormat="1" ht="22.5">
      <c r="A1364" s="280"/>
      <c r="B1364" s="280" t="s">
        <v>3677</v>
      </c>
      <c r="C1364" s="281" t="s">
        <v>1920</v>
      </c>
      <c r="D1364" s="282" t="s">
        <v>2914</v>
      </c>
      <c r="E1364" s="178" t="s">
        <v>1451</v>
      </c>
      <c r="F1364" s="179">
        <v>598</v>
      </c>
      <c r="G1364" s="272">
        <v>0</v>
      </c>
      <c r="H1364" s="169">
        <f t="shared" si="48"/>
        <v>0</v>
      </c>
      <c r="I1364" s="197"/>
      <c r="J1364" s="196"/>
      <c r="K1364" s="42"/>
      <c r="L1364" s="43"/>
      <c r="M1364" s="44"/>
    </row>
    <row r="1365" spans="1:13" s="78" customFormat="1">
      <c r="A1365" s="283"/>
      <c r="B1365" s="283"/>
      <c r="C1365" s="284"/>
      <c r="D1365" s="285" t="s">
        <v>3668</v>
      </c>
      <c r="E1365" s="173"/>
      <c r="F1365" s="174"/>
      <c r="G1365" s="175"/>
      <c r="H1365" s="175" t="str">
        <f t="shared" si="48"/>
        <v/>
      </c>
      <c r="I1365" s="197"/>
      <c r="J1365" s="196"/>
      <c r="K1365" s="42"/>
      <c r="L1365" s="43"/>
      <c r="M1365" s="44"/>
    </row>
    <row r="1366" spans="1:13" s="78" customFormat="1" ht="22.5">
      <c r="A1366" s="280"/>
      <c r="B1366" s="280" t="s">
        <v>2927</v>
      </c>
      <c r="C1366" s="281" t="s">
        <v>1924</v>
      </c>
      <c r="D1366" s="282" t="s">
        <v>2187</v>
      </c>
      <c r="E1366" s="178" t="s">
        <v>1451</v>
      </c>
      <c r="F1366" s="179">
        <v>66</v>
      </c>
      <c r="G1366" s="272">
        <v>0</v>
      </c>
      <c r="H1366" s="169">
        <f t="shared" si="48"/>
        <v>0</v>
      </c>
      <c r="I1366" s="197"/>
      <c r="J1366" s="196"/>
      <c r="K1366" s="42"/>
      <c r="L1366" s="43"/>
      <c r="M1366" s="44"/>
    </row>
    <row r="1367" spans="1:13" s="78" customFormat="1">
      <c r="A1367" s="283"/>
      <c r="B1367" s="283"/>
      <c r="C1367" s="284"/>
      <c r="D1367" s="285" t="s">
        <v>2917</v>
      </c>
      <c r="E1367" s="173"/>
      <c r="F1367" s="174"/>
      <c r="G1367" s="175"/>
      <c r="H1367" s="175" t="str">
        <f t="shared" si="48"/>
        <v/>
      </c>
      <c r="I1367" s="197"/>
      <c r="J1367" s="196"/>
      <c r="K1367" s="42"/>
      <c r="L1367" s="43"/>
      <c r="M1367" s="44"/>
    </row>
    <row r="1368" spans="1:13" s="78" customFormat="1" ht="22.5">
      <c r="A1368" s="280"/>
      <c r="B1368" s="280" t="s">
        <v>2926</v>
      </c>
      <c r="C1368" s="281" t="s">
        <v>1927</v>
      </c>
      <c r="D1368" s="282" t="s">
        <v>2914</v>
      </c>
      <c r="E1368" s="178" t="s">
        <v>1451</v>
      </c>
      <c r="F1368" s="179">
        <v>66</v>
      </c>
      <c r="G1368" s="272">
        <v>0</v>
      </c>
      <c r="H1368" s="169">
        <f t="shared" si="48"/>
        <v>0</v>
      </c>
      <c r="I1368" s="197"/>
      <c r="J1368" s="196"/>
      <c r="K1368" s="42"/>
      <c r="L1368" s="43"/>
      <c r="M1368" s="44"/>
    </row>
    <row r="1369" spans="1:13" s="78" customFormat="1">
      <c r="A1369" s="283"/>
      <c r="B1369" s="283"/>
      <c r="C1369" s="284"/>
      <c r="D1369" s="285" t="s">
        <v>3669</v>
      </c>
      <c r="E1369" s="173"/>
      <c r="F1369" s="174"/>
      <c r="G1369" s="175"/>
      <c r="H1369" s="175" t="str">
        <f t="shared" si="48"/>
        <v/>
      </c>
      <c r="I1369" s="197"/>
      <c r="J1369" s="196"/>
      <c r="K1369" s="42"/>
      <c r="L1369" s="43"/>
      <c r="M1369" s="44"/>
    </row>
    <row r="1370" spans="1:13" s="78" customFormat="1">
      <c r="A1370" s="265">
        <v>5</v>
      </c>
      <c r="B1370" s="265"/>
      <c r="C1370" s="266"/>
      <c r="D1370" s="261" t="s">
        <v>993</v>
      </c>
      <c r="E1370" s="29"/>
      <c r="F1370" s="17"/>
      <c r="G1370" s="27"/>
      <c r="H1370" s="55">
        <f>SUM(H1371:H1373)</f>
        <v>0</v>
      </c>
      <c r="I1370" s="197"/>
      <c r="J1370" s="196"/>
      <c r="K1370" s="42"/>
      <c r="L1370" s="43"/>
      <c r="M1370" s="44"/>
    </row>
    <row r="1371" spans="1:13" s="78" customFormat="1">
      <c r="A1371" s="265"/>
      <c r="B1371" s="265" t="s">
        <v>2939</v>
      </c>
      <c r="C1371" s="275" t="s">
        <v>1901</v>
      </c>
      <c r="D1371" s="266" t="s">
        <v>3670</v>
      </c>
      <c r="E1371" s="29" t="s">
        <v>1444</v>
      </c>
      <c r="F1371" s="17">
        <v>225</v>
      </c>
      <c r="G1371" s="258">
        <v>0</v>
      </c>
      <c r="H1371" s="27">
        <f t="shared" si="48"/>
        <v>0</v>
      </c>
      <c r="I1371" s="197"/>
      <c r="J1371" s="196"/>
      <c r="K1371" s="42"/>
      <c r="L1371" s="43"/>
      <c r="M1371" s="44"/>
    </row>
    <row r="1372" spans="1:13" s="78" customFormat="1" ht="22.5">
      <c r="A1372" s="280"/>
      <c r="B1372" s="280" t="s">
        <v>1432</v>
      </c>
      <c r="C1372" s="281" t="s">
        <v>1905</v>
      </c>
      <c r="D1372" s="282" t="s">
        <v>47</v>
      </c>
      <c r="E1372" s="178" t="s">
        <v>1440</v>
      </c>
      <c r="F1372" s="179">
        <v>11</v>
      </c>
      <c r="G1372" s="272">
        <v>0</v>
      </c>
      <c r="H1372" s="169">
        <f t="shared" si="48"/>
        <v>0</v>
      </c>
      <c r="I1372" s="197"/>
      <c r="J1372" s="196"/>
      <c r="K1372" s="42"/>
      <c r="L1372" s="43"/>
      <c r="M1372" s="44"/>
    </row>
    <row r="1373" spans="1:13" s="78" customFormat="1">
      <c r="A1373" s="283"/>
      <c r="B1373" s="283"/>
      <c r="C1373" s="284"/>
      <c r="D1373" s="285" t="s">
        <v>3671</v>
      </c>
      <c r="E1373" s="173"/>
      <c r="F1373" s="174"/>
      <c r="G1373" s="175"/>
      <c r="H1373" s="175" t="str">
        <f t="shared" si="48"/>
        <v/>
      </c>
      <c r="I1373" s="197"/>
      <c r="J1373" s="196"/>
      <c r="K1373" s="42"/>
      <c r="L1373" s="43"/>
      <c r="M1373" s="44"/>
    </row>
    <row r="1374" spans="1:13" s="78" customFormat="1">
      <c r="A1374" s="265">
        <v>5</v>
      </c>
      <c r="B1374" s="265"/>
      <c r="C1374" s="266"/>
      <c r="D1374" s="261" t="s">
        <v>1063</v>
      </c>
      <c r="E1374" s="29"/>
      <c r="F1374" s="17"/>
      <c r="G1374" s="27"/>
      <c r="H1374" s="55">
        <f>SUM(H1375:H1378)</f>
        <v>0</v>
      </c>
      <c r="I1374" s="197"/>
      <c r="J1374" s="196"/>
      <c r="K1374" s="42"/>
      <c r="L1374" s="43"/>
      <c r="M1374" s="44"/>
    </row>
    <row r="1375" spans="1:13" s="78" customFormat="1" ht="22.5">
      <c r="A1375" s="280"/>
      <c r="B1375" s="280" t="s">
        <v>2566</v>
      </c>
      <c r="C1375" s="281" t="s">
        <v>3678</v>
      </c>
      <c r="D1375" s="282" t="s">
        <v>2529</v>
      </c>
      <c r="E1375" s="178" t="s">
        <v>1444</v>
      </c>
      <c r="F1375" s="179">
        <v>225</v>
      </c>
      <c r="G1375" s="272">
        <v>0</v>
      </c>
      <c r="H1375" s="169">
        <f t="shared" ref="H1375:H1378" si="49">IF(ISNUMBER(F1375),ROUND(F1375*G1375,2),"")</f>
        <v>0</v>
      </c>
      <c r="I1375" s="197"/>
      <c r="J1375" s="196"/>
      <c r="K1375" s="42"/>
      <c r="L1375" s="43"/>
      <c r="M1375" s="44"/>
    </row>
    <row r="1376" spans="1:13" s="78" customFormat="1">
      <c r="A1376" s="283"/>
      <c r="B1376" s="283"/>
      <c r="C1376" s="284"/>
      <c r="D1376" s="285" t="s">
        <v>2860</v>
      </c>
      <c r="E1376" s="173"/>
      <c r="F1376" s="174"/>
      <c r="G1376" s="175"/>
      <c r="H1376" s="175" t="str">
        <f t="shared" si="49"/>
        <v/>
      </c>
      <c r="I1376" s="197"/>
      <c r="J1376" s="196"/>
      <c r="K1376" s="42"/>
      <c r="L1376" s="43"/>
      <c r="M1376" s="44"/>
    </row>
    <row r="1377" spans="1:13" s="78" customFormat="1">
      <c r="A1377" s="280"/>
      <c r="B1377" s="280" t="s">
        <v>2928</v>
      </c>
      <c r="C1377" s="281" t="s">
        <v>1905</v>
      </c>
      <c r="D1377" s="282" t="s">
        <v>2918</v>
      </c>
      <c r="E1377" s="178" t="s">
        <v>1444</v>
      </c>
      <c r="F1377" s="179">
        <v>160</v>
      </c>
      <c r="G1377" s="272">
        <v>0</v>
      </c>
      <c r="H1377" s="169">
        <f t="shared" si="49"/>
        <v>0</v>
      </c>
      <c r="I1377" s="197"/>
      <c r="J1377" s="196"/>
      <c r="K1377" s="42"/>
      <c r="L1377" s="43"/>
      <c r="M1377" s="44"/>
    </row>
    <row r="1378" spans="1:13" s="78" customFormat="1">
      <c r="A1378" s="283"/>
      <c r="B1378" s="283"/>
      <c r="C1378" s="284"/>
      <c r="D1378" s="285" t="s">
        <v>3672</v>
      </c>
      <c r="E1378" s="173"/>
      <c r="F1378" s="174"/>
      <c r="G1378" s="175"/>
      <c r="H1378" s="175" t="str">
        <f t="shared" si="49"/>
        <v/>
      </c>
      <c r="I1378" s="197"/>
      <c r="J1378" s="196"/>
      <c r="K1378" s="42"/>
      <c r="L1378" s="43"/>
      <c r="M1378" s="44"/>
    </row>
    <row r="1379" spans="1:13" s="78" customFormat="1">
      <c r="A1379" s="286">
        <v>2</v>
      </c>
      <c r="B1379" s="286"/>
      <c r="C1379" s="287"/>
      <c r="D1379" s="288" t="s">
        <v>2929</v>
      </c>
      <c r="E1379" s="84"/>
      <c r="F1379" s="85" t="s">
        <v>162</v>
      </c>
      <c r="G1379" s="86"/>
      <c r="H1379" s="87">
        <f>H1380+H1387+H1409+H1417</f>
        <v>0</v>
      </c>
      <c r="I1379" s="197"/>
      <c r="J1379" s="196"/>
      <c r="K1379" s="42"/>
      <c r="L1379" s="43"/>
      <c r="M1379" s="44"/>
    </row>
    <row r="1380" spans="1:13" s="78" customFormat="1">
      <c r="A1380" s="263">
        <v>4</v>
      </c>
      <c r="B1380" s="263"/>
      <c r="C1380" s="264"/>
      <c r="D1380" s="260" t="s">
        <v>6</v>
      </c>
      <c r="E1380" s="20"/>
      <c r="F1380" s="21"/>
      <c r="G1380" s="22"/>
      <c r="H1380" s="52">
        <f>H1381+H1384</f>
        <v>0</v>
      </c>
      <c r="I1380" s="197"/>
      <c r="J1380" s="196"/>
      <c r="K1380" s="42"/>
      <c r="L1380" s="43"/>
      <c r="M1380" s="44"/>
    </row>
    <row r="1381" spans="1:13" s="78" customFormat="1">
      <c r="A1381" s="265">
        <v>5</v>
      </c>
      <c r="B1381" s="265"/>
      <c r="C1381" s="266"/>
      <c r="D1381" s="261" t="s">
        <v>514</v>
      </c>
      <c r="E1381" s="29"/>
      <c r="F1381" s="17"/>
      <c r="G1381" s="27"/>
      <c r="H1381" s="55">
        <f>SUM(H1382:H1383)</f>
        <v>0</v>
      </c>
      <c r="I1381" s="197"/>
      <c r="J1381" s="196"/>
      <c r="K1381" s="42"/>
      <c r="L1381" s="43"/>
      <c r="M1381" s="44"/>
    </row>
    <row r="1382" spans="1:13" s="78" customFormat="1" ht="22.5">
      <c r="A1382" s="265"/>
      <c r="B1382" s="265" t="s">
        <v>2286</v>
      </c>
      <c r="C1382" s="275" t="s">
        <v>1901</v>
      </c>
      <c r="D1382" s="266" t="s">
        <v>2253</v>
      </c>
      <c r="E1382" s="29" t="s">
        <v>1440</v>
      </c>
      <c r="F1382" s="17">
        <v>7</v>
      </c>
      <c r="G1382" s="258">
        <v>0</v>
      </c>
      <c r="H1382" s="27">
        <f t="shared" ref="H1382:H1429" si="50">IF(ISNUMBER(F1382),ROUND(F1382*G1382,2),"")</f>
        <v>0</v>
      </c>
      <c r="I1382" s="197"/>
      <c r="J1382" s="196"/>
      <c r="K1382" s="42"/>
      <c r="L1382" s="43"/>
      <c r="M1382" s="44"/>
    </row>
    <row r="1383" spans="1:13" s="78" customFormat="1">
      <c r="A1383" s="292"/>
      <c r="B1383" s="292" t="s">
        <v>2861</v>
      </c>
      <c r="C1383" s="319" t="s">
        <v>1905</v>
      </c>
      <c r="D1383" s="293" t="s">
        <v>2898</v>
      </c>
      <c r="E1383" s="29" t="s">
        <v>1440</v>
      </c>
      <c r="F1383" s="17">
        <v>24</v>
      </c>
      <c r="G1383" s="258">
        <v>0</v>
      </c>
      <c r="H1383" s="27">
        <f t="shared" si="50"/>
        <v>0</v>
      </c>
      <c r="I1383" s="197"/>
      <c r="J1383" s="196"/>
      <c r="K1383" s="42"/>
      <c r="L1383" s="43"/>
      <c r="M1383" s="44"/>
    </row>
    <row r="1384" spans="1:13" s="78" customFormat="1">
      <c r="A1384" s="267">
        <v>5</v>
      </c>
      <c r="B1384" s="267"/>
      <c r="C1384" s="268"/>
      <c r="D1384" s="262" t="s">
        <v>515</v>
      </c>
      <c r="E1384" s="29"/>
      <c r="F1384" s="17"/>
      <c r="G1384" s="27"/>
      <c r="H1384" s="55">
        <f>SUM(H1385:H1386)</f>
        <v>0</v>
      </c>
      <c r="I1384" s="197"/>
      <c r="J1384" s="196"/>
      <c r="K1384" s="42"/>
      <c r="L1384" s="43"/>
      <c r="M1384" s="44"/>
    </row>
    <row r="1385" spans="1:13" s="78" customFormat="1">
      <c r="A1385" s="292"/>
      <c r="B1385" s="292" t="s">
        <v>2288</v>
      </c>
      <c r="C1385" s="319" t="s">
        <v>1901</v>
      </c>
      <c r="D1385" s="293" t="s">
        <v>2255</v>
      </c>
      <c r="E1385" s="29" t="s">
        <v>1442</v>
      </c>
      <c r="F1385" s="17">
        <v>20</v>
      </c>
      <c r="G1385" s="258">
        <v>0</v>
      </c>
      <c r="H1385" s="27">
        <f t="shared" si="50"/>
        <v>0</v>
      </c>
      <c r="I1385" s="197"/>
      <c r="J1385" s="196"/>
      <c r="K1385" s="42"/>
      <c r="L1385" s="43"/>
      <c r="M1385" s="44"/>
    </row>
    <row r="1386" spans="1:13" s="78" customFormat="1">
      <c r="A1386" s="292"/>
      <c r="B1386" s="292"/>
      <c r="C1386" s="319"/>
      <c r="D1386" s="293" t="s">
        <v>2899</v>
      </c>
      <c r="E1386" s="29"/>
      <c r="F1386" s="17"/>
      <c r="G1386" s="27"/>
      <c r="H1386" s="27" t="str">
        <f t="shared" si="50"/>
        <v/>
      </c>
      <c r="I1386" s="197"/>
      <c r="J1386" s="196"/>
      <c r="K1386" s="42"/>
      <c r="L1386" s="43"/>
      <c r="M1386" s="44"/>
    </row>
    <row r="1387" spans="1:13" s="78" customFormat="1">
      <c r="A1387" s="263">
        <v>4</v>
      </c>
      <c r="B1387" s="263"/>
      <c r="C1387" s="264"/>
      <c r="D1387" s="260" t="s">
        <v>1853</v>
      </c>
      <c r="E1387" s="20"/>
      <c r="F1387" s="21"/>
      <c r="G1387" s="22"/>
      <c r="H1387" s="52">
        <f>H1388+H1393+H1395+H1398+H1404+H1407</f>
        <v>0</v>
      </c>
      <c r="I1387" s="197"/>
      <c r="J1387" s="196"/>
      <c r="K1387" s="42"/>
      <c r="L1387" s="43"/>
      <c r="M1387" s="44"/>
    </row>
    <row r="1388" spans="1:13" s="78" customFormat="1">
      <c r="A1388" s="265">
        <v>5</v>
      </c>
      <c r="B1388" s="265"/>
      <c r="C1388" s="266"/>
      <c r="D1388" s="261" t="s">
        <v>520</v>
      </c>
      <c r="E1388" s="29"/>
      <c r="F1388" s="17"/>
      <c r="G1388" s="27"/>
      <c r="H1388" s="55">
        <f>SUM(H1389:H1392)</f>
        <v>0</v>
      </c>
      <c r="I1388" s="197"/>
      <c r="J1388" s="196"/>
      <c r="K1388" s="42"/>
      <c r="L1388" s="43"/>
      <c r="M1388" s="44"/>
    </row>
    <row r="1389" spans="1:13" s="78" customFormat="1">
      <c r="A1389" s="265"/>
      <c r="B1389" s="265"/>
      <c r="C1389" s="275"/>
      <c r="D1389" s="266" t="s">
        <v>3679</v>
      </c>
      <c r="E1389" s="29"/>
      <c r="F1389" s="17"/>
      <c r="G1389" s="27"/>
      <c r="H1389" s="27" t="str">
        <f t="shared" si="50"/>
        <v/>
      </c>
      <c r="I1389" s="197"/>
      <c r="J1389" s="196"/>
      <c r="K1389" s="42"/>
      <c r="L1389" s="43"/>
      <c r="M1389" s="44"/>
    </row>
    <row r="1390" spans="1:13" s="78" customFormat="1">
      <c r="A1390" s="292"/>
      <c r="B1390" s="292" t="s">
        <v>2290</v>
      </c>
      <c r="C1390" s="319" t="s">
        <v>1901</v>
      </c>
      <c r="D1390" s="293" t="s">
        <v>2257</v>
      </c>
      <c r="E1390" s="29" t="s">
        <v>1451</v>
      </c>
      <c r="F1390" s="17">
        <v>66</v>
      </c>
      <c r="G1390" s="258">
        <v>0</v>
      </c>
      <c r="H1390" s="27">
        <f t="shared" si="50"/>
        <v>0</v>
      </c>
      <c r="I1390" s="197"/>
      <c r="J1390" s="196"/>
      <c r="K1390" s="42"/>
      <c r="L1390" s="43"/>
      <c r="M1390" s="44"/>
    </row>
    <row r="1391" spans="1:13" s="78" customFormat="1">
      <c r="A1391" s="28"/>
      <c r="B1391" s="28" t="s">
        <v>2919</v>
      </c>
      <c r="C1391" s="81" t="s">
        <v>1905</v>
      </c>
      <c r="D1391" s="14" t="s">
        <v>3680</v>
      </c>
      <c r="E1391" s="29" t="s">
        <v>1451</v>
      </c>
      <c r="F1391" s="17">
        <v>346</v>
      </c>
      <c r="G1391" s="258">
        <v>0</v>
      </c>
      <c r="H1391" s="27">
        <f t="shared" si="50"/>
        <v>0</v>
      </c>
      <c r="I1391" s="197"/>
      <c r="J1391" s="196"/>
      <c r="K1391" s="42"/>
      <c r="L1391" s="43"/>
      <c r="M1391" s="44"/>
    </row>
    <row r="1392" spans="1:13" s="78" customFormat="1">
      <c r="A1392" s="28"/>
      <c r="B1392" s="28" t="s">
        <v>2919</v>
      </c>
      <c r="C1392" s="81" t="s">
        <v>1908</v>
      </c>
      <c r="D1392" s="14" t="s">
        <v>3681</v>
      </c>
      <c r="E1392" s="29" t="s">
        <v>1451</v>
      </c>
      <c r="F1392" s="17">
        <v>236</v>
      </c>
      <c r="G1392" s="258">
        <v>0</v>
      </c>
      <c r="H1392" s="27">
        <f t="shared" si="50"/>
        <v>0</v>
      </c>
      <c r="I1392" s="197"/>
      <c r="J1392" s="196"/>
      <c r="K1392" s="42"/>
      <c r="L1392" s="43"/>
      <c r="M1392" s="44"/>
    </row>
    <row r="1393" spans="1:13" s="78" customFormat="1">
      <c r="A1393" s="265">
        <v>5</v>
      </c>
      <c r="B1393" s="265"/>
      <c r="C1393" s="266"/>
      <c r="D1393" s="261" t="s">
        <v>521</v>
      </c>
      <c r="E1393" s="29"/>
      <c r="F1393" s="17"/>
      <c r="G1393" s="27"/>
      <c r="H1393" s="55">
        <f>SUM(H1394)</f>
        <v>0</v>
      </c>
      <c r="I1393" s="197"/>
      <c r="J1393" s="196"/>
      <c r="K1393" s="42"/>
      <c r="L1393" s="43"/>
      <c r="M1393" s="44"/>
    </row>
    <row r="1394" spans="1:13" s="78" customFormat="1">
      <c r="A1394" s="265"/>
      <c r="B1394" s="265" t="s">
        <v>2622</v>
      </c>
      <c r="C1394" s="275" t="s">
        <v>1901</v>
      </c>
      <c r="D1394" s="266" t="s">
        <v>2578</v>
      </c>
      <c r="E1394" s="29" t="s">
        <v>1448</v>
      </c>
      <c r="F1394" s="17">
        <v>140</v>
      </c>
      <c r="G1394" s="258">
        <v>0</v>
      </c>
      <c r="H1394" s="27">
        <f t="shared" si="50"/>
        <v>0</v>
      </c>
      <c r="I1394" s="197"/>
      <c r="J1394" s="196"/>
      <c r="K1394" s="42"/>
      <c r="L1394" s="43"/>
      <c r="M1394" s="44"/>
    </row>
    <row r="1395" spans="1:13" s="78" customFormat="1">
      <c r="A1395" s="265">
        <v>5</v>
      </c>
      <c r="B1395" s="265"/>
      <c r="C1395" s="266"/>
      <c r="D1395" s="261" t="s">
        <v>522</v>
      </c>
      <c r="E1395" s="29"/>
      <c r="F1395" s="17"/>
      <c r="G1395" s="27"/>
      <c r="H1395" s="55">
        <f>SUM(H1396:H1397)</f>
        <v>0</v>
      </c>
      <c r="I1395" s="197"/>
      <c r="J1395" s="196"/>
      <c r="K1395" s="42"/>
      <c r="L1395" s="43"/>
      <c r="M1395" s="44"/>
    </row>
    <row r="1396" spans="1:13" s="78" customFormat="1" ht="22.5">
      <c r="A1396" s="265"/>
      <c r="B1396" s="265" t="s">
        <v>2670</v>
      </c>
      <c r="C1396" s="275" t="s">
        <v>1901</v>
      </c>
      <c r="D1396" s="266" t="s">
        <v>2642</v>
      </c>
      <c r="E1396" s="29" t="s">
        <v>1448</v>
      </c>
      <c r="F1396" s="17">
        <v>310</v>
      </c>
      <c r="G1396" s="258">
        <v>0</v>
      </c>
      <c r="H1396" s="27">
        <f t="shared" si="50"/>
        <v>0</v>
      </c>
      <c r="I1396" s="197"/>
      <c r="J1396" s="196"/>
      <c r="K1396" s="42"/>
      <c r="L1396" s="43"/>
      <c r="M1396" s="44"/>
    </row>
    <row r="1397" spans="1:13" s="78" customFormat="1">
      <c r="A1397" s="292"/>
      <c r="B1397" s="292" t="s">
        <v>2920</v>
      </c>
      <c r="C1397" s="319" t="s">
        <v>1905</v>
      </c>
      <c r="D1397" s="293" t="s">
        <v>2901</v>
      </c>
      <c r="E1397" s="29" t="s">
        <v>1451</v>
      </c>
      <c r="F1397" s="17">
        <v>73</v>
      </c>
      <c r="G1397" s="258">
        <v>0</v>
      </c>
      <c r="H1397" s="27">
        <f t="shared" si="50"/>
        <v>0</v>
      </c>
      <c r="I1397" s="197"/>
      <c r="J1397" s="196"/>
      <c r="K1397" s="42"/>
      <c r="L1397" s="43"/>
      <c r="M1397" s="44"/>
    </row>
    <row r="1398" spans="1:13" s="78" customFormat="1">
      <c r="A1398" s="265">
        <v>5</v>
      </c>
      <c r="B1398" s="265"/>
      <c r="C1398" s="266"/>
      <c r="D1398" s="261" t="s">
        <v>524</v>
      </c>
      <c r="E1398" s="29"/>
      <c r="F1398" s="17"/>
      <c r="G1398" s="27"/>
      <c r="H1398" s="55">
        <f>SUM(H1399:H1403)</f>
        <v>0</v>
      </c>
      <c r="I1398" s="197"/>
      <c r="J1398" s="196"/>
      <c r="K1398" s="42"/>
      <c r="L1398" s="43"/>
      <c r="M1398" s="44"/>
    </row>
    <row r="1399" spans="1:13" s="78" customFormat="1" ht="22.5">
      <c r="A1399" s="292"/>
      <c r="B1399" s="292" t="s">
        <v>2541</v>
      </c>
      <c r="C1399" s="319" t="s">
        <v>1901</v>
      </c>
      <c r="D1399" s="293" t="s">
        <v>3682</v>
      </c>
      <c r="E1399" s="29" t="s">
        <v>1451</v>
      </c>
      <c r="F1399" s="17">
        <v>395</v>
      </c>
      <c r="G1399" s="258">
        <v>0</v>
      </c>
      <c r="H1399" s="27">
        <f t="shared" si="50"/>
        <v>0</v>
      </c>
      <c r="I1399" s="197"/>
      <c r="J1399" s="196"/>
      <c r="K1399" s="42"/>
      <c r="L1399" s="43"/>
      <c r="M1399" s="44"/>
    </row>
    <row r="1400" spans="1:13" s="78" customFormat="1" ht="22.5">
      <c r="A1400" s="28"/>
      <c r="B1400" s="28"/>
      <c r="C1400" s="81"/>
      <c r="D1400" s="14" t="s">
        <v>2902</v>
      </c>
      <c r="E1400" s="29"/>
      <c r="F1400" s="17"/>
      <c r="G1400" s="27"/>
      <c r="H1400" s="27" t="str">
        <f t="shared" si="50"/>
        <v/>
      </c>
      <c r="I1400" s="197"/>
      <c r="J1400" s="196"/>
      <c r="K1400" s="42"/>
      <c r="L1400" s="43"/>
      <c r="M1400" s="44"/>
    </row>
    <row r="1401" spans="1:13" s="78" customFormat="1" ht="22.5">
      <c r="A1401" s="292"/>
      <c r="B1401" s="292" t="s">
        <v>2708</v>
      </c>
      <c r="C1401" s="319" t="s">
        <v>1905</v>
      </c>
      <c r="D1401" s="293" t="s">
        <v>2903</v>
      </c>
      <c r="E1401" s="29" t="s">
        <v>1448</v>
      </c>
      <c r="F1401" s="17">
        <v>310</v>
      </c>
      <c r="G1401" s="258">
        <v>0</v>
      </c>
      <c r="H1401" s="27">
        <f t="shared" si="50"/>
        <v>0</v>
      </c>
      <c r="I1401" s="197"/>
      <c r="J1401" s="196"/>
      <c r="K1401" s="42"/>
      <c r="L1401" s="43"/>
      <c r="M1401" s="44"/>
    </row>
    <row r="1402" spans="1:13" s="78" customFormat="1">
      <c r="A1402" s="292"/>
      <c r="B1402" s="292" t="s">
        <v>1483</v>
      </c>
      <c r="C1402" s="319" t="s">
        <v>1908</v>
      </c>
      <c r="D1402" s="293" t="s">
        <v>21</v>
      </c>
      <c r="E1402" s="29" t="s">
        <v>1448</v>
      </c>
      <c r="F1402" s="17">
        <v>220</v>
      </c>
      <c r="G1402" s="258">
        <v>0</v>
      </c>
      <c r="H1402" s="27">
        <f t="shared" si="50"/>
        <v>0</v>
      </c>
      <c r="I1402" s="197"/>
      <c r="J1402" s="196"/>
      <c r="K1402" s="42"/>
      <c r="L1402" s="43"/>
      <c r="M1402" s="44"/>
    </row>
    <row r="1403" spans="1:13" s="78" customFormat="1">
      <c r="A1403" s="265"/>
      <c r="B1403" s="265" t="s">
        <v>1484</v>
      </c>
      <c r="C1403" s="275" t="s">
        <v>1917</v>
      </c>
      <c r="D1403" s="266" t="s">
        <v>22</v>
      </c>
      <c r="E1403" s="29" t="s">
        <v>1448</v>
      </c>
      <c r="F1403" s="17">
        <v>220</v>
      </c>
      <c r="G1403" s="258">
        <v>0</v>
      </c>
      <c r="H1403" s="27">
        <f t="shared" si="50"/>
        <v>0</v>
      </c>
      <c r="I1403" s="197"/>
      <c r="J1403" s="196"/>
      <c r="K1403" s="42"/>
      <c r="L1403" s="43"/>
      <c r="M1403" s="44"/>
    </row>
    <row r="1404" spans="1:13" s="78" customFormat="1">
      <c r="A1404" s="265">
        <v>5</v>
      </c>
      <c r="B1404" s="265"/>
      <c r="C1404" s="266"/>
      <c r="D1404" s="261" t="s">
        <v>525</v>
      </c>
      <c r="E1404" s="29"/>
      <c r="F1404" s="17"/>
      <c r="G1404" s="27"/>
      <c r="H1404" s="55">
        <f>SUM(H1405:H1406)</f>
        <v>0</v>
      </c>
      <c r="I1404" s="197"/>
      <c r="J1404" s="196"/>
      <c r="K1404" s="42"/>
      <c r="L1404" s="43"/>
      <c r="M1404" s="44"/>
    </row>
    <row r="1405" spans="1:13" s="78" customFormat="1">
      <c r="A1405" s="292"/>
      <c r="B1405" s="292" t="s">
        <v>2862</v>
      </c>
      <c r="C1405" s="319" t="s">
        <v>1901</v>
      </c>
      <c r="D1405" s="293" t="s">
        <v>969</v>
      </c>
      <c r="E1405" s="29" t="s">
        <v>1982</v>
      </c>
      <c r="F1405" s="17">
        <v>1392</v>
      </c>
      <c r="G1405" s="258">
        <v>0</v>
      </c>
      <c r="H1405" s="27">
        <f t="shared" si="50"/>
        <v>0</v>
      </c>
      <c r="I1405" s="197"/>
      <c r="J1405" s="196"/>
      <c r="K1405" s="42"/>
      <c r="L1405" s="43"/>
      <c r="M1405" s="44"/>
    </row>
    <row r="1406" spans="1:13" s="78" customFormat="1">
      <c r="A1406" s="265"/>
      <c r="B1406" s="265" t="s">
        <v>2921</v>
      </c>
      <c r="C1406" s="275" t="s">
        <v>1905</v>
      </c>
      <c r="D1406" s="266" t="s">
        <v>3683</v>
      </c>
      <c r="E1406" s="29" t="s">
        <v>1451</v>
      </c>
      <c r="F1406" s="17">
        <v>690</v>
      </c>
      <c r="G1406" s="258">
        <v>0</v>
      </c>
      <c r="H1406" s="27">
        <f t="shared" si="50"/>
        <v>0</v>
      </c>
      <c r="I1406" s="197"/>
      <c r="J1406" s="196"/>
      <c r="K1406" s="42"/>
      <c r="L1406" s="43"/>
      <c r="M1406" s="44"/>
    </row>
    <row r="1407" spans="1:13" s="78" customFormat="1">
      <c r="A1407" s="265">
        <v>5</v>
      </c>
      <c r="B1407" s="265"/>
      <c r="C1407" s="266"/>
      <c r="D1407" s="261" t="s">
        <v>523</v>
      </c>
      <c r="E1407" s="29"/>
      <c r="F1407" s="17"/>
      <c r="G1407" s="27"/>
      <c r="H1407" s="55">
        <f>SUM(H1408)</f>
        <v>0</v>
      </c>
      <c r="I1407" s="197"/>
      <c r="J1407" s="196"/>
      <c r="K1407" s="42"/>
      <c r="L1407" s="43"/>
      <c r="M1407" s="44"/>
    </row>
    <row r="1408" spans="1:13" s="78" customFormat="1">
      <c r="A1408" s="292"/>
      <c r="B1408" s="292" t="s">
        <v>2922</v>
      </c>
      <c r="C1408" s="319" t="s">
        <v>1901</v>
      </c>
      <c r="D1408" s="293" t="s">
        <v>2905</v>
      </c>
      <c r="E1408" s="29" t="s">
        <v>1451</v>
      </c>
      <c r="F1408" s="17">
        <v>120</v>
      </c>
      <c r="G1408" s="258">
        <v>0</v>
      </c>
      <c r="H1408" s="27">
        <f t="shared" si="50"/>
        <v>0</v>
      </c>
      <c r="I1408" s="197"/>
      <c r="J1408" s="196"/>
      <c r="K1408" s="42"/>
      <c r="L1408" s="43"/>
      <c r="M1408" s="44"/>
    </row>
    <row r="1409" spans="1:13" s="78" customFormat="1">
      <c r="A1409" s="263">
        <v>4</v>
      </c>
      <c r="B1409" s="263"/>
      <c r="C1409" s="264"/>
      <c r="D1409" s="260" t="s">
        <v>44</v>
      </c>
      <c r="E1409" s="20"/>
      <c r="F1409" s="21"/>
      <c r="G1409" s="22"/>
      <c r="H1409" s="52">
        <f>H1410+H1414</f>
        <v>0</v>
      </c>
      <c r="I1409" s="197"/>
      <c r="J1409" s="196"/>
      <c r="K1409" s="42"/>
      <c r="L1409" s="43"/>
      <c r="M1409" s="44"/>
    </row>
    <row r="1410" spans="1:13" s="78" customFormat="1">
      <c r="A1410" s="265">
        <v>5</v>
      </c>
      <c r="B1410" s="265"/>
      <c r="C1410" s="266"/>
      <c r="D1410" s="261" t="s">
        <v>527</v>
      </c>
      <c r="E1410" s="29"/>
      <c r="F1410" s="17"/>
      <c r="G1410" s="27"/>
      <c r="H1410" s="55">
        <f>SUM(H1411:H1413)</f>
        <v>0</v>
      </c>
      <c r="I1410" s="197"/>
      <c r="J1410" s="196"/>
      <c r="K1410" s="42"/>
      <c r="L1410" s="43"/>
      <c r="M1410" s="44"/>
    </row>
    <row r="1411" spans="1:13" s="78" customFormat="1" ht="33.75">
      <c r="A1411" s="265"/>
      <c r="B1411" s="265" t="s">
        <v>2923</v>
      </c>
      <c r="C1411" s="275" t="s">
        <v>1901</v>
      </c>
      <c r="D1411" s="266" t="s">
        <v>2316</v>
      </c>
      <c r="E1411" s="29" t="s">
        <v>1444</v>
      </c>
      <c r="F1411" s="17">
        <v>85</v>
      </c>
      <c r="G1411" s="258">
        <v>0</v>
      </c>
      <c r="H1411" s="27">
        <f t="shared" si="50"/>
        <v>0</v>
      </c>
      <c r="I1411" s="197"/>
      <c r="J1411" s="196"/>
      <c r="K1411" s="42"/>
      <c r="L1411" s="43"/>
      <c r="M1411" s="44"/>
    </row>
    <row r="1412" spans="1:13" s="78" customFormat="1" ht="22.5">
      <c r="A1412" s="292"/>
      <c r="B1412" s="292" t="s">
        <v>2924</v>
      </c>
      <c r="C1412" s="319" t="s">
        <v>1905</v>
      </c>
      <c r="D1412" s="293" t="s">
        <v>2907</v>
      </c>
      <c r="E1412" s="29" t="s">
        <v>1440</v>
      </c>
      <c r="F1412" s="17">
        <v>40</v>
      </c>
      <c r="G1412" s="258">
        <v>0</v>
      </c>
      <c r="H1412" s="27">
        <f t="shared" si="50"/>
        <v>0</v>
      </c>
      <c r="I1412" s="197"/>
      <c r="J1412" s="196"/>
      <c r="K1412" s="42"/>
      <c r="L1412" s="43"/>
      <c r="M1412" s="44"/>
    </row>
    <row r="1413" spans="1:13" s="78" customFormat="1">
      <c r="A1413" s="265"/>
      <c r="B1413" s="265" t="s">
        <v>1438</v>
      </c>
      <c r="C1413" s="275" t="s">
        <v>1908</v>
      </c>
      <c r="D1413" s="266" t="s">
        <v>2908</v>
      </c>
      <c r="E1413" s="29" t="s">
        <v>1440</v>
      </c>
      <c r="F1413" s="17">
        <v>2</v>
      </c>
      <c r="G1413" s="258">
        <v>0</v>
      </c>
      <c r="H1413" s="27">
        <f t="shared" si="50"/>
        <v>0</v>
      </c>
      <c r="I1413" s="197"/>
      <c r="J1413" s="196"/>
      <c r="K1413" s="42"/>
      <c r="L1413" s="43"/>
      <c r="M1413" s="44"/>
    </row>
    <row r="1414" spans="1:13" s="78" customFormat="1">
      <c r="A1414" s="265">
        <v>5</v>
      </c>
      <c r="B1414" s="265"/>
      <c r="C1414" s="266"/>
      <c r="D1414" s="261" t="s">
        <v>526</v>
      </c>
      <c r="E1414" s="29"/>
      <c r="F1414" s="17"/>
      <c r="G1414" s="27"/>
      <c r="H1414" s="55">
        <f>SUM(H1415:H1416)</f>
        <v>0</v>
      </c>
      <c r="I1414" s="197"/>
      <c r="J1414" s="196"/>
      <c r="K1414" s="42"/>
      <c r="L1414" s="43"/>
      <c r="M1414" s="44"/>
    </row>
    <row r="1415" spans="1:13" s="78" customFormat="1" ht="33.75">
      <c r="A1415" s="28"/>
      <c r="B1415" s="28" t="s">
        <v>2936</v>
      </c>
      <c r="C1415" s="81" t="s">
        <v>1901</v>
      </c>
      <c r="D1415" s="14" t="s">
        <v>2930</v>
      </c>
      <c r="E1415" s="29" t="s">
        <v>1444</v>
      </c>
      <c r="F1415" s="17">
        <v>85</v>
      </c>
      <c r="G1415" s="258">
        <v>0</v>
      </c>
      <c r="H1415" s="27">
        <f t="shared" si="50"/>
        <v>0</v>
      </c>
      <c r="I1415" s="197"/>
      <c r="J1415" s="196"/>
      <c r="K1415" s="42"/>
      <c r="L1415" s="43"/>
      <c r="M1415" s="44"/>
    </row>
    <row r="1416" spans="1:13" s="78" customFormat="1">
      <c r="A1416" s="28"/>
      <c r="B1416" s="28"/>
      <c r="C1416" s="81"/>
      <c r="D1416" s="14" t="s">
        <v>2931</v>
      </c>
      <c r="E1416" s="29"/>
      <c r="F1416" s="17"/>
      <c r="G1416" s="27"/>
      <c r="H1416" s="27" t="str">
        <f t="shared" si="50"/>
        <v/>
      </c>
      <c r="I1416" s="197"/>
      <c r="J1416" s="196"/>
      <c r="K1416" s="42"/>
      <c r="L1416" s="43"/>
      <c r="M1416" s="44"/>
    </row>
    <row r="1417" spans="1:13" s="78" customFormat="1">
      <c r="A1417" s="263">
        <v>4</v>
      </c>
      <c r="B1417" s="263"/>
      <c r="C1417" s="264"/>
      <c r="D1417" s="260" t="s">
        <v>45</v>
      </c>
      <c r="E1417" s="20"/>
      <c r="F1417" s="21"/>
      <c r="G1417" s="22"/>
      <c r="H1417" s="52">
        <f>H1418+H1421+H1424+H1434+H1437</f>
        <v>0</v>
      </c>
      <c r="I1417" s="197"/>
      <c r="J1417" s="196"/>
      <c r="K1417" s="42"/>
      <c r="L1417" s="43"/>
      <c r="M1417" s="44"/>
    </row>
    <row r="1418" spans="1:13" s="78" customFormat="1">
      <c r="A1418" s="265">
        <v>5</v>
      </c>
      <c r="B1418" s="265"/>
      <c r="C1418" s="266"/>
      <c r="D1418" s="261" t="s">
        <v>529</v>
      </c>
      <c r="E1418" s="29"/>
      <c r="F1418" s="17"/>
      <c r="G1418" s="27"/>
      <c r="H1418" s="55">
        <f>SUM(H1419:H1420)</f>
        <v>0</v>
      </c>
      <c r="I1418" s="197"/>
      <c r="J1418" s="196"/>
      <c r="K1418" s="42"/>
      <c r="L1418" s="43"/>
      <c r="M1418" s="44"/>
    </row>
    <row r="1419" spans="1:13" s="78" customFormat="1">
      <c r="A1419" s="28"/>
      <c r="B1419" s="28" t="s">
        <v>2937</v>
      </c>
      <c r="C1419" s="81" t="s">
        <v>1901</v>
      </c>
      <c r="D1419" s="14" t="s">
        <v>2932</v>
      </c>
      <c r="E1419" s="29" t="s">
        <v>1448</v>
      </c>
      <c r="F1419" s="17">
        <v>40</v>
      </c>
      <c r="G1419" s="258">
        <v>0</v>
      </c>
      <c r="H1419" s="27">
        <f t="shared" si="50"/>
        <v>0</v>
      </c>
      <c r="I1419" s="197"/>
      <c r="J1419" s="196"/>
      <c r="K1419" s="42"/>
      <c r="L1419" s="43"/>
      <c r="M1419" s="44"/>
    </row>
    <row r="1420" spans="1:13" s="78" customFormat="1" ht="22.5">
      <c r="A1420" s="28"/>
      <c r="B1420" s="28" t="s">
        <v>2226</v>
      </c>
      <c r="C1420" s="81" t="s">
        <v>1905</v>
      </c>
      <c r="D1420" s="14" t="s">
        <v>1711</v>
      </c>
      <c r="E1420" s="29" t="s">
        <v>1448</v>
      </c>
      <c r="F1420" s="17">
        <v>46</v>
      </c>
      <c r="G1420" s="258">
        <v>0</v>
      </c>
      <c r="H1420" s="27">
        <f t="shared" si="50"/>
        <v>0</v>
      </c>
      <c r="I1420" s="197"/>
      <c r="J1420" s="196"/>
      <c r="K1420" s="42"/>
      <c r="L1420" s="43"/>
      <c r="M1420" s="44"/>
    </row>
    <row r="1421" spans="1:13" s="78" customFormat="1">
      <c r="A1421" s="265">
        <v>5</v>
      </c>
      <c r="B1421" s="265"/>
      <c r="C1421" s="266"/>
      <c r="D1421" s="261" t="s">
        <v>530</v>
      </c>
      <c r="E1421" s="29"/>
      <c r="F1421" s="17"/>
      <c r="G1421" s="27"/>
      <c r="H1421" s="55">
        <f>SUM(H1422:H1423)</f>
        <v>0</v>
      </c>
      <c r="I1421" s="197"/>
      <c r="J1421" s="196"/>
      <c r="K1421" s="42"/>
      <c r="L1421" s="43"/>
      <c r="M1421" s="44"/>
    </row>
    <row r="1422" spans="1:13" s="78" customFormat="1" ht="22.5">
      <c r="A1422" s="28"/>
      <c r="B1422" s="28" t="s">
        <v>2301</v>
      </c>
      <c r="C1422" s="81" t="s">
        <v>1901</v>
      </c>
      <c r="D1422" s="14" t="s">
        <v>2655</v>
      </c>
      <c r="E1422" s="29" t="s">
        <v>1507</v>
      </c>
      <c r="F1422" s="17">
        <v>2650</v>
      </c>
      <c r="G1422" s="258">
        <v>0</v>
      </c>
      <c r="H1422" s="27">
        <f t="shared" si="50"/>
        <v>0</v>
      </c>
      <c r="I1422" s="197"/>
      <c r="J1422" s="196"/>
      <c r="K1422" s="42"/>
      <c r="L1422" s="43"/>
      <c r="M1422" s="44"/>
    </row>
    <row r="1423" spans="1:13" s="78" customFormat="1">
      <c r="A1423" s="28"/>
      <c r="B1423" s="28"/>
      <c r="C1423" s="81"/>
      <c r="D1423" s="14" t="s">
        <v>3684</v>
      </c>
      <c r="E1423" s="29"/>
      <c r="F1423" s="17"/>
      <c r="G1423" s="27"/>
      <c r="H1423" s="27" t="str">
        <f t="shared" si="50"/>
        <v/>
      </c>
      <c r="I1423" s="197"/>
      <c r="J1423" s="196"/>
      <c r="K1423" s="42"/>
      <c r="L1423" s="43"/>
      <c r="M1423" s="44"/>
    </row>
    <row r="1424" spans="1:13" s="78" customFormat="1">
      <c r="A1424" s="265">
        <v>5</v>
      </c>
      <c r="B1424" s="265"/>
      <c r="C1424" s="266"/>
      <c r="D1424" s="261" t="s">
        <v>531</v>
      </c>
      <c r="E1424" s="29"/>
      <c r="F1424" s="17"/>
      <c r="G1424" s="27"/>
      <c r="H1424" s="55">
        <f>SUM(H1425:H1433)</f>
        <v>0</v>
      </c>
      <c r="I1424" s="197"/>
      <c r="J1424" s="196"/>
      <c r="K1424" s="42"/>
      <c r="L1424" s="43"/>
      <c r="M1424" s="44"/>
    </row>
    <row r="1425" spans="1:13" s="78" customFormat="1">
      <c r="A1425" s="28"/>
      <c r="B1425" s="28" t="s">
        <v>2925</v>
      </c>
      <c r="C1425" s="81" t="s">
        <v>1901</v>
      </c>
      <c r="D1425" s="14" t="s">
        <v>2910</v>
      </c>
      <c r="E1425" s="29" t="s">
        <v>1451</v>
      </c>
      <c r="F1425" s="17">
        <v>61</v>
      </c>
      <c r="G1425" s="258">
        <v>0</v>
      </c>
      <c r="H1425" s="27">
        <f t="shared" si="50"/>
        <v>0</v>
      </c>
      <c r="I1425" s="197"/>
      <c r="J1425" s="196"/>
      <c r="K1425" s="42"/>
      <c r="L1425" s="43"/>
      <c r="M1425" s="44"/>
    </row>
    <row r="1426" spans="1:13" s="78" customFormat="1">
      <c r="A1426" s="28"/>
      <c r="B1426" s="28"/>
      <c r="C1426" s="81"/>
      <c r="D1426" s="14" t="s">
        <v>2911</v>
      </c>
      <c r="E1426" s="29"/>
      <c r="F1426" s="17"/>
      <c r="G1426" s="27"/>
      <c r="H1426" s="27" t="str">
        <f t="shared" si="50"/>
        <v/>
      </c>
      <c r="I1426" s="197"/>
      <c r="J1426" s="196"/>
      <c r="K1426" s="42"/>
      <c r="L1426" s="43"/>
      <c r="M1426" s="44"/>
    </row>
    <row r="1427" spans="1:13" s="78" customFormat="1" ht="22.5">
      <c r="A1427" s="28"/>
      <c r="B1427" s="28" t="s">
        <v>2896</v>
      </c>
      <c r="C1427" s="81" t="s">
        <v>1905</v>
      </c>
      <c r="D1427" s="14" t="s">
        <v>2912</v>
      </c>
      <c r="E1427" s="29" t="s">
        <v>1451</v>
      </c>
      <c r="F1427" s="17">
        <v>61</v>
      </c>
      <c r="G1427" s="258">
        <v>0</v>
      </c>
      <c r="H1427" s="27">
        <f t="shared" si="50"/>
        <v>0</v>
      </c>
      <c r="I1427" s="197"/>
      <c r="J1427" s="196"/>
      <c r="K1427" s="42"/>
      <c r="L1427" s="43"/>
      <c r="M1427" s="44"/>
    </row>
    <row r="1428" spans="1:13" s="78" customFormat="1" ht="22.5">
      <c r="A1428" s="28"/>
      <c r="B1428" s="28" t="s">
        <v>2927</v>
      </c>
      <c r="C1428" s="81" t="s">
        <v>1908</v>
      </c>
      <c r="D1428" s="14" t="s">
        <v>2187</v>
      </c>
      <c r="E1428" s="29" t="s">
        <v>1451</v>
      </c>
      <c r="F1428" s="17">
        <v>18</v>
      </c>
      <c r="G1428" s="258">
        <v>0</v>
      </c>
      <c r="H1428" s="27">
        <f t="shared" si="50"/>
        <v>0</v>
      </c>
      <c r="I1428" s="197"/>
      <c r="J1428" s="196"/>
      <c r="K1428" s="42"/>
      <c r="L1428" s="43"/>
      <c r="M1428" s="44"/>
    </row>
    <row r="1429" spans="1:13" s="78" customFormat="1">
      <c r="A1429" s="28"/>
      <c r="B1429" s="28"/>
      <c r="C1429" s="81"/>
      <c r="D1429" s="14" t="s">
        <v>2913</v>
      </c>
      <c r="E1429" s="29"/>
      <c r="F1429" s="17"/>
      <c r="G1429" s="27"/>
      <c r="H1429" s="27" t="str">
        <f t="shared" si="50"/>
        <v/>
      </c>
      <c r="I1429" s="197"/>
      <c r="J1429" s="196"/>
      <c r="K1429" s="42"/>
      <c r="L1429" s="43"/>
      <c r="M1429" s="44"/>
    </row>
    <row r="1430" spans="1:13" s="78" customFormat="1" ht="22.5">
      <c r="A1430" s="28"/>
      <c r="B1430" s="28" t="s">
        <v>2926</v>
      </c>
      <c r="C1430" s="81" t="s">
        <v>1917</v>
      </c>
      <c r="D1430" s="14" t="s">
        <v>2914</v>
      </c>
      <c r="E1430" s="29" t="s">
        <v>1451</v>
      </c>
      <c r="F1430" s="17">
        <v>18</v>
      </c>
      <c r="G1430" s="258">
        <v>0</v>
      </c>
      <c r="H1430" s="27">
        <f t="shared" ref="H1430:H1438" si="51">IF(ISNUMBER(F1430),ROUND(F1430*G1430,2),"")</f>
        <v>0</v>
      </c>
      <c r="I1430" s="197"/>
      <c r="J1430" s="196"/>
      <c r="K1430" s="42"/>
      <c r="L1430" s="43"/>
      <c r="M1430" s="44"/>
    </row>
    <row r="1431" spans="1:13" s="78" customFormat="1">
      <c r="A1431" s="28"/>
      <c r="B1431" s="28"/>
      <c r="C1431" s="81"/>
      <c r="D1431" s="14" t="s">
        <v>3669</v>
      </c>
      <c r="E1431" s="29"/>
      <c r="F1431" s="17"/>
      <c r="G1431" s="27"/>
      <c r="H1431" s="27" t="str">
        <f t="shared" si="51"/>
        <v/>
      </c>
      <c r="I1431" s="197"/>
      <c r="J1431" s="196"/>
      <c r="K1431" s="42"/>
      <c r="L1431" s="43"/>
      <c r="M1431" s="44"/>
    </row>
    <row r="1432" spans="1:13" s="78" customFormat="1">
      <c r="A1432" s="28"/>
      <c r="B1432" s="28" t="s">
        <v>2938</v>
      </c>
      <c r="C1432" s="81" t="s">
        <v>1920</v>
      </c>
      <c r="D1432" s="14" t="s">
        <v>2933</v>
      </c>
      <c r="E1432" s="29" t="s">
        <v>1451</v>
      </c>
      <c r="F1432" s="17">
        <v>3</v>
      </c>
      <c r="G1432" s="258">
        <v>0</v>
      </c>
      <c r="H1432" s="27">
        <f t="shared" si="51"/>
        <v>0</v>
      </c>
      <c r="I1432" s="197"/>
      <c r="J1432" s="196"/>
      <c r="K1432" s="42"/>
      <c r="L1432" s="43"/>
      <c r="M1432" s="44"/>
    </row>
    <row r="1433" spans="1:13" s="78" customFormat="1">
      <c r="A1433" s="28"/>
      <c r="B1433" s="28"/>
      <c r="C1433" s="81"/>
      <c r="D1433" s="14" t="s">
        <v>3685</v>
      </c>
      <c r="E1433" s="29"/>
      <c r="F1433" s="17"/>
      <c r="G1433" s="27"/>
      <c r="H1433" s="27" t="str">
        <f t="shared" si="51"/>
        <v/>
      </c>
      <c r="I1433" s="197"/>
      <c r="J1433" s="196"/>
      <c r="K1433" s="42"/>
      <c r="L1433" s="43"/>
      <c r="M1433" s="44"/>
    </row>
    <row r="1434" spans="1:13" s="78" customFormat="1">
      <c r="A1434" s="265">
        <v>5</v>
      </c>
      <c r="B1434" s="265"/>
      <c r="C1434" s="266"/>
      <c r="D1434" s="261" t="s">
        <v>1063</v>
      </c>
      <c r="E1434" s="29"/>
      <c r="F1434" s="17"/>
      <c r="G1434" s="27"/>
      <c r="H1434" s="55">
        <f>SUM(H1435:H1436)</f>
        <v>0</v>
      </c>
      <c r="I1434" s="197"/>
      <c r="J1434" s="196"/>
      <c r="K1434" s="42"/>
      <c r="L1434" s="43"/>
      <c r="M1434" s="44"/>
    </row>
    <row r="1435" spans="1:13" s="78" customFormat="1">
      <c r="A1435" s="28"/>
      <c r="B1435" s="28" t="s">
        <v>2928</v>
      </c>
      <c r="C1435" s="81" t="s">
        <v>1901</v>
      </c>
      <c r="D1435" s="14" t="s">
        <v>2918</v>
      </c>
      <c r="E1435" s="29" t="s">
        <v>1444</v>
      </c>
      <c r="F1435" s="17">
        <v>6</v>
      </c>
      <c r="G1435" s="258">
        <v>0</v>
      </c>
      <c r="H1435" s="27">
        <f t="shared" si="51"/>
        <v>0</v>
      </c>
      <c r="I1435" s="197"/>
      <c r="J1435" s="196"/>
      <c r="K1435" s="42"/>
      <c r="L1435" s="43"/>
      <c r="M1435" s="44"/>
    </row>
    <row r="1436" spans="1:13" s="78" customFormat="1">
      <c r="A1436" s="28"/>
      <c r="B1436" s="28"/>
      <c r="C1436" s="81"/>
      <c r="D1436" s="14" t="s">
        <v>3686</v>
      </c>
      <c r="E1436" s="29"/>
      <c r="F1436" s="17"/>
      <c r="G1436" s="27"/>
      <c r="H1436" s="27" t="str">
        <f t="shared" si="51"/>
        <v/>
      </c>
      <c r="I1436" s="197"/>
      <c r="J1436" s="196"/>
      <c r="K1436" s="42"/>
      <c r="L1436" s="43"/>
      <c r="M1436" s="44"/>
    </row>
    <row r="1437" spans="1:13" s="78" customFormat="1">
      <c r="A1437" s="265">
        <v>5</v>
      </c>
      <c r="B1437" s="265"/>
      <c r="C1437" s="266"/>
      <c r="D1437" s="261" t="s">
        <v>993</v>
      </c>
      <c r="E1437" s="29"/>
      <c r="F1437" s="17"/>
      <c r="G1437" s="27"/>
      <c r="H1437" s="55">
        <f>SUM(H1438)</f>
        <v>0</v>
      </c>
      <c r="I1437" s="197"/>
      <c r="J1437" s="196"/>
      <c r="K1437" s="42"/>
      <c r="L1437" s="43"/>
      <c r="M1437" s="44"/>
    </row>
    <row r="1438" spans="1:13" s="78" customFormat="1" ht="22.5">
      <c r="A1438" s="28"/>
      <c r="B1438" s="28" t="s">
        <v>2939</v>
      </c>
      <c r="C1438" s="81" t="s">
        <v>1901</v>
      </c>
      <c r="D1438" s="14" t="s">
        <v>3687</v>
      </c>
      <c r="E1438" s="29" t="s">
        <v>1444</v>
      </c>
      <c r="F1438" s="17">
        <v>81</v>
      </c>
      <c r="G1438" s="258">
        <v>0</v>
      </c>
      <c r="H1438" s="27">
        <f t="shared" si="51"/>
        <v>0</v>
      </c>
      <c r="I1438" s="197"/>
      <c r="J1438" s="196"/>
      <c r="K1438" s="42"/>
      <c r="L1438" s="43"/>
      <c r="M1438" s="44"/>
    </row>
    <row r="1439" spans="1:13" s="78" customFormat="1">
      <c r="A1439" s="286">
        <v>2</v>
      </c>
      <c r="B1439" s="286"/>
      <c r="C1439" s="287"/>
      <c r="D1439" s="288" t="s">
        <v>2940</v>
      </c>
      <c r="E1439" s="84"/>
      <c r="F1439" s="85" t="s">
        <v>162</v>
      </c>
      <c r="G1439" s="86"/>
      <c r="H1439" s="87">
        <f>H1440+H1447+H1467+H1474+H1493</f>
        <v>0</v>
      </c>
      <c r="I1439" s="197"/>
      <c r="J1439" s="196"/>
      <c r="K1439" s="42"/>
      <c r="L1439" s="43"/>
      <c r="M1439" s="44"/>
    </row>
    <row r="1440" spans="1:13" s="78" customFormat="1">
      <c r="A1440" s="289">
        <v>4</v>
      </c>
      <c r="B1440" s="289"/>
      <c r="C1440" s="290"/>
      <c r="D1440" s="291" t="s">
        <v>6</v>
      </c>
      <c r="E1440" s="20"/>
      <c r="F1440" s="21" t="s">
        <v>162</v>
      </c>
      <c r="G1440" s="22"/>
      <c r="H1440" s="52">
        <f>H1441+H1444</f>
        <v>0</v>
      </c>
      <c r="I1440" s="197"/>
      <c r="J1440" s="196"/>
      <c r="K1440" s="42"/>
      <c r="L1440" s="43"/>
      <c r="M1440" s="44"/>
    </row>
    <row r="1441" spans="1:13" s="78" customFormat="1">
      <c r="A1441" s="292">
        <v>5</v>
      </c>
      <c r="B1441" s="292"/>
      <c r="C1441" s="293"/>
      <c r="D1441" s="294" t="s">
        <v>514</v>
      </c>
      <c r="E1441" s="29"/>
      <c r="F1441" s="17" t="s">
        <v>162</v>
      </c>
      <c r="G1441" s="27"/>
      <c r="H1441" s="55">
        <f>SUM(H1442:H1443)</f>
        <v>0</v>
      </c>
      <c r="I1441" s="197"/>
      <c r="J1441" s="196"/>
      <c r="K1441" s="42"/>
      <c r="L1441" s="43"/>
      <c r="M1441" s="44"/>
    </row>
    <row r="1442" spans="1:13" s="78" customFormat="1" ht="22.5">
      <c r="A1442" s="265"/>
      <c r="B1442" s="265" t="s">
        <v>2286</v>
      </c>
      <c r="C1442" s="275" t="s">
        <v>1901</v>
      </c>
      <c r="D1442" s="266" t="s">
        <v>2253</v>
      </c>
      <c r="E1442" s="29" t="s">
        <v>1440</v>
      </c>
      <c r="F1442" s="17">
        <v>5</v>
      </c>
      <c r="G1442" s="258">
        <v>0</v>
      </c>
      <c r="H1442" s="27">
        <f t="shared" ref="H1442:H1489" si="52">IF(ISNUMBER(F1442),ROUND(F1442*G1442,2),"")</f>
        <v>0</v>
      </c>
      <c r="I1442" s="197"/>
      <c r="J1442" s="196"/>
      <c r="K1442" s="42"/>
      <c r="L1442" s="43"/>
      <c r="M1442" s="44"/>
    </row>
    <row r="1443" spans="1:13" s="78" customFormat="1">
      <c r="A1443" s="28"/>
      <c r="B1443" s="28" t="s">
        <v>2861</v>
      </c>
      <c r="C1443" s="81" t="s">
        <v>1905</v>
      </c>
      <c r="D1443" s="14" t="s">
        <v>2898</v>
      </c>
      <c r="E1443" s="29" t="s">
        <v>1440</v>
      </c>
      <c r="F1443" s="17">
        <v>15</v>
      </c>
      <c r="G1443" s="258">
        <v>0</v>
      </c>
      <c r="H1443" s="27">
        <f t="shared" si="52"/>
        <v>0</v>
      </c>
      <c r="I1443" s="197"/>
      <c r="J1443" s="196"/>
      <c r="K1443" s="42"/>
      <c r="L1443" s="43"/>
      <c r="M1443" s="44"/>
    </row>
    <row r="1444" spans="1:13" s="78" customFormat="1">
      <c r="A1444" s="292">
        <v>5</v>
      </c>
      <c r="B1444" s="292"/>
      <c r="C1444" s="293"/>
      <c r="D1444" s="294" t="s">
        <v>515</v>
      </c>
      <c r="E1444" s="29"/>
      <c r="F1444" s="17" t="s">
        <v>162</v>
      </c>
      <c r="G1444" s="27"/>
      <c r="H1444" s="55">
        <f>SUM(H1445:H1446)</f>
        <v>0</v>
      </c>
      <c r="I1444" s="197"/>
      <c r="J1444" s="196"/>
      <c r="K1444" s="42"/>
      <c r="L1444" s="43"/>
      <c r="M1444" s="44"/>
    </row>
    <row r="1445" spans="1:13" s="78" customFormat="1">
      <c r="A1445" s="163"/>
      <c r="B1445" s="163" t="s">
        <v>2288</v>
      </c>
      <c r="C1445" s="176" t="s">
        <v>1901</v>
      </c>
      <c r="D1445" s="177" t="s">
        <v>2255</v>
      </c>
      <c r="E1445" s="178" t="s">
        <v>1442</v>
      </c>
      <c r="F1445" s="179">
        <v>20</v>
      </c>
      <c r="G1445" s="272">
        <v>0</v>
      </c>
      <c r="H1445" s="169">
        <f t="shared" si="52"/>
        <v>0</v>
      </c>
      <c r="I1445" s="197"/>
      <c r="J1445" s="196"/>
      <c r="K1445" s="42"/>
      <c r="L1445" s="43"/>
      <c r="M1445" s="44"/>
    </row>
    <row r="1446" spans="1:13" s="78" customFormat="1">
      <c r="A1446" s="283"/>
      <c r="B1446" s="283"/>
      <c r="C1446" s="284"/>
      <c r="D1446" s="285" t="s">
        <v>2899</v>
      </c>
      <c r="E1446" s="173"/>
      <c r="F1446" s="174" t="s">
        <v>162</v>
      </c>
      <c r="G1446" s="175"/>
      <c r="H1446" s="175" t="str">
        <f t="shared" si="52"/>
        <v/>
      </c>
      <c r="I1446" s="197"/>
      <c r="J1446" s="196"/>
      <c r="K1446" s="42"/>
      <c r="L1446" s="43"/>
      <c r="M1446" s="44"/>
    </row>
    <row r="1447" spans="1:13" s="78" customFormat="1">
      <c r="A1447" s="289">
        <v>4</v>
      </c>
      <c r="B1447" s="289"/>
      <c r="C1447" s="290"/>
      <c r="D1447" s="291" t="s">
        <v>1853</v>
      </c>
      <c r="E1447" s="20"/>
      <c r="F1447" s="21" t="s">
        <v>162</v>
      </c>
      <c r="G1447" s="22"/>
      <c r="H1447" s="52">
        <f>H1448+H1451+H1453+H1456+H1462+H1465</f>
        <v>0</v>
      </c>
      <c r="I1447" s="197"/>
      <c r="J1447" s="196"/>
      <c r="K1447" s="42"/>
      <c r="L1447" s="43"/>
      <c r="M1447" s="44"/>
    </row>
    <row r="1448" spans="1:13" s="78" customFormat="1">
      <c r="A1448" s="292">
        <v>5</v>
      </c>
      <c r="B1448" s="292"/>
      <c r="C1448" s="293"/>
      <c r="D1448" s="294" t="s">
        <v>520</v>
      </c>
      <c r="E1448" s="29"/>
      <c r="F1448" s="17" t="s">
        <v>162</v>
      </c>
      <c r="G1448" s="27"/>
      <c r="H1448" s="55">
        <f>SUM(H1449:H1450)</f>
        <v>0</v>
      </c>
      <c r="I1448" s="197"/>
      <c r="J1448" s="196"/>
      <c r="K1448" s="42"/>
      <c r="L1448" s="43"/>
      <c r="M1448" s="44"/>
    </row>
    <row r="1449" spans="1:13" s="78" customFormat="1">
      <c r="A1449" s="28"/>
      <c r="B1449" s="28" t="s">
        <v>2290</v>
      </c>
      <c r="C1449" s="81" t="s">
        <v>1901</v>
      </c>
      <c r="D1449" s="14" t="s">
        <v>2257</v>
      </c>
      <c r="E1449" s="29" t="s">
        <v>1451</v>
      </c>
      <c r="F1449" s="17">
        <v>68</v>
      </c>
      <c r="G1449" s="258">
        <v>0</v>
      </c>
      <c r="H1449" s="27">
        <f t="shared" si="52"/>
        <v>0</v>
      </c>
      <c r="I1449" s="197"/>
      <c r="J1449" s="196"/>
      <c r="K1449" s="42"/>
      <c r="L1449" s="43"/>
      <c r="M1449" s="44"/>
    </row>
    <row r="1450" spans="1:13" s="78" customFormat="1" ht="22.5">
      <c r="A1450" s="265"/>
      <c r="B1450" s="265" t="s">
        <v>2919</v>
      </c>
      <c r="C1450" s="275" t="s">
        <v>1905</v>
      </c>
      <c r="D1450" s="266" t="s">
        <v>2900</v>
      </c>
      <c r="E1450" s="29" t="s">
        <v>1451</v>
      </c>
      <c r="F1450" s="17">
        <v>1508</v>
      </c>
      <c r="G1450" s="258">
        <v>0</v>
      </c>
      <c r="H1450" s="27">
        <f t="shared" si="52"/>
        <v>0</v>
      </c>
      <c r="I1450" s="197"/>
      <c r="J1450" s="196"/>
      <c r="K1450" s="42"/>
      <c r="L1450" s="43"/>
      <c r="M1450" s="44"/>
    </row>
    <row r="1451" spans="1:13" s="78" customFormat="1">
      <c r="A1451" s="292">
        <v>5</v>
      </c>
      <c r="B1451" s="292"/>
      <c r="C1451" s="293"/>
      <c r="D1451" s="294" t="s">
        <v>521</v>
      </c>
      <c r="E1451" s="29"/>
      <c r="F1451" s="17" t="s">
        <v>162</v>
      </c>
      <c r="G1451" s="27"/>
      <c r="H1451" s="55">
        <f>SUM(H1452)</f>
        <v>0</v>
      </c>
      <c r="I1451" s="197"/>
      <c r="J1451" s="196"/>
      <c r="K1451" s="42"/>
      <c r="L1451" s="43"/>
      <c r="M1451" s="44"/>
    </row>
    <row r="1452" spans="1:13" s="78" customFormat="1">
      <c r="A1452" s="28"/>
      <c r="B1452" s="28" t="s">
        <v>2622</v>
      </c>
      <c r="C1452" s="81" t="s">
        <v>1901</v>
      </c>
      <c r="D1452" s="14" t="s">
        <v>2578</v>
      </c>
      <c r="E1452" s="29" t="s">
        <v>1448</v>
      </c>
      <c r="F1452" s="17">
        <v>100</v>
      </c>
      <c r="G1452" s="258">
        <v>0</v>
      </c>
      <c r="H1452" s="27">
        <f t="shared" si="52"/>
        <v>0</v>
      </c>
      <c r="I1452" s="197"/>
      <c r="J1452" s="196"/>
      <c r="K1452" s="42"/>
      <c r="L1452" s="43"/>
      <c r="M1452" s="44"/>
    </row>
    <row r="1453" spans="1:13" s="78" customFormat="1">
      <c r="A1453" s="292">
        <v>5</v>
      </c>
      <c r="B1453" s="292"/>
      <c r="C1453" s="293"/>
      <c r="D1453" s="294" t="s">
        <v>522</v>
      </c>
      <c r="E1453" s="29"/>
      <c r="F1453" s="17" t="s">
        <v>162</v>
      </c>
      <c r="G1453" s="27"/>
      <c r="H1453" s="55">
        <f>SUM(H1454:H1455)</f>
        <v>0</v>
      </c>
      <c r="I1453" s="197"/>
      <c r="J1453" s="196"/>
      <c r="K1453" s="42"/>
      <c r="L1453" s="43"/>
      <c r="M1453" s="44"/>
    </row>
    <row r="1454" spans="1:13" s="78" customFormat="1" ht="22.5">
      <c r="A1454" s="265"/>
      <c r="B1454" s="265" t="s">
        <v>2670</v>
      </c>
      <c r="C1454" s="275" t="s">
        <v>1901</v>
      </c>
      <c r="D1454" s="266" t="s">
        <v>2642</v>
      </c>
      <c r="E1454" s="29" t="s">
        <v>1448</v>
      </c>
      <c r="F1454" s="17">
        <v>250</v>
      </c>
      <c r="G1454" s="258">
        <v>0</v>
      </c>
      <c r="H1454" s="27">
        <f t="shared" si="52"/>
        <v>0</v>
      </c>
      <c r="I1454" s="197"/>
      <c r="J1454" s="196"/>
      <c r="K1454" s="42"/>
      <c r="L1454" s="43"/>
      <c r="M1454" s="44"/>
    </row>
    <row r="1455" spans="1:13" s="78" customFormat="1">
      <c r="A1455" s="28"/>
      <c r="B1455" s="28" t="s">
        <v>2920</v>
      </c>
      <c r="C1455" s="81" t="s">
        <v>1905</v>
      </c>
      <c r="D1455" s="14" t="s">
        <v>2901</v>
      </c>
      <c r="E1455" s="29" t="s">
        <v>1451</v>
      </c>
      <c r="F1455" s="17">
        <v>36</v>
      </c>
      <c r="G1455" s="258">
        <v>0</v>
      </c>
      <c r="H1455" s="27">
        <f t="shared" si="52"/>
        <v>0</v>
      </c>
      <c r="I1455" s="197"/>
      <c r="J1455" s="196"/>
      <c r="K1455" s="42"/>
      <c r="L1455" s="43"/>
      <c r="M1455" s="44"/>
    </row>
    <row r="1456" spans="1:13" s="78" customFormat="1">
      <c r="A1456" s="292">
        <v>5</v>
      </c>
      <c r="B1456" s="292"/>
      <c r="C1456" s="293"/>
      <c r="D1456" s="294" t="s">
        <v>524</v>
      </c>
      <c r="E1456" s="29"/>
      <c r="F1456" s="17" t="s">
        <v>162</v>
      </c>
      <c r="G1456" s="27"/>
      <c r="H1456" s="55">
        <f>SUM(H1457:H1461)</f>
        <v>0</v>
      </c>
      <c r="I1456" s="197"/>
      <c r="J1456" s="196"/>
      <c r="K1456" s="42"/>
      <c r="L1456" s="43"/>
      <c r="M1456" s="44"/>
    </row>
    <row r="1457" spans="1:13" s="78" customFormat="1">
      <c r="A1457" s="163"/>
      <c r="B1457" s="163" t="s">
        <v>2541</v>
      </c>
      <c r="C1457" s="176" t="s">
        <v>1901</v>
      </c>
      <c r="D1457" s="177" t="s">
        <v>2474</v>
      </c>
      <c r="E1457" s="178" t="s">
        <v>1451</v>
      </c>
      <c r="F1457" s="179">
        <v>165</v>
      </c>
      <c r="G1457" s="272">
        <v>0</v>
      </c>
      <c r="H1457" s="169">
        <f t="shared" si="52"/>
        <v>0</v>
      </c>
      <c r="I1457" s="197"/>
      <c r="J1457" s="196"/>
      <c r="K1457" s="42"/>
      <c r="L1457" s="43"/>
      <c r="M1457" s="44"/>
    </row>
    <row r="1458" spans="1:13" s="78" customFormat="1" ht="22.5">
      <c r="A1458" s="283"/>
      <c r="B1458" s="283"/>
      <c r="C1458" s="284"/>
      <c r="D1458" s="285" t="s">
        <v>2902</v>
      </c>
      <c r="E1458" s="173"/>
      <c r="F1458" s="174" t="s">
        <v>162</v>
      </c>
      <c r="G1458" s="175"/>
      <c r="H1458" s="175" t="str">
        <f t="shared" si="52"/>
        <v/>
      </c>
      <c r="I1458" s="197"/>
      <c r="J1458" s="196"/>
      <c r="K1458" s="42"/>
      <c r="L1458" s="43"/>
      <c r="M1458" s="44"/>
    </row>
    <row r="1459" spans="1:13" s="78" customFormat="1" ht="22.5">
      <c r="A1459" s="265"/>
      <c r="B1459" s="265" t="s">
        <v>2708</v>
      </c>
      <c r="C1459" s="275" t="s">
        <v>1905</v>
      </c>
      <c r="D1459" s="266" t="s">
        <v>2903</v>
      </c>
      <c r="E1459" s="29" t="s">
        <v>1448</v>
      </c>
      <c r="F1459" s="17">
        <v>152</v>
      </c>
      <c r="G1459" s="258">
        <v>0</v>
      </c>
      <c r="H1459" s="27">
        <f t="shared" si="52"/>
        <v>0</v>
      </c>
      <c r="I1459" s="197"/>
      <c r="J1459" s="196"/>
      <c r="K1459" s="42"/>
      <c r="L1459" s="43"/>
      <c r="M1459" s="44"/>
    </row>
    <row r="1460" spans="1:13" s="78" customFormat="1">
      <c r="A1460" s="28"/>
      <c r="B1460" s="28" t="s">
        <v>1483</v>
      </c>
      <c r="C1460" s="81" t="s">
        <v>1908</v>
      </c>
      <c r="D1460" s="14" t="s">
        <v>21</v>
      </c>
      <c r="E1460" s="29" t="s">
        <v>1448</v>
      </c>
      <c r="F1460" s="17">
        <v>68</v>
      </c>
      <c r="G1460" s="258">
        <v>0</v>
      </c>
      <c r="H1460" s="27">
        <f t="shared" si="52"/>
        <v>0</v>
      </c>
      <c r="I1460" s="197"/>
      <c r="J1460" s="196"/>
      <c r="K1460" s="42"/>
      <c r="L1460" s="43"/>
      <c r="M1460" s="44"/>
    </row>
    <row r="1461" spans="1:13" s="78" customFormat="1">
      <c r="A1461" s="28"/>
      <c r="B1461" s="28" t="s">
        <v>1484</v>
      </c>
      <c r="C1461" s="81" t="s">
        <v>1917</v>
      </c>
      <c r="D1461" s="14" t="s">
        <v>22</v>
      </c>
      <c r="E1461" s="29" t="s">
        <v>1448</v>
      </c>
      <c r="F1461" s="17">
        <v>68</v>
      </c>
      <c r="G1461" s="258">
        <v>0</v>
      </c>
      <c r="H1461" s="27">
        <f t="shared" si="52"/>
        <v>0</v>
      </c>
      <c r="I1461" s="197"/>
      <c r="J1461" s="196"/>
      <c r="K1461" s="42"/>
      <c r="L1461" s="43"/>
      <c r="M1461" s="44"/>
    </row>
    <row r="1462" spans="1:13" s="78" customFormat="1">
      <c r="A1462" s="292">
        <v>5</v>
      </c>
      <c r="B1462" s="292"/>
      <c r="C1462" s="293"/>
      <c r="D1462" s="294" t="s">
        <v>525</v>
      </c>
      <c r="E1462" s="29"/>
      <c r="F1462" s="17" t="s">
        <v>162</v>
      </c>
      <c r="G1462" s="27"/>
      <c r="H1462" s="55">
        <f>SUM(H1463:H1464)</f>
        <v>0</v>
      </c>
      <c r="I1462" s="197"/>
      <c r="J1462" s="196"/>
      <c r="K1462" s="42"/>
      <c r="L1462" s="43"/>
      <c r="M1462" s="44"/>
    </row>
    <row r="1463" spans="1:13" s="78" customFormat="1">
      <c r="A1463" s="28"/>
      <c r="B1463" s="28" t="s">
        <v>2862</v>
      </c>
      <c r="C1463" s="81" t="s">
        <v>1901</v>
      </c>
      <c r="D1463" s="14" t="s">
        <v>969</v>
      </c>
      <c r="E1463" s="29" t="s">
        <v>1982</v>
      </c>
      <c r="F1463" s="17">
        <v>2310</v>
      </c>
      <c r="G1463" s="258">
        <v>0</v>
      </c>
      <c r="H1463" s="27">
        <f t="shared" si="52"/>
        <v>0</v>
      </c>
      <c r="I1463" s="197"/>
      <c r="J1463" s="196"/>
      <c r="K1463" s="42"/>
      <c r="L1463" s="43"/>
      <c r="M1463" s="44"/>
    </row>
    <row r="1464" spans="1:13" s="78" customFormat="1">
      <c r="A1464" s="28"/>
      <c r="B1464" s="28" t="s">
        <v>2921</v>
      </c>
      <c r="C1464" s="81" t="s">
        <v>1905</v>
      </c>
      <c r="D1464" s="14" t="s">
        <v>2904</v>
      </c>
      <c r="E1464" s="29" t="s">
        <v>1451</v>
      </c>
      <c r="F1464" s="17">
        <v>1360</v>
      </c>
      <c r="G1464" s="258">
        <v>0</v>
      </c>
      <c r="H1464" s="27">
        <f t="shared" si="52"/>
        <v>0</v>
      </c>
      <c r="I1464" s="197"/>
      <c r="J1464" s="196"/>
      <c r="K1464" s="42"/>
      <c r="L1464" s="43"/>
      <c r="M1464" s="44"/>
    </row>
    <row r="1465" spans="1:13" s="78" customFormat="1">
      <c r="A1465" s="292">
        <v>5</v>
      </c>
      <c r="B1465" s="292"/>
      <c r="C1465" s="293"/>
      <c r="D1465" s="294" t="s">
        <v>523</v>
      </c>
      <c r="E1465" s="29"/>
      <c r="F1465" s="17" t="s">
        <v>162</v>
      </c>
      <c r="G1465" s="27"/>
      <c r="H1465" s="55">
        <f>SUM(H1466)</f>
        <v>0</v>
      </c>
      <c r="I1465" s="197"/>
      <c r="J1465" s="196"/>
      <c r="K1465" s="42"/>
      <c r="L1465" s="43"/>
      <c r="M1465" s="44"/>
    </row>
    <row r="1466" spans="1:13" s="78" customFormat="1">
      <c r="A1466" s="28"/>
      <c r="B1466" s="28" t="s">
        <v>2922</v>
      </c>
      <c r="C1466" s="81" t="s">
        <v>1901</v>
      </c>
      <c r="D1466" s="14" t="s">
        <v>2905</v>
      </c>
      <c r="E1466" s="29" t="s">
        <v>1451</v>
      </c>
      <c r="F1466" s="17">
        <v>50</v>
      </c>
      <c r="G1466" s="258">
        <v>0</v>
      </c>
      <c r="H1466" s="27">
        <f t="shared" si="52"/>
        <v>0</v>
      </c>
      <c r="I1466" s="197"/>
      <c r="J1466" s="196"/>
      <c r="K1466" s="42"/>
      <c r="L1466" s="43"/>
      <c r="M1466" s="44"/>
    </row>
    <row r="1467" spans="1:13" s="78" customFormat="1">
      <c r="A1467" s="289">
        <v>4</v>
      </c>
      <c r="B1467" s="289"/>
      <c r="C1467" s="290"/>
      <c r="D1467" s="291" t="s">
        <v>44</v>
      </c>
      <c r="E1467" s="20"/>
      <c r="F1467" s="21" t="s">
        <v>162</v>
      </c>
      <c r="G1467" s="22"/>
      <c r="H1467" s="52">
        <f>H1468+H1471</f>
        <v>0</v>
      </c>
      <c r="I1467" s="197"/>
      <c r="J1467" s="196"/>
      <c r="K1467" s="42"/>
      <c r="L1467" s="43"/>
      <c r="M1467" s="44"/>
    </row>
    <row r="1468" spans="1:13" s="78" customFormat="1">
      <c r="A1468" s="292">
        <v>5</v>
      </c>
      <c r="B1468" s="292"/>
      <c r="C1468" s="293"/>
      <c r="D1468" s="294" t="s">
        <v>527</v>
      </c>
      <c r="E1468" s="29"/>
      <c r="F1468" s="17" t="s">
        <v>162</v>
      </c>
      <c r="G1468" s="27"/>
      <c r="H1468" s="55">
        <f>SUM(H1469:H1470)</f>
        <v>0</v>
      </c>
      <c r="I1468" s="197"/>
      <c r="J1468" s="196"/>
      <c r="K1468" s="42"/>
      <c r="L1468" s="43"/>
      <c r="M1468" s="44"/>
    </row>
    <row r="1469" spans="1:13" s="78" customFormat="1" ht="33.75">
      <c r="A1469" s="28"/>
      <c r="B1469" s="28" t="s">
        <v>2923</v>
      </c>
      <c r="C1469" s="81" t="s">
        <v>1901</v>
      </c>
      <c r="D1469" s="14" t="s">
        <v>2906</v>
      </c>
      <c r="E1469" s="29" t="s">
        <v>1444</v>
      </c>
      <c r="F1469" s="17">
        <v>64</v>
      </c>
      <c r="G1469" s="258">
        <v>0</v>
      </c>
      <c r="H1469" s="27">
        <f t="shared" si="52"/>
        <v>0</v>
      </c>
      <c r="I1469" s="197"/>
      <c r="J1469" s="196"/>
      <c r="K1469" s="42"/>
      <c r="L1469" s="43"/>
      <c r="M1469" s="44"/>
    </row>
    <row r="1470" spans="1:13" s="78" customFormat="1" ht="22.5">
      <c r="A1470" s="265"/>
      <c r="B1470" s="265" t="s">
        <v>2924</v>
      </c>
      <c r="C1470" s="275" t="s">
        <v>1905</v>
      </c>
      <c r="D1470" s="266" t="s">
        <v>2907</v>
      </c>
      <c r="E1470" s="29" t="s">
        <v>1440</v>
      </c>
      <c r="F1470" s="17">
        <v>32</v>
      </c>
      <c r="G1470" s="258">
        <v>0</v>
      </c>
      <c r="H1470" s="27">
        <f t="shared" si="52"/>
        <v>0</v>
      </c>
      <c r="I1470" s="197"/>
      <c r="J1470" s="196"/>
      <c r="K1470" s="42"/>
      <c r="L1470" s="43"/>
      <c r="M1470" s="44"/>
    </row>
    <row r="1471" spans="1:13" s="78" customFormat="1">
      <c r="A1471" s="292">
        <v>5</v>
      </c>
      <c r="B1471" s="292"/>
      <c r="C1471" s="293"/>
      <c r="D1471" s="294" t="s">
        <v>526</v>
      </c>
      <c r="E1471" s="29"/>
      <c r="F1471" s="17" t="s">
        <v>162</v>
      </c>
      <c r="G1471" s="27"/>
      <c r="H1471" s="55">
        <f>SUM(H1472:H1473)</f>
        <v>0</v>
      </c>
      <c r="I1471" s="197"/>
      <c r="J1471" s="196"/>
      <c r="K1471" s="42"/>
      <c r="L1471" s="43"/>
      <c r="M1471" s="44"/>
    </row>
    <row r="1472" spans="1:13" s="78" customFormat="1" ht="33.75">
      <c r="A1472" s="163"/>
      <c r="B1472" s="163" t="s">
        <v>2936</v>
      </c>
      <c r="C1472" s="176" t="s">
        <v>1901</v>
      </c>
      <c r="D1472" s="177" t="s">
        <v>2930</v>
      </c>
      <c r="E1472" s="178" t="s">
        <v>1444</v>
      </c>
      <c r="F1472" s="179">
        <v>64</v>
      </c>
      <c r="G1472" s="272">
        <v>0</v>
      </c>
      <c r="H1472" s="169">
        <f t="shared" si="52"/>
        <v>0</v>
      </c>
      <c r="I1472" s="197"/>
      <c r="J1472" s="196"/>
      <c r="K1472" s="42"/>
      <c r="L1472" s="43"/>
      <c r="M1472" s="44"/>
    </row>
    <row r="1473" spans="1:13" s="78" customFormat="1">
      <c r="A1473" s="170"/>
      <c r="B1473" s="170"/>
      <c r="C1473" s="171"/>
      <c r="D1473" s="172" t="s">
        <v>2931</v>
      </c>
      <c r="E1473" s="173"/>
      <c r="F1473" s="174" t="s">
        <v>162</v>
      </c>
      <c r="G1473" s="175"/>
      <c r="H1473" s="175" t="str">
        <f t="shared" si="52"/>
        <v/>
      </c>
      <c r="I1473" s="197"/>
      <c r="J1473" s="196"/>
      <c r="K1473" s="42"/>
      <c r="L1473" s="43"/>
      <c r="M1473" s="44"/>
    </row>
    <row r="1474" spans="1:13" s="78" customFormat="1">
      <c r="A1474" s="289">
        <v>4</v>
      </c>
      <c r="B1474" s="289"/>
      <c r="C1474" s="290"/>
      <c r="D1474" s="291" t="s">
        <v>45</v>
      </c>
      <c r="E1474" s="20"/>
      <c r="F1474" s="21" t="s">
        <v>162</v>
      </c>
      <c r="G1474" s="22"/>
      <c r="H1474" s="52">
        <f>H1475+H1477+H1480+H1491</f>
        <v>0</v>
      </c>
      <c r="I1474" s="197"/>
      <c r="J1474" s="196"/>
      <c r="K1474" s="42"/>
      <c r="L1474" s="43"/>
      <c r="M1474" s="44"/>
    </row>
    <row r="1475" spans="1:13" s="78" customFormat="1">
      <c r="A1475" s="292">
        <v>5</v>
      </c>
      <c r="B1475" s="292"/>
      <c r="C1475" s="293"/>
      <c r="D1475" s="294" t="s">
        <v>529</v>
      </c>
      <c r="E1475" s="29"/>
      <c r="F1475" s="17" t="s">
        <v>162</v>
      </c>
      <c r="G1475" s="27"/>
      <c r="H1475" s="55">
        <f>SUM(H1476)</f>
        <v>0</v>
      </c>
      <c r="I1475" s="197"/>
      <c r="J1475" s="196"/>
      <c r="K1475" s="42"/>
      <c r="L1475" s="43"/>
      <c r="M1475" s="44"/>
    </row>
    <row r="1476" spans="1:13" s="78" customFormat="1" ht="22.5">
      <c r="A1476" s="28"/>
      <c r="B1476" s="28" t="s">
        <v>2226</v>
      </c>
      <c r="C1476" s="81" t="s">
        <v>1905</v>
      </c>
      <c r="D1476" s="14" t="s">
        <v>1711</v>
      </c>
      <c r="E1476" s="29" t="s">
        <v>1448</v>
      </c>
      <c r="F1476" s="17">
        <v>45</v>
      </c>
      <c r="G1476" s="258">
        <v>0</v>
      </c>
      <c r="H1476" s="27">
        <f t="shared" si="52"/>
        <v>0</v>
      </c>
      <c r="I1476" s="197"/>
      <c r="J1476" s="196"/>
      <c r="K1476" s="42"/>
      <c r="L1476" s="43"/>
      <c r="M1476" s="44"/>
    </row>
    <row r="1477" spans="1:13" s="78" customFormat="1">
      <c r="A1477" s="292">
        <v>5</v>
      </c>
      <c r="B1477" s="292"/>
      <c r="C1477" s="293"/>
      <c r="D1477" s="294" t="s">
        <v>530</v>
      </c>
      <c r="E1477" s="29"/>
      <c r="F1477" s="17" t="s">
        <v>162</v>
      </c>
      <c r="G1477" s="27"/>
      <c r="H1477" s="55">
        <f>SUM(H1478:H1479)</f>
        <v>0</v>
      </c>
      <c r="I1477" s="197"/>
      <c r="J1477" s="196"/>
      <c r="K1477" s="42"/>
      <c r="L1477" s="43"/>
      <c r="M1477" s="44"/>
    </row>
    <row r="1478" spans="1:13" s="78" customFormat="1" ht="22.5">
      <c r="A1478" s="280"/>
      <c r="B1478" s="280" t="s">
        <v>2301</v>
      </c>
      <c r="C1478" s="281" t="s">
        <v>1901</v>
      </c>
      <c r="D1478" s="282" t="s">
        <v>2269</v>
      </c>
      <c r="E1478" s="178" t="s">
        <v>1507</v>
      </c>
      <c r="F1478" s="179">
        <v>1425</v>
      </c>
      <c r="G1478" s="272">
        <v>0</v>
      </c>
      <c r="H1478" s="169">
        <f t="shared" si="52"/>
        <v>0</v>
      </c>
      <c r="I1478" s="197"/>
      <c r="J1478" s="196"/>
      <c r="K1478" s="42"/>
      <c r="L1478" s="43"/>
      <c r="M1478" s="44"/>
    </row>
    <row r="1479" spans="1:13" s="78" customFormat="1">
      <c r="A1479" s="283"/>
      <c r="B1479" s="283"/>
      <c r="C1479" s="284"/>
      <c r="D1479" s="285" t="s">
        <v>2909</v>
      </c>
      <c r="E1479" s="173"/>
      <c r="F1479" s="174" t="s">
        <v>162</v>
      </c>
      <c r="G1479" s="175"/>
      <c r="H1479" s="175" t="str">
        <f t="shared" si="52"/>
        <v/>
      </c>
      <c r="I1479" s="197"/>
      <c r="J1479" s="196"/>
      <c r="K1479" s="42"/>
      <c r="L1479" s="43"/>
      <c r="M1479" s="44"/>
    </row>
    <row r="1480" spans="1:13" s="78" customFormat="1">
      <c r="A1480" s="292">
        <v>5</v>
      </c>
      <c r="B1480" s="292"/>
      <c r="C1480" s="293"/>
      <c r="D1480" s="294" t="s">
        <v>531</v>
      </c>
      <c r="E1480" s="29"/>
      <c r="F1480" s="17" t="s">
        <v>162</v>
      </c>
      <c r="G1480" s="27"/>
      <c r="H1480" s="55">
        <f>SUM(H1481:H1490)</f>
        <v>0</v>
      </c>
      <c r="I1480" s="197"/>
      <c r="J1480" s="196"/>
      <c r="K1480" s="42"/>
      <c r="L1480" s="43"/>
      <c r="M1480" s="44"/>
    </row>
    <row r="1481" spans="1:13" s="78" customFormat="1">
      <c r="A1481" s="163"/>
      <c r="B1481" s="163" t="s">
        <v>2925</v>
      </c>
      <c r="C1481" s="176" t="s">
        <v>1901</v>
      </c>
      <c r="D1481" s="177" t="s">
        <v>2910</v>
      </c>
      <c r="E1481" s="178" t="s">
        <v>1451</v>
      </c>
      <c r="F1481" s="179">
        <v>50</v>
      </c>
      <c r="G1481" s="272">
        <v>0</v>
      </c>
      <c r="H1481" s="169">
        <f t="shared" si="52"/>
        <v>0</v>
      </c>
      <c r="I1481" s="197"/>
      <c r="J1481" s="196"/>
      <c r="K1481" s="42"/>
      <c r="L1481" s="43"/>
      <c r="M1481" s="44"/>
    </row>
    <row r="1482" spans="1:13" s="78" customFormat="1">
      <c r="A1482" s="170"/>
      <c r="B1482" s="170"/>
      <c r="C1482" s="171"/>
      <c r="D1482" s="172" t="s">
        <v>2911</v>
      </c>
      <c r="E1482" s="173"/>
      <c r="F1482" s="174" t="s">
        <v>162</v>
      </c>
      <c r="G1482" s="175"/>
      <c r="H1482" s="175" t="str">
        <f t="shared" si="52"/>
        <v/>
      </c>
      <c r="I1482" s="197"/>
      <c r="J1482" s="196"/>
      <c r="K1482" s="42"/>
      <c r="L1482" s="43"/>
      <c r="M1482" s="44"/>
    </row>
    <row r="1483" spans="1:13" s="78" customFormat="1" ht="22.5">
      <c r="A1483" s="28"/>
      <c r="B1483" s="28" t="s">
        <v>2896</v>
      </c>
      <c r="C1483" s="81" t="s">
        <v>1905</v>
      </c>
      <c r="D1483" s="14" t="s">
        <v>2912</v>
      </c>
      <c r="E1483" s="29" t="s">
        <v>1451</v>
      </c>
      <c r="F1483" s="17">
        <v>50</v>
      </c>
      <c r="G1483" s="258">
        <v>0</v>
      </c>
      <c r="H1483" s="27">
        <f t="shared" si="52"/>
        <v>0</v>
      </c>
      <c r="I1483" s="197"/>
      <c r="J1483" s="196"/>
      <c r="K1483" s="42"/>
      <c r="L1483" s="43"/>
      <c r="M1483" s="44"/>
    </row>
    <row r="1484" spans="1:13" s="78" customFormat="1" ht="22.5">
      <c r="A1484" s="163"/>
      <c r="B1484" s="163" t="s">
        <v>2927</v>
      </c>
      <c r="C1484" s="176" t="s">
        <v>1908</v>
      </c>
      <c r="D1484" s="177" t="s">
        <v>2916</v>
      </c>
      <c r="E1484" s="178" t="s">
        <v>1451</v>
      </c>
      <c r="F1484" s="179">
        <v>13.5</v>
      </c>
      <c r="G1484" s="272">
        <v>0</v>
      </c>
      <c r="H1484" s="169">
        <f t="shared" si="52"/>
        <v>0</v>
      </c>
      <c r="I1484" s="197"/>
      <c r="J1484" s="196"/>
      <c r="K1484" s="42"/>
      <c r="L1484" s="43"/>
      <c r="M1484" s="44"/>
    </row>
    <row r="1485" spans="1:13" s="78" customFormat="1">
      <c r="A1485" s="283"/>
      <c r="B1485" s="283"/>
      <c r="C1485" s="284"/>
      <c r="D1485" s="285" t="s">
        <v>2917</v>
      </c>
      <c r="E1485" s="173"/>
      <c r="F1485" s="174" t="s">
        <v>162</v>
      </c>
      <c r="G1485" s="175"/>
      <c r="H1485" s="175" t="str">
        <f t="shared" si="52"/>
        <v/>
      </c>
      <c r="I1485" s="197"/>
      <c r="J1485" s="196"/>
      <c r="K1485" s="42"/>
      <c r="L1485" s="43"/>
      <c r="M1485" s="44"/>
    </row>
    <row r="1486" spans="1:13" s="78" customFormat="1" ht="22.5">
      <c r="A1486" s="280"/>
      <c r="B1486" s="280" t="s">
        <v>2926</v>
      </c>
      <c r="C1486" s="281" t="s">
        <v>1917</v>
      </c>
      <c r="D1486" s="282" t="s">
        <v>2914</v>
      </c>
      <c r="E1486" s="178" t="s">
        <v>1451</v>
      </c>
      <c r="F1486" s="179">
        <v>13.5</v>
      </c>
      <c r="G1486" s="272">
        <v>0</v>
      </c>
      <c r="H1486" s="169">
        <f t="shared" si="52"/>
        <v>0</v>
      </c>
      <c r="I1486" s="197"/>
      <c r="J1486" s="196"/>
      <c r="K1486" s="42"/>
      <c r="L1486" s="43"/>
      <c r="M1486" s="44"/>
    </row>
    <row r="1487" spans="1:13" s="78" customFormat="1">
      <c r="A1487" s="170"/>
      <c r="B1487" s="170"/>
      <c r="C1487" s="171"/>
      <c r="D1487" s="172" t="s">
        <v>2915</v>
      </c>
      <c r="E1487" s="173"/>
      <c r="F1487" s="174" t="s">
        <v>162</v>
      </c>
      <c r="G1487" s="175"/>
      <c r="H1487" s="175" t="str">
        <f t="shared" si="52"/>
        <v/>
      </c>
      <c r="I1487" s="197"/>
      <c r="J1487" s="196"/>
      <c r="K1487" s="42"/>
      <c r="L1487" s="43"/>
      <c r="M1487" s="44"/>
    </row>
    <row r="1488" spans="1:13" s="78" customFormat="1">
      <c r="A1488" s="163"/>
      <c r="B1488" s="163" t="s">
        <v>2938</v>
      </c>
      <c r="C1488" s="176" t="s">
        <v>1920</v>
      </c>
      <c r="D1488" s="177" t="s">
        <v>2933</v>
      </c>
      <c r="E1488" s="178" t="s">
        <v>1451</v>
      </c>
      <c r="F1488" s="179">
        <v>2</v>
      </c>
      <c r="G1488" s="272">
        <v>0</v>
      </c>
      <c r="H1488" s="169">
        <f t="shared" si="52"/>
        <v>0</v>
      </c>
      <c r="I1488" s="197"/>
      <c r="J1488" s="196"/>
      <c r="K1488" s="42"/>
      <c r="L1488" s="43"/>
      <c r="M1488" s="44"/>
    </row>
    <row r="1489" spans="1:13" s="78" customFormat="1">
      <c r="A1489" s="283"/>
      <c r="B1489" s="283"/>
      <c r="C1489" s="284"/>
      <c r="D1489" s="285" t="s">
        <v>2934</v>
      </c>
      <c r="E1489" s="173"/>
      <c r="F1489" s="174" t="s">
        <v>162</v>
      </c>
      <c r="G1489" s="175"/>
      <c r="H1489" s="175" t="str">
        <f t="shared" si="52"/>
        <v/>
      </c>
      <c r="I1489" s="197"/>
      <c r="J1489" s="196"/>
      <c r="K1489" s="42"/>
      <c r="L1489" s="43"/>
      <c r="M1489" s="44"/>
    </row>
    <row r="1490" spans="1:13" s="78" customFormat="1">
      <c r="A1490" s="28"/>
      <c r="B1490" s="28" t="s">
        <v>2332</v>
      </c>
      <c r="C1490" s="81" t="s">
        <v>1924</v>
      </c>
      <c r="D1490" s="14" t="s">
        <v>2321</v>
      </c>
      <c r="E1490" s="29" t="s">
        <v>1451</v>
      </c>
      <c r="F1490" s="17">
        <v>3.9</v>
      </c>
      <c r="G1490" s="258">
        <v>0</v>
      </c>
      <c r="H1490" s="27">
        <f t="shared" ref="H1490:H1495" si="53">IF(ISNUMBER(F1490),ROUND(F1490*G1490,2),"")</f>
        <v>0</v>
      </c>
      <c r="I1490" s="197"/>
      <c r="J1490" s="196"/>
      <c r="K1490" s="42"/>
      <c r="L1490" s="43"/>
      <c r="M1490" s="44"/>
    </row>
    <row r="1491" spans="1:13" s="78" customFormat="1">
      <c r="A1491" s="292">
        <v>5</v>
      </c>
      <c r="B1491" s="292"/>
      <c r="C1491" s="293"/>
      <c r="D1491" s="294" t="s">
        <v>535</v>
      </c>
      <c r="E1491" s="29"/>
      <c r="F1491" s="17" t="s">
        <v>162</v>
      </c>
      <c r="G1491" s="27"/>
      <c r="H1491" s="55">
        <f>SUM(H1492)</f>
        <v>0</v>
      </c>
      <c r="I1491" s="197"/>
      <c r="J1491" s="196"/>
      <c r="K1491" s="42"/>
      <c r="L1491" s="43"/>
      <c r="M1491" s="44"/>
    </row>
    <row r="1492" spans="1:13" s="78" customFormat="1">
      <c r="A1492" s="28"/>
      <c r="B1492" s="28" t="s">
        <v>2928</v>
      </c>
      <c r="C1492" s="81" t="s">
        <v>1901</v>
      </c>
      <c r="D1492" s="14" t="s">
        <v>2918</v>
      </c>
      <c r="E1492" s="29" t="s">
        <v>1444</v>
      </c>
      <c r="F1492" s="17">
        <v>6</v>
      </c>
      <c r="G1492" s="258">
        <v>0</v>
      </c>
      <c r="H1492" s="27">
        <f t="shared" si="53"/>
        <v>0</v>
      </c>
      <c r="I1492" s="197"/>
      <c r="J1492" s="196"/>
      <c r="K1492" s="42"/>
      <c r="L1492" s="43"/>
      <c r="M1492" s="44"/>
    </row>
    <row r="1493" spans="1:13" s="78" customFormat="1">
      <c r="A1493" s="289">
        <v>4</v>
      </c>
      <c r="B1493" s="289"/>
      <c r="C1493" s="290"/>
      <c r="D1493" s="291" t="s">
        <v>2045</v>
      </c>
      <c r="E1493" s="20"/>
      <c r="F1493" s="21" t="s">
        <v>162</v>
      </c>
      <c r="G1493" s="22"/>
      <c r="H1493" s="52">
        <f>H1494</f>
        <v>0</v>
      </c>
      <c r="I1493" s="197"/>
      <c r="J1493" s="196"/>
      <c r="K1493" s="42"/>
      <c r="L1493" s="43"/>
      <c r="M1493" s="44"/>
    </row>
    <row r="1494" spans="1:13" s="78" customFormat="1">
      <c r="A1494" s="292">
        <v>5</v>
      </c>
      <c r="B1494" s="292"/>
      <c r="C1494" s="293"/>
      <c r="D1494" s="294" t="s">
        <v>2142</v>
      </c>
      <c r="E1494" s="29"/>
      <c r="F1494" s="17" t="s">
        <v>162</v>
      </c>
      <c r="G1494" s="27"/>
      <c r="H1494" s="55">
        <f>SUM(H1495)</f>
        <v>0</v>
      </c>
      <c r="I1494" s="197"/>
      <c r="J1494" s="196"/>
      <c r="K1494" s="42"/>
      <c r="L1494" s="43"/>
      <c r="M1494" s="44"/>
    </row>
    <row r="1495" spans="1:13" s="78" customFormat="1" ht="22.5">
      <c r="A1495" s="28"/>
      <c r="B1495" s="28" t="s">
        <v>2939</v>
      </c>
      <c r="C1495" s="81" t="s">
        <v>1901</v>
      </c>
      <c r="D1495" s="14" t="s">
        <v>2935</v>
      </c>
      <c r="E1495" s="29" t="s">
        <v>1444</v>
      </c>
      <c r="F1495" s="17">
        <v>63</v>
      </c>
      <c r="G1495" s="258">
        <v>0</v>
      </c>
      <c r="H1495" s="27">
        <f t="shared" si="53"/>
        <v>0</v>
      </c>
      <c r="I1495" s="197"/>
      <c r="J1495" s="196"/>
      <c r="K1495" s="42"/>
      <c r="L1495" s="43"/>
      <c r="M1495" s="44"/>
    </row>
    <row r="1496" spans="1:13" s="78" customFormat="1">
      <c r="A1496" s="286">
        <v>2</v>
      </c>
      <c r="B1496" s="286"/>
      <c r="C1496" s="287"/>
      <c r="D1496" s="288" t="s">
        <v>2941</v>
      </c>
      <c r="E1496" s="84"/>
      <c r="F1496" s="85" t="s">
        <v>162</v>
      </c>
      <c r="G1496" s="86"/>
      <c r="H1496" s="87">
        <f>H1497+H1504+H1526+H1534+H1553</f>
        <v>0</v>
      </c>
      <c r="I1496" s="197"/>
      <c r="J1496" s="196"/>
      <c r="K1496" s="42"/>
      <c r="L1496" s="43"/>
      <c r="M1496" s="44"/>
    </row>
    <row r="1497" spans="1:13" s="78" customFormat="1">
      <c r="A1497" s="289">
        <v>4</v>
      </c>
      <c r="B1497" s="289"/>
      <c r="C1497" s="290"/>
      <c r="D1497" s="291" t="s">
        <v>6</v>
      </c>
      <c r="E1497" s="20"/>
      <c r="F1497" s="21" t="s">
        <v>162</v>
      </c>
      <c r="G1497" s="22"/>
      <c r="H1497" s="52">
        <f>H1498+H1501</f>
        <v>0</v>
      </c>
      <c r="I1497" s="197"/>
      <c r="J1497" s="196"/>
      <c r="K1497" s="42"/>
      <c r="L1497" s="43"/>
      <c r="M1497" s="44"/>
    </row>
    <row r="1498" spans="1:13" s="78" customFormat="1">
      <c r="A1498" s="292">
        <v>5</v>
      </c>
      <c r="B1498" s="292"/>
      <c r="C1498" s="293"/>
      <c r="D1498" s="294" t="s">
        <v>514</v>
      </c>
      <c r="E1498" s="29"/>
      <c r="F1498" s="17" t="s">
        <v>162</v>
      </c>
      <c r="G1498" s="27"/>
      <c r="H1498" s="55">
        <f>SUM(H1499:H1500)</f>
        <v>0</v>
      </c>
      <c r="I1498" s="197"/>
      <c r="J1498" s="196"/>
      <c r="K1498" s="42"/>
      <c r="L1498" s="43"/>
      <c r="M1498" s="44"/>
    </row>
    <row r="1499" spans="1:13" s="78" customFormat="1" ht="22.5">
      <c r="A1499" s="28"/>
      <c r="B1499" s="28" t="s">
        <v>2286</v>
      </c>
      <c r="C1499" s="81" t="s">
        <v>1901</v>
      </c>
      <c r="D1499" s="14" t="s">
        <v>2253</v>
      </c>
      <c r="E1499" s="29" t="s">
        <v>1440</v>
      </c>
      <c r="F1499" s="17">
        <v>5</v>
      </c>
      <c r="G1499" s="258">
        <v>0</v>
      </c>
      <c r="H1499" s="27">
        <f t="shared" ref="H1499:H1546" si="54">IF(ISNUMBER(F1499),ROUND(F1499*G1499,2),"")</f>
        <v>0</v>
      </c>
      <c r="I1499" s="197"/>
      <c r="J1499" s="196"/>
      <c r="K1499" s="42"/>
      <c r="L1499" s="43"/>
      <c r="M1499" s="44"/>
    </row>
    <row r="1500" spans="1:13" s="78" customFormat="1">
      <c r="A1500" s="265"/>
      <c r="B1500" s="265" t="s">
        <v>2861</v>
      </c>
      <c r="C1500" s="275" t="s">
        <v>1905</v>
      </c>
      <c r="D1500" s="266" t="s">
        <v>2898</v>
      </c>
      <c r="E1500" s="29" t="s">
        <v>1440</v>
      </c>
      <c r="F1500" s="17">
        <v>15</v>
      </c>
      <c r="G1500" s="258">
        <v>0</v>
      </c>
      <c r="H1500" s="27">
        <f t="shared" si="54"/>
        <v>0</v>
      </c>
      <c r="I1500" s="197"/>
      <c r="J1500" s="196"/>
      <c r="K1500" s="42"/>
      <c r="L1500" s="43"/>
      <c r="M1500" s="44"/>
    </row>
    <row r="1501" spans="1:13" s="78" customFormat="1">
      <c r="A1501" s="292">
        <v>5</v>
      </c>
      <c r="B1501" s="292"/>
      <c r="C1501" s="293"/>
      <c r="D1501" s="294" t="s">
        <v>515</v>
      </c>
      <c r="E1501" s="29"/>
      <c r="F1501" s="17" t="s">
        <v>162</v>
      </c>
      <c r="G1501" s="27"/>
      <c r="H1501" s="55">
        <f>SUM(H1502:H1503)</f>
        <v>0</v>
      </c>
      <c r="I1501" s="197"/>
      <c r="J1501" s="196"/>
      <c r="K1501" s="42"/>
      <c r="L1501" s="43"/>
      <c r="M1501" s="44"/>
    </row>
    <row r="1502" spans="1:13" s="78" customFormat="1">
      <c r="A1502" s="163"/>
      <c r="B1502" s="163" t="s">
        <v>2288</v>
      </c>
      <c r="C1502" s="176" t="s">
        <v>1901</v>
      </c>
      <c r="D1502" s="177" t="s">
        <v>2255</v>
      </c>
      <c r="E1502" s="178" t="s">
        <v>1442</v>
      </c>
      <c r="F1502" s="179">
        <v>20</v>
      </c>
      <c r="G1502" s="272">
        <v>0</v>
      </c>
      <c r="H1502" s="169">
        <f t="shared" si="54"/>
        <v>0</v>
      </c>
      <c r="I1502" s="197"/>
      <c r="J1502" s="196"/>
      <c r="K1502" s="42"/>
      <c r="L1502" s="43"/>
      <c r="M1502" s="44"/>
    </row>
    <row r="1503" spans="1:13" s="78" customFormat="1">
      <c r="A1503" s="170"/>
      <c r="B1503" s="170"/>
      <c r="C1503" s="171"/>
      <c r="D1503" s="172" t="s">
        <v>2899</v>
      </c>
      <c r="E1503" s="173"/>
      <c r="F1503" s="174" t="s">
        <v>162</v>
      </c>
      <c r="G1503" s="175"/>
      <c r="H1503" s="175" t="str">
        <f t="shared" si="54"/>
        <v/>
      </c>
      <c r="I1503" s="197"/>
      <c r="J1503" s="196"/>
      <c r="K1503" s="42"/>
      <c r="L1503" s="43"/>
      <c r="M1503" s="44"/>
    </row>
    <row r="1504" spans="1:13" s="78" customFormat="1">
      <c r="A1504" s="289">
        <v>4</v>
      </c>
      <c r="B1504" s="289"/>
      <c r="C1504" s="290"/>
      <c r="D1504" s="291" t="s">
        <v>1853</v>
      </c>
      <c r="E1504" s="20"/>
      <c r="F1504" s="21" t="s">
        <v>162</v>
      </c>
      <c r="G1504" s="22"/>
      <c r="H1504" s="52">
        <f>H1505+H1509+H1511+H1514+H1520+H1524</f>
        <v>0</v>
      </c>
      <c r="I1504" s="197"/>
      <c r="J1504" s="196"/>
      <c r="K1504" s="42"/>
      <c r="L1504" s="43"/>
      <c r="M1504" s="44"/>
    </row>
    <row r="1505" spans="1:13" s="78" customFormat="1">
      <c r="A1505" s="292">
        <v>5</v>
      </c>
      <c r="B1505" s="292"/>
      <c r="C1505" s="293"/>
      <c r="D1505" s="294" t="s">
        <v>520</v>
      </c>
      <c r="E1505" s="29"/>
      <c r="F1505" s="17" t="s">
        <v>162</v>
      </c>
      <c r="G1505" s="27"/>
      <c r="H1505" s="55">
        <f>SUM(H1506:H1508)</f>
        <v>0</v>
      </c>
      <c r="I1505" s="197"/>
      <c r="J1505" s="196"/>
      <c r="K1505" s="42"/>
      <c r="L1505" s="43"/>
      <c r="M1505" s="44"/>
    </row>
    <row r="1506" spans="1:13" s="78" customFormat="1">
      <c r="A1506" s="265"/>
      <c r="B1506" s="265" t="s">
        <v>2290</v>
      </c>
      <c r="C1506" s="275" t="s">
        <v>1901</v>
      </c>
      <c r="D1506" s="266" t="s">
        <v>2257</v>
      </c>
      <c r="E1506" s="29" t="s">
        <v>1451</v>
      </c>
      <c r="F1506" s="17">
        <v>40</v>
      </c>
      <c r="G1506" s="258">
        <v>0</v>
      </c>
      <c r="H1506" s="27">
        <f t="shared" si="54"/>
        <v>0</v>
      </c>
      <c r="I1506" s="197"/>
      <c r="J1506" s="196"/>
      <c r="K1506" s="42"/>
      <c r="L1506" s="43"/>
      <c r="M1506" s="44"/>
    </row>
    <row r="1507" spans="1:13" s="78" customFormat="1" ht="22.5">
      <c r="A1507" s="28"/>
      <c r="B1507" s="28" t="s">
        <v>2919</v>
      </c>
      <c r="C1507" s="81" t="s">
        <v>1905</v>
      </c>
      <c r="D1507" s="14" t="s">
        <v>2900</v>
      </c>
      <c r="E1507" s="29" t="s">
        <v>1451</v>
      </c>
      <c r="F1507" s="17">
        <v>806</v>
      </c>
      <c r="G1507" s="258">
        <v>0</v>
      </c>
      <c r="H1507" s="27">
        <f t="shared" si="54"/>
        <v>0</v>
      </c>
      <c r="I1507" s="197"/>
      <c r="J1507" s="196"/>
      <c r="K1507" s="42"/>
      <c r="L1507" s="43"/>
      <c r="M1507" s="44"/>
    </row>
    <row r="1508" spans="1:13" s="78" customFormat="1" ht="22.5">
      <c r="A1508" s="265"/>
      <c r="B1508" s="265" t="s">
        <v>2945</v>
      </c>
      <c r="C1508" s="275" t="s">
        <v>1908</v>
      </c>
      <c r="D1508" s="266" t="s">
        <v>2942</v>
      </c>
      <c r="E1508" s="29" t="s">
        <v>1451</v>
      </c>
      <c r="F1508" s="17">
        <v>300</v>
      </c>
      <c r="G1508" s="258">
        <v>0</v>
      </c>
      <c r="H1508" s="27">
        <f t="shared" si="54"/>
        <v>0</v>
      </c>
      <c r="I1508" s="197"/>
      <c r="J1508" s="196"/>
      <c r="K1508" s="42"/>
      <c r="L1508" s="43"/>
      <c r="M1508" s="44"/>
    </row>
    <row r="1509" spans="1:13" s="78" customFormat="1">
      <c r="A1509" s="292">
        <v>5</v>
      </c>
      <c r="B1509" s="292"/>
      <c r="C1509" s="293"/>
      <c r="D1509" s="294" t="s">
        <v>521</v>
      </c>
      <c r="E1509" s="29"/>
      <c r="F1509" s="17" t="s">
        <v>162</v>
      </c>
      <c r="G1509" s="27"/>
      <c r="H1509" s="55">
        <f>SUM(H1510)</f>
        <v>0</v>
      </c>
      <c r="I1509" s="197"/>
      <c r="J1509" s="196"/>
      <c r="K1509" s="42"/>
      <c r="L1509" s="43"/>
      <c r="M1509" s="44"/>
    </row>
    <row r="1510" spans="1:13" s="78" customFormat="1">
      <c r="A1510" s="28"/>
      <c r="B1510" s="28" t="s">
        <v>2946</v>
      </c>
      <c r="C1510" s="81" t="s">
        <v>1901</v>
      </c>
      <c r="D1510" s="14" t="s">
        <v>2943</v>
      </c>
      <c r="E1510" s="29" t="s">
        <v>1448</v>
      </c>
      <c r="F1510" s="17">
        <v>145</v>
      </c>
      <c r="G1510" s="258">
        <v>0</v>
      </c>
      <c r="H1510" s="27">
        <f t="shared" si="54"/>
        <v>0</v>
      </c>
      <c r="I1510" s="197"/>
      <c r="J1510" s="196"/>
      <c r="K1510" s="42"/>
      <c r="L1510" s="43"/>
      <c r="M1510" s="44"/>
    </row>
    <row r="1511" spans="1:13" s="78" customFormat="1">
      <c r="A1511" s="292">
        <v>5</v>
      </c>
      <c r="B1511" s="292"/>
      <c r="C1511" s="293"/>
      <c r="D1511" s="294" t="s">
        <v>522</v>
      </c>
      <c r="E1511" s="29"/>
      <c r="F1511" s="17" t="s">
        <v>162</v>
      </c>
      <c r="G1511" s="27"/>
      <c r="H1511" s="55">
        <f>SUM(H1512:H1513)</f>
        <v>0</v>
      </c>
      <c r="I1511" s="197"/>
      <c r="J1511" s="196"/>
      <c r="K1511" s="42"/>
      <c r="L1511" s="43"/>
      <c r="M1511" s="44"/>
    </row>
    <row r="1512" spans="1:13" s="78" customFormat="1" ht="22.5">
      <c r="A1512" s="28"/>
      <c r="B1512" s="28" t="s">
        <v>2670</v>
      </c>
      <c r="C1512" s="81" t="s">
        <v>1901</v>
      </c>
      <c r="D1512" s="14" t="s">
        <v>2642</v>
      </c>
      <c r="E1512" s="29" t="s">
        <v>1448</v>
      </c>
      <c r="F1512" s="17">
        <v>460</v>
      </c>
      <c r="G1512" s="258">
        <v>0</v>
      </c>
      <c r="H1512" s="27">
        <f t="shared" si="54"/>
        <v>0</v>
      </c>
      <c r="I1512" s="197"/>
      <c r="J1512" s="196"/>
      <c r="K1512" s="42"/>
      <c r="L1512" s="43"/>
      <c r="M1512" s="44"/>
    </row>
    <row r="1513" spans="1:13" s="78" customFormat="1">
      <c r="A1513" s="28"/>
      <c r="B1513" s="28" t="s">
        <v>2920</v>
      </c>
      <c r="C1513" s="81" t="s">
        <v>1905</v>
      </c>
      <c r="D1513" s="14" t="s">
        <v>2901</v>
      </c>
      <c r="E1513" s="29" t="s">
        <v>1451</v>
      </c>
      <c r="F1513" s="17">
        <v>60</v>
      </c>
      <c r="G1513" s="258">
        <v>0</v>
      </c>
      <c r="H1513" s="27">
        <f t="shared" si="54"/>
        <v>0</v>
      </c>
      <c r="I1513" s="197"/>
      <c r="J1513" s="196"/>
      <c r="K1513" s="42"/>
      <c r="L1513" s="43"/>
      <c r="M1513" s="44"/>
    </row>
    <row r="1514" spans="1:13" s="78" customFormat="1">
      <c r="A1514" s="292">
        <v>5</v>
      </c>
      <c r="B1514" s="292"/>
      <c r="C1514" s="293"/>
      <c r="D1514" s="294" t="s">
        <v>524</v>
      </c>
      <c r="E1514" s="29"/>
      <c r="F1514" s="17" t="s">
        <v>162</v>
      </c>
      <c r="G1514" s="27"/>
      <c r="H1514" s="55">
        <f>SUM(H1515:H1519)</f>
        <v>0</v>
      </c>
      <c r="I1514" s="197"/>
      <c r="J1514" s="196"/>
      <c r="K1514" s="42"/>
      <c r="L1514" s="43"/>
      <c r="M1514" s="44"/>
    </row>
    <row r="1515" spans="1:13" s="78" customFormat="1">
      <c r="A1515" s="163"/>
      <c r="B1515" s="163" t="s">
        <v>2541</v>
      </c>
      <c r="C1515" s="176" t="s">
        <v>1901</v>
      </c>
      <c r="D1515" s="177" t="s">
        <v>2474</v>
      </c>
      <c r="E1515" s="178" t="s">
        <v>1451</v>
      </c>
      <c r="F1515" s="179">
        <v>385</v>
      </c>
      <c r="G1515" s="272">
        <v>0</v>
      </c>
      <c r="H1515" s="169">
        <f t="shared" si="54"/>
        <v>0</v>
      </c>
      <c r="I1515" s="197"/>
      <c r="J1515" s="196"/>
      <c r="K1515" s="42"/>
      <c r="L1515" s="43"/>
      <c r="M1515" s="44"/>
    </row>
    <row r="1516" spans="1:13" s="78" customFormat="1" ht="22.5">
      <c r="A1516" s="170"/>
      <c r="B1516" s="170"/>
      <c r="C1516" s="171"/>
      <c r="D1516" s="172" t="s">
        <v>2902</v>
      </c>
      <c r="E1516" s="173"/>
      <c r="F1516" s="174" t="s">
        <v>162</v>
      </c>
      <c r="G1516" s="175"/>
      <c r="H1516" s="175" t="str">
        <f t="shared" si="54"/>
        <v/>
      </c>
      <c r="I1516" s="197"/>
      <c r="J1516" s="196"/>
      <c r="K1516" s="42"/>
      <c r="L1516" s="43"/>
      <c r="M1516" s="44"/>
    </row>
    <row r="1517" spans="1:13" s="78" customFormat="1" ht="22.5">
      <c r="A1517" s="265"/>
      <c r="B1517" s="265" t="s">
        <v>2708</v>
      </c>
      <c r="C1517" s="275" t="s">
        <v>1905</v>
      </c>
      <c r="D1517" s="266" t="s">
        <v>2903</v>
      </c>
      <c r="E1517" s="29" t="s">
        <v>1448</v>
      </c>
      <c r="F1517" s="17">
        <v>285</v>
      </c>
      <c r="G1517" s="258">
        <v>0</v>
      </c>
      <c r="H1517" s="27">
        <f t="shared" si="54"/>
        <v>0</v>
      </c>
      <c r="I1517" s="197"/>
      <c r="J1517" s="196"/>
      <c r="K1517" s="42"/>
      <c r="L1517" s="43"/>
      <c r="M1517" s="44"/>
    </row>
    <row r="1518" spans="1:13" s="78" customFormat="1">
      <c r="A1518" s="28"/>
      <c r="B1518" s="28" t="s">
        <v>1483</v>
      </c>
      <c r="C1518" s="81" t="s">
        <v>1908</v>
      </c>
      <c r="D1518" s="14" t="s">
        <v>21</v>
      </c>
      <c r="E1518" s="29" t="s">
        <v>1448</v>
      </c>
      <c r="F1518" s="17">
        <v>80</v>
      </c>
      <c r="G1518" s="258">
        <v>0</v>
      </c>
      <c r="H1518" s="27">
        <f t="shared" si="54"/>
        <v>0</v>
      </c>
      <c r="I1518" s="197"/>
      <c r="J1518" s="196"/>
      <c r="K1518" s="42"/>
      <c r="L1518" s="43"/>
      <c r="M1518" s="44"/>
    </row>
    <row r="1519" spans="1:13" s="78" customFormat="1">
      <c r="A1519" s="265"/>
      <c r="B1519" s="265" t="s">
        <v>1484</v>
      </c>
      <c r="C1519" s="275" t="s">
        <v>1917</v>
      </c>
      <c r="D1519" s="266" t="s">
        <v>22</v>
      </c>
      <c r="E1519" s="29" t="s">
        <v>1448</v>
      </c>
      <c r="F1519" s="17">
        <v>80</v>
      </c>
      <c r="G1519" s="258">
        <v>0</v>
      </c>
      <c r="H1519" s="27">
        <f t="shared" si="54"/>
        <v>0</v>
      </c>
      <c r="I1519" s="197"/>
      <c r="J1519" s="196"/>
      <c r="K1519" s="42"/>
      <c r="L1519" s="43"/>
      <c r="M1519" s="44"/>
    </row>
    <row r="1520" spans="1:13" s="78" customFormat="1">
      <c r="A1520" s="292">
        <v>5</v>
      </c>
      <c r="B1520" s="292"/>
      <c r="C1520" s="293"/>
      <c r="D1520" s="294" t="s">
        <v>525</v>
      </c>
      <c r="E1520" s="29"/>
      <c r="F1520" s="17" t="s">
        <v>162</v>
      </c>
      <c r="G1520" s="27"/>
      <c r="H1520" s="55">
        <f>SUM(H1521:H1523)</f>
        <v>0</v>
      </c>
      <c r="I1520" s="197"/>
      <c r="J1520" s="196"/>
      <c r="K1520" s="42"/>
      <c r="L1520" s="43"/>
      <c r="M1520" s="44"/>
    </row>
    <row r="1521" spans="1:13" s="78" customFormat="1">
      <c r="A1521" s="28"/>
      <c r="B1521" s="28" t="s">
        <v>2862</v>
      </c>
      <c r="C1521" s="81" t="s">
        <v>1901</v>
      </c>
      <c r="D1521" s="14" t="s">
        <v>969</v>
      </c>
      <c r="E1521" s="29" t="s">
        <v>1982</v>
      </c>
      <c r="F1521" s="17">
        <v>1745</v>
      </c>
      <c r="G1521" s="258">
        <v>0</v>
      </c>
      <c r="H1521" s="27">
        <f t="shared" si="54"/>
        <v>0</v>
      </c>
      <c r="I1521" s="197"/>
      <c r="J1521" s="196"/>
      <c r="K1521" s="42"/>
      <c r="L1521" s="43"/>
      <c r="M1521" s="44"/>
    </row>
    <row r="1522" spans="1:13" s="78" customFormat="1">
      <c r="A1522" s="28"/>
      <c r="B1522" s="28" t="s">
        <v>2921</v>
      </c>
      <c r="C1522" s="81" t="s">
        <v>1905</v>
      </c>
      <c r="D1522" s="14" t="s">
        <v>2904</v>
      </c>
      <c r="E1522" s="29" t="s">
        <v>1451</v>
      </c>
      <c r="F1522" s="17">
        <v>726</v>
      </c>
      <c r="G1522" s="258">
        <v>0</v>
      </c>
      <c r="H1522" s="27">
        <f t="shared" si="54"/>
        <v>0</v>
      </c>
      <c r="I1522" s="197"/>
      <c r="J1522" s="196"/>
      <c r="K1522" s="42"/>
      <c r="L1522" s="43"/>
      <c r="M1522" s="44"/>
    </row>
    <row r="1523" spans="1:13" s="78" customFormat="1">
      <c r="A1523" s="265"/>
      <c r="B1523" s="265" t="s">
        <v>2947</v>
      </c>
      <c r="C1523" s="275" t="s">
        <v>1908</v>
      </c>
      <c r="D1523" s="266" t="s">
        <v>2944</v>
      </c>
      <c r="E1523" s="29" t="s">
        <v>1451</v>
      </c>
      <c r="F1523" s="17">
        <v>300</v>
      </c>
      <c r="G1523" s="258">
        <v>0</v>
      </c>
      <c r="H1523" s="27">
        <f t="shared" si="54"/>
        <v>0</v>
      </c>
      <c r="I1523" s="197"/>
      <c r="J1523" s="196"/>
      <c r="K1523" s="42"/>
      <c r="L1523" s="43"/>
      <c r="M1523" s="44"/>
    </row>
    <row r="1524" spans="1:13" s="78" customFormat="1">
      <c r="A1524" s="292">
        <v>5</v>
      </c>
      <c r="B1524" s="292"/>
      <c r="C1524" s="293"/>
      <c r="D1524" s="294" t="s">
        <v>523</v>
      </c>
      <c r="E1524" s="29"/>
      <c r="F1524" s="17" t="s">
        <v>162</v>
      </c>
      <c r="G1524" s="27"/>
      <c r="H1524" s="55">
        <f>SUM(H1525)</f>
        <v>0</v>
      </c>
      <c r="I1524" s="197"/>
      <c r="J1524" s="196"/>
      <c r="K1524" s="42"/>
      <c r="L1524" s="43"/>
      <c r="M1524" s="44"/>
    </row>
    <row r="1525" spans="1:13" s="78" customFormat="1">
      <c r="A1525" s="265"/>
      <c r="B1525" s="265" t="s">
        <v>2922</v>
      </c>
      <c r="C1525" s="275" t="s">
        <v>1901</v>
      </c>
      <c r="D1525" s="266" t="s">
        <v>2905</v>
      </c>
      <c r="E1525" s="29" t="s">
        <v>1451</v>
      </c>
      <c r="F1525" s="17">
        <v>70</v>
      </c>
      <c r="G1525" s="258">
        <v>0</v>
      </c>
      <c r="H1525" s="27">
        <f t="shared" si="54"/>
        <v>0</v>
      </c>
      <c r="I1525" s="197"/>
      <c r="J1525" s="196"/>
      <c r="K1525" s="42"/>
      <c r="L1525" s="43"/>
      <c r="M1525" s="44"/>
    </row>
    <row r="1526" spans="1:13" s="78" customFormat="1">
      <c r="A1526" s="289">
        <v>4</v>
      </c>
      <c r="B1526" s="289"/>
      <c r="C1526" s="290"/>
      <c r="D1526" s="291" t="s">
        <v>44</v>
      </c>
      <c r="E1526" s="20"/>
      <c r="F1526" s="21" t="s">
        <v>162</v>
      </c>
      <c r="G1526" s="22"/>
      <c r="H1526" s="52">
        <f>H1527+H1531</f>
        <v>0</v>
      </c>
      <c r="I1526" s="197"/>
      <c r="J1526" s="196"/>
      <c r="K1526" s="42"/>
      <c r="L1526" s="43"/>
      <c r="M1526" s="44"/>
    </row>
    <row r="1527" spans="1:13" s="78" customFormat="1">
      <c r="A1527" s="292">
        <v>5</v>
      </c>
      <c r="B1527" s="292"/>
      <c r="C1527" s="293"/>
      <c r="D1527" s="294" t="s">
        <v>527</v>
      </c>
      <c r="E1527" s="29"/>
      <c r="F1527" s="17" t="s">
        <v>162</v>
      </c>
      <c r="G1527" s="27"/>
      <c r="H1527" s="55">
        <f>SUM(H1528:H1530)</f>
        <v>0</v>
      </c>
      <c r="I1527" s="197"/>
      <c r="J1527" s="196"/>
      <c r="K1527" s="42"/>
      <c r="L1527" s="43"/>
      <c r="M1527" s="44"/>
    </row>
    <row r="1528" spans="1:13" s="78" customFormat="1" ht="33.75">
      <c r="A1528" s="265"/>
      <c r="B1528" s="265" t="s">
        <v>2923</v>
      </c>
      <c r="C1528" s="275" t="s">
        <v>1901</v>
      </c>
      <c r="D1528" s="266" t="s">
        <v>2906</v>
      </c>
      <c r="E1528" s="29" t="s">
        <v>1444</v>
      </c>
      <c r="F1528" s="17">
        <v>82</v>
      </c>
      <c r="G1528" s="258">
        <v>0</v>
      </c>
      <c r="H1528" s="27">
        <f t="shared" si="54"/>
        <v>0</v>
      </c>
      <c r="I1528" s="197"/>
      <c r="J1528" s="196"/>
      <c r="K1528" s="42"/>
      <c r="L1528" s="43"/>
      <c r="M1528" s="44"/>
    </row>
    <row r="1529" spans="1:13" s="78" customFormat="1" ht="22.5">
      <c r="A1529" s="265"/>
      <c r="B1529" s="265" t="s">
        <v>2924</v>
      </c>
      <c r="C1529" s="275" t="s">
        <v>1905</v>
      </c>
      <c r="D1529" s="266" t="s">
        <v>2907</v>
      </c>
      <c r="E1529" s="29" t="s">
        <v>1440</v>
      </c>
      <c r="F1529" s="17">
        <v>55</v>
      </c>
      <c r="G1529" s="258">
        <v>0</v>
      </c>
      <c r="H1529" s="27">
        <f t="shared" si="54"/>
        <v>0</v>
      </c>
      <c r="I1529" s="197"/>
      <c r="J1529" s="196"/>
      <c r="K1529" s="42"/>
      <c r="L1529" s="43"/>
      <c r="M1529" s="44"/>
    </row>
    <row r="1530" spans="1:13" s="78" customFormat="1">
      <c r="A1530" s="28"/>
      <c r="B1530" s="28" t="s">
        <v>1438</v>
      </c>
      <c r="C1530" s="81" t="s">
        <v>1908</v>
      </c>
      <c r="D1530" s="14" t="s">
        <v>2908</v>
      </c>
      <c r="E1530" s="29" t="s">
        <v>1440</v>
      </c>
      <c r="F1530" s="17">
        <v>1</v>
      </c>
      <c r="G1530" s="258">
        <v>0</v>
      </c>
      <c r="H1530" s="27">
        <f t="shared" si="54"/>
        <v>0</v>
      </c>
      <c r="I1530" s="197"/>
      <c r="J1530" s="196"/>
      <c r="K1530" s="42"/>
      <c r="L1530" s="43"/>
      <c r="M1530" s="44"/>
    </row>
    <row r="1531" spans="1:13" s="78" customFormat="1">
      <c r="A1531" s="292">
        <v>5</v>
      </c>
      <c r="B1531" s="292"/>
      <c r="C1531" s="293"/>
      <c r="D1531" s="294" t="s">
        <v>526</v>
      </c>
      <c r="E1531" s="29"/>
      <c r="F1531" s="17" t="s">
        <v>162</v>
      </c>
      <c r="G1531" s="27"/>
      <c r="H1531" s="55">
        <f>SUM(H1532:H1533)</f>
        <v>0</v>
      </c>
      <c r="I1531" s="197"/>
      <c r="J1531" s="196"/>
      <c r="K1531" s="42"/>
      <c r="L1531" s="43"/>
      <c r="M1531" s="44"/>
    </row>
    <row r="1532" spans="1:13" s="78" customFormat="1" ht="33.75">
      <c r="A1532" s="163"/>
      <c r="B1532" s="163" t="s">
        <v>2936</v>
      </c>
      <c r="C1532" s="176" t="s">
        <v>1901</v>
      </c>
      <c r="D1532" s="177" t="s">
        <v>2930</v>
      </c>
      <c r="E1532" s="178" t="s">
        <v>1444</v>
      </c>
      <c r="F1532" s="179">
        <v>78</v>
      </c>
      <c r="G1532" s="272">
        <v>0</v>
      </c>
      <c r="H1532" s="169">
        <f t="shared" si="54"/>
        <v>0</v>
      </c>
      <c r="I1532" s="197"/>
      <c r="J1532" s="196"/>
      <c r="K1532" s="42"/>
      <c r="L1532" s="43"/>
      <c r="M1532" s="44"/>
    </row>
    <row r="1533" spans="1:13" s="78" customFormat="1">
      <c r="A1533" s="170"/>
      <c r="B1533" s="170"/>
      <c r="C1533" s="171"/>
      <c r="D1533" s="172" t="s">
        <v>2931</v>
      </c>
      <c r="E1533" s="173"/>
      <c r="F1533" s="174" t="s">
        <v>162</v>
      </c>
      <c r="G1533" s="175"/>
      <c r="H1533" s="175" t="str">
        <f t="shared" si="54"/>
        <v/>
      </c>
      <c r="I1533" s="197"/>
      <c r="J1533" s="196"/>
      <c r="K1533" s="42"/>
      <c r="L1533" s="43"/>
      <c r="M1533" s="44"/>
    </row>
    <row r="1534" spans="1:13" s="78" customFormat="1">
      <c r="A1534" s="289">
        <v>4</v>
      </c>
      <c r="B1534" s="289"/>
      <c r="C1534" s="290"/>
      <c r="D1534" s="291" t="s">
        <v>45</v>
      </c>
      <c r="E1534" s="20"/>
      <c r="F1534" s="21" t="s">
        <v>162</v>
      </c>
      <c r="G1534" s="22"/>
      <c r="H1534" s="52">
        <f>H1535+H1537+H1540+H1551</f>
        <v>0</v>
      </c>
      <c r="I1534" s="197"/>
      <c r="J1534" s="196"/>
      <c r="K1534" s="42"/>
      <c r="L1534" s="43"/>
      <c r="M1534" s="44"/>
    </row>
    <row r="1535" spans="1:13" s="78" customFormat="1">
      <c r="A1535" s="292">
        <v>5</v>
      </c>
      <c r="B1535" s="292"/>
      <c r="C1535" s="293"/>
      <c r="D1535" s="294" t="s">
        <v>529</v>
      </c>
      <c r="E1535" s="29"/>
      <c r="F1535" s="17" t="s">
        <v>162</v>
      </c>
      <c r="G1535" s="27"/>
      <c r="H1535" s="55">
        <f>SUM(H1536)</f>
        <v>0</v>
      </c>
      <c r="I1535" s="197"/>
      <c r="J1535" s="196"/>
      <c r="K1535" s="42"/>
      <c r="L1535" s="43"/>
      <c r="M1535" s="44"/>
    </row>
    <row r="1536" spans="1:13" s="78" customFormat="1" ht="22.5">
      <c r="A1536" s="265"/>
      <c r="B1536" s="265" t="s">
        <v>2226</v>
      </c>
      <c r="C1536" s="275" t="s">
        <v>1905</v>
      </c>
      <c r="D1536" s="266" t="s">
        <v>1711</v>
      </c>
      <c r="E1536" s="29" t="s">
        <v>1448</v>
      </c>
      <c r="F1536" s="17">
        <v>60</v>
      </c>
      <c r="G1536" s="258">
        <v>0</v>
      </c>
      <c r="H1536" s="27">
        <f t="shared" si="54"/>
        <v>0</v>
      </c>
      <c r="I1536" s="197"/>
      <c r="J1536" s="196"/>
      <c r="K1536" s="42"/>
      <c r="L1536" s="43"/>
      <c r="M1536" s="44"/>
    </row>
    <row r="1537" spans="1:13" s="78" customFormat="1">
      <c r="A1537" s="292">
        <v>5</v>
      </c>
      <c r="B1537" s="292"/>
      <c r="C1537" s="293"/>
      <c r="D1537" s="294" t="s">
        <v>530</v>
      </c>
      <c r="E1537" s="29"/>
      <c r="F1537" s="17" t="s">
        <v>162</v>
      </c>
      <c r="G1537" s="27"/>
      <c r="H1537" s="55">
        <f>SUM(H1538:H1539)</f>
        <v>0</v>
      </c>
      <c r="I1537" s="197"/>
      <c r="J1537" s="196"/>
      <c r="K1537" s="42"/>
      <c r="L1537" s="43"/>
      <c r="M1537" s="44"/>
    </row>
    <row r="1538" spans="1:13" s="78" customFormat="1" ht="22.5">
      <c r="A1538" s="28"/>
      <c r="B1538" s="28" t="s">
        <v>2301</v>
      </c>
      <c r="C1538" s="81" t="s">
        <v>1901</v>
      </c>
      <c r="D1538" s="14" t="s">
        <v>2269</v>
      </c>
      <c r="E1538" s="29" t="s">
        <v>1507</v>
      </c>
      <c r="F1538" s="17">
        <v>1860</v>
      </c>
      <c r="G1538" s="258">
        <v>0</v>
      </c>
      <c r="H1538" s="27">
        <f t="shared" si="54"/>
        <v>0</v>
      </c>
      <c r="I1538" s="197"/>
      <c r="J1538" s="196"/>
      <c r="K1538" s="42"/>
      <c r="L1538" s="43"/>
      <c r="M1538" s="44"/>
    </row>
    <row r="1539" spans="1:13" s="78" customFormat="1">
      <c r="A1539" s="28"/>
      <c r="B1539" s="28"/>
      <c r="C1539" s="81"/>
      <c r="D1539" s="14" t="s">
        <v>2909</v>
      </c>
      <c r="E1539" s="29"/>
      <c r="F1539" s="17" t="s">
        <v>162</v>
      </c>
      <c r="G1539" s="27"/>
      <c r="H1539" s="27" t="str">
        <f t="shared" si="54"/>
        <v/>
      </c>
      <c r="I1539" s="197"/>
      <c r="J1539" s="196"/>
      <c r="K1539" s="42"/>
      <c r="L1539" s="43"/>
      <c r="M1539" s="44"/>
    </row>
    <row r="1540" spans="1:13" s="78" customFormat="1">
      <c r="A1540" s="292">
        <v>5</v>
      </c>
      <c r="B1540" s="292"/>
      <c r="C1540" s="293"/>
      <c r="D1540" s="294" t="s">
        <v>531</v>
      </c>
      <c r="E1540" s="29"/>
      <c r="F1540" s="17" t="s">
        <v>162</v>
      </c>
      <c r="G1540" s="27"/>
      <c r="H1540" s="55">
        <f>SUM(H1541:H1550)</f>
        <v>0</v>
      </c>
      <c r="I1540" s="197"/>
      <c r="J1540" s="196"/>
      <c r="K1540" s="42"/>
      <c r="L1540" s="43"/>
      <c r="M1540" s="44"/>
    </row>
    <row r="1541" spans="1:13" s="78" customFormat="1">
      <c r="A1541" s="163"/>
      <c r="B1541" s="163" t="s">
        <v>2925</v>
      </c>
      <c r="C1541" s="176" t="s">
        <v>1901</v>
      </c>
      <c r="D1541" s="177" t="s">
        <v>2910</v>
      </c>
      <c r="E1541" s="178" t="s">
        <v>1451</v>
      </c>
      <c r="F1541" s="179">
        <v>72</v>
      </c>
      <c r="G1541" s="272">
        <v>0</v>
      </c>
      <c r="H1541" s="169">
        <f t="shared" si="54"/>
        <v>0</v>
      </c>
      <c r="I1541" s="197"/>
      <c r="J1541" s="196"/>
      <c r="K1541" s="42"/>
      <c r="L1541" s="43"/>
      <c r="M1541" s="44"/>
    </row>
    <row r="1542" spans="1:13" s="78" customFormat="1">
      <c r="A1542" s="170"/>
      <c r="B1542" s="170"/>
      <c r="C1542" s="171"/>
      <c r="D1542" s="172" t="s">
        <v>2911</v>
      </c>
      <c r="E1542" s="173"/>
      <c r="F1542" s="174" t="s">
        <v>162</v>
      </c>
      <c r="G1542" s="175"/>
      <c r="H1542" s="175" t="str">
        <f t="shared" si="54"/>
        <v/>
      </c>
      <c r="I1542" s="197"/>
      <c r="J1542" s="196"/>
      <c r="K1542" s="42"/>
      <c r="L1542" s="43"/>
      <c r="M1542" s="44"/>
    </row>
    <row r="1543" spans="1:13" s="78" customFormat="1" ht="22.5">
      <c r="A1543" s="28"/>
      <c r="B1543" s="28" t="s">
        <v>2896</v>
      </c>
      <c r="C1543" s="81" t="s">
        <v>1905</v>
      </c>
      <c r="D1543" s="14" t="s">
        <v>2912</v>
      </c>
      <c r="E1543" s="29" t="s">
        <v>1451</v>
      </c>
      <c r="F1543" s="17">
        <v>72</v>
      </c>
      <c r="G1543" s="258">
        <v>0</v>
      </c>
      <c r="H1543" s="27">
        <f t="shared" si="54"/>
        <v>0</v>
      </c>
      <c r="I1543" s="197"/>
      <c r="J1543" s="196"/>
      <c r="K1543" s="42"/>
      <c r="L1543" s="43"/>
      <c r="M1543" s="44"/>
    </row>
    <row r="1544" spans="1:13" s="78" customFormat="1" ht="22.5">
      <c r="A1544" s="163"/>
      <c r="B1544" s="163" t="s">
        <v>2927</v>
      </c>
      <c r="C1544" s="176" t="s">
        <v>1908</v>
      </c>
      <c r="D1544" s="177" t="s">
        <v>2916</v>
      </c>
      <c r="E1544" s="178" t="s">
        <v>1451</v>
      </c>
      <c r="F1544" s="179">
        <v>17.5</v>
      </c>
      <c r="G1544" s="272">
        <v>0</v>
      </c>
      <c r="H1544" s="169">
        <f t="shared" si="54"/>
        <v>0</v>
      </c>
      <c r="I1544" s="197"/>
      <c r="J1544" s="196"/>
      <c r="K1544" s="42"/>
      <c r="L1544" s="43"/>
      <c r="M1544" s="44"/>
    </row>
    <row r="1545" spans="1:13" s="78" customFormat="1">
      <c r="A1545" s="283"/>
      <c r="B1545" s="283"/>
      <c r="C1545" s="284"/>
      <c r="D1545" s="285" t="s">
        <v>2917</v>
      </c>
      <c r="E1545" s="173"/>
      <c r="F1545" s="174" t="s">
        <v>162</v>
      </c>
      <c r="G1545" s="175"/>
      <c r="H1545" s="175" t="str">
        <f t="shared" si="54"/>
        <v/>
      </c>
      <c r="I1545" s="197"/>
      <c r="J1545" s="196"/>
      <c r="K1545" s="42"/>
      <c r="L1545" s="43"/>
      <c r="M1545" s="44"/>
    </row>
    <row r="1546" spans="1:13" s="78" customFormat="1" ht="22.5">
      <c r="A1546" s="163"/>
      <c r="B1546" s="163" t="s">
        <v>2926</v>
      </c>
      <c r="C1546" s="176" t="s">
        <v>1917</v>
      </c>
      <c r="D1546" s="177" t="s">
        <v>2914</v>
      </c>
      <c r="E1546" s="178" t="s">
        <v>1451</v>
      </c>
      <c r="F1546" s="179">
        <v>17.5</v>
      </c>
      <c r="G1546" s="272">
        <v>0</v>
      </c>
      <c r="H1546" s="169">
        <f t="shared" si="54"/>
        <v>0</v>
      </c>
      <c r="I1546" s="197"/>
      <c r="J1546" s="196"/>
      <c r="K1546" s="42"/>
      <c r="L1546" s="43"/>
      <c r="M1546" s="44"/>
    </row>
    <row r="1547" spans="1:13" s="78" customFormat="1">
      <c r="A1547" s="170"/>
      <c r="B1547" s="170"/>
      <c r="C1547" s="171"/>
      <c r="D1547" s="172" t="s">
        <v>2915</v>
      </c>
      <c r="E1547" s="173"/>
      <c r="F1547" s="174" t="s">
        <v>162</v>
      </c>
      <c r="G1547" s="175"/>
      <c r="H1547" s="175" t="str">
        <f t="shared" ref="H1547:H1555" si="55">IF(ISNUMBER(F1547),ROUND(F1547*G1547,2),"")</f>
        <v/>
      </c>
      <c r="I1547" s="197"/>
      <c r="J1547" s="196"/>
      <c r="K1547" s="42"/>
      <c r="L1547" s="43"/>
      <c r="M1547" s="44"/>
    </row>
    <row r="1548" spans="1:13" s="78" customFormat="1">
      <c r="A1548" s="163"/>
      <c r="B1548" s="163" t="s">
        <v>2938</v>
      </c>
      <c r="C1548" s="176" t="s">
        <v>1920</v>
      </c>
      <c r="D1548" s="177" t="s">
        <v>2933</v>
      </c>
      <c r="E1548" s="178" t="s">
        <v>1451</v>
      </c>
      <c r="F1548" s="179">
        <v>2.5</v>
      </c>
      <c r="G1548" s="272">
        <v>0</v>
      </c>
      <c r="H1548" s="169">
        <f t="shared" si="55"/>
        <v>0</v>
      </c>
      <c r="I1548" s="197"/>
      <c r="J1548" s="196"/>
      <c r="K1548" s="42"/>
      <c r="L1548" s="43"/>
      <c r="M1548" s="44"/>
    </row>
    <row r="1549" spans="1:13" s="78" customFormat="1">
      <c r="A1549" s="170"/>
      <c r="B1549" s="170"/>
      <c r="C1549" s="171"/>
      <c r="D1549" s="172" t="s">
        <v>2934</v>
      </c>
      <c r="E1549" s="173"/>
      <c r="F1549" s="174" t="s">
        <v>162</v>
      </c>
      <c r="G1549" s="175"/>
      <c r="H1549" s="175" t="str">
        <f t="shared" si="55"/>
        <v/>
      </c>
      <c r="I1549" s="197"/>
      <c r="J1549" s="196"/>
      <c r="K1549" s="42"/>
      <c r="L1549" s="43"/>
      <c r="M1549" s="44"/>
    </row>
    <row r="1550" spans="1:13" s="78" customFormat="1">
      <c r="A1550" s="265"/>
      <c r="B1550" s="265" t="s">
        <v>2332</v>
      </c>
      <c r="C1550" s="275" t="s">
        <v>1924</v>
      </c>
      <c r="D1550" s="266" t="s">
        <v>2321</v>
      </c>
      <c r="E1550" s="29" t="s">
        <v>1451</v>
      </c>
      <c r="F1550" s="17">
        <v>7.9</v>
      </c>
      <c r="G1550" s="258">
        <v>0</v>
      </c>
      <c r="H1550" s="27">
        <f t="shared" si="55"/>
        <v>0</v>
      </c>
      <c r="I1550" s="197"/>
      <c r="J1550" s="196"/>
      <c r="K1550" s="42"/>
      <c r="L1550" s="43"/>
      <c r="M1550" s="44"/>
    </row>
    <row r="1551" spans="1:13" s="78" customFormat="1">
      <c r="A1551" s="292">
        <v>5</v>
      </c>
      <c r="B1551" s="292"/>
      <c r="C1551" s="293"/>
      <c r="D1551" s="294" t="s">
        <v>535</v>
      </c>
      <c r="E1551" s="29"/>
      <c r="F1551" s="17" t="s">
        <v>162</v>
      </c>
      <c r="G1551" s="27"/>
      <c r="H1551" s="55">
        <f>SUM(H1552)</f>
        <v>0</v>
      </c>
      <c r="I1551" s="197"/>
      <c r="J1551" s="196"/>
      <c r="K1551" s="42"/>
      <c r="L1551" s="43"/>
      <c r="M1551" s="44"/>
    </row>
    <row r="1552" spans="1:13" s="78" customFormat="1">
      <c r="A1552" s="28"/>
      <c r="B1552" s="28" t="s">
        <v>2928</v>
      </c>
      <c r="C1552" s="81" t="s">
        <v>1901</v>
      </c>
      <c r="D1552" s="14" t="s">
        <v>2918</v>
      </c>
      <c r="E1552" s="29" t="s">
        <v>1444</v>
      </c>
      <c r="F1552" s="17">
        <v>7</v>
      </c>
      <c r="G1552" s="258">
        <v>0</v>
      </c>
      <c r="H1552" s="27">
        <f t="shared" si="55"/>
        <v>0</v>
      </c>
      <c r="I1552" s="197"/>
      <c r="J1552" s="196"/>
      <c r="K1552" s="42"/>
      <c r="L1552" s="43"/>
      <c r="M1552" s="44"/>
    </row>
    <row r="1553" spans="1:13" s="78" customFormat="1">
      <c r="A1553" s="289">
        <v>4</v>
      </c>
      <c r="B1553" s="289"/>
      <c r="C1553" s="290"/>
      <c r="D1553" s="291" t="s">
        <v>2045</v>
      </c>
      <c r="E1553" s="20"/>
      <c r="F1553" s="21" t="s">
        <v>162</v>
      </c>
      <c r="G1553" s="22"/>
      <c r="H1553" s="52">
        <f>H1554</f>
        <v>0</v>
      </c>
      <c r="I1553" s="197"/>
      <c r="J1553" s="196"/>
      <c r="K1553" s="42"/>
      <c r="L1553" s="43"/>
      <c r="M1553" s="44"/>
    </row>
    <row r="1554" spans="1:13" s="78" customFormat="1">
      <c r="A1554" s="292">
        <v>5</v>
      </c>
      <c r="B1554" s="292"/>
      <c r="C1554" s="293"/>
      <c r="D1554" s="294" t="s">
        <v>2142</v>
      </c>
      <c r="E1554" s="29"/>
      <c r="F1554" s="17" t="s">
        <v>162</v>
      </c>
      <c r="G1554" s="27"/>
      <c r="H1554" s="55">
        <f>SUM(H1555)</f>
        <v>0</v>
      </c>
      <c r="I1554" s="197"/>
      <c r="J1554" s="196"/>
      <c r="K1554" s="42"/>
      <c r="L1554" s="43"/>
      <c r="M1554" s="44"/>
    </row>
    <row r="1555" spans="1:13" s="78" customFormat="1" ht="22.5">
      <c r="A1555" s="265"/>
      <c r="B1555" s="265" t="s">
        <v>2939</v>
      </c>
      <c r="C1555" s="275" t="s">
        <v>1901</v>
      </c>
      <c r="D1555" s="266" t="s">
        <v>2935</v>
      </c>
      <c r="E1555" s="29" t="s">
        <v>1444</v>
      </c>
      <c r="F1555" s="17">
        <v>82</v>
      </c>
      <c r="G1555" s="258">
        <v>0</v>
      </c>
      <c r="H1555" s="27">
        <f t="shared" si="55"/>
        <v>0</v>
      </c>
      <c r="I1555" s="197"/>
      <c r="J1555" s="196"/>
      <c r="K1555" s="42"/>
      <c r="L1555" s="43"/>
      <c r="M1555" s="44"/>
    </row>
    <row r="1556" spans="1:13" s="78" customFormat="1">
      <c r="A1556" s="28"/>
      <c r="B1556" s="28"/>
      <c r="C1556" s="81"/>
      <c r="D1556" s="14"/>
      <c r="E1556" s="29"/>
      <c r="F1556" s="17" t="s">
        <v>162</v>
      </c>
      <c r="G1556" s="27"/>
      <c r="H1556" s="27"/>
      <c r="I1556" s="197"/>
      <c r="J1556" s="196"/>
      <c r="K1556" s="42"/>
      <c r="L1556" s="43"/>
      <c r="M1556" s="44"/>
    </row>
    <row r="1557" spans="1:13" s="78" customFormat="1">
      <c r="A1557" s="295">
        <v>1</v>
      </c>
      <c r="B1557" s="295"/>
      <c r="C1557" s="296"/>
      <c r="D1557" s="297" t="s">
        <v>2948</v>
      </c>
      <c r="E1557" s="75"/>
      <c r="F1557" s="76" t="s">
        <v>162</v>
      </c>
      <c r="G1557" s="77"/>
      <c r="H1557" s="30">
        <f>H1558+H1579+H1608</f>
        <v>0</v>
      </c>
      <c r="I1557" s="197"/>
      <c r="J1557" s="196"/>
      <c r="K1557" s="42"/>
      <c r="L1557" s="43"/>
      <c r="M1557" s="44"/>
    </row>
    <row r="1558" spans="1:13" s="78" customFormat="1">
      <c r="A1558" s="286">
        <v>2</v>
      </c>
      <c r="B1558" s="286"/>
      <c r="C1558" s="287"/>
      <c r="D1558" s="288" t="s">
        <v>2949</v>
      </c>
      <c r="E1558" s="84"/>
      <c r="F1558" s="85" t="s">
        <v>162</v>
      </c>
      <c r="G1558" s="86"/>
      <c r="H1558" s="87">
        <f>H1559+H1566+H1574</f>
        <v>0</v>
      </c>
      <c r="I1558" s="197"/>
      <c r="J1558" s="196"/>
      <c r="K1558" s="42"/>
      <c r="L1558" s="43"/>
      <c r="M1558" s="44"/>
    </row>
    <row r="1559" spans="1:13" s="78" customFormat="1">
      <c r="A1559" s="289">
        <v>4</v>
      </c>
      <c r="B1559" s="289"/>
      <c r="C1559" s="290"/>
      <c r="D1559" s="291" t="s">
        <v>171</v>
      </c>
      <c r="E1559" s="20"/>
      <c r="F1559" s="21" t="s">
        <v>162</v>
      </c>
      <c r="G1559" s="22"/>
      <c r="H1559" s="52">
        <f>SUM(H1560:H1565)</f>
        <v>0</v>
      </c>
      <c r="I1559" s="197"/>
      <c r="J1559" s="196"/>
      <c r="K1559" s="42"/>
      <c r="L1559" s="43"/>
      <c r="M1559" s="44"/>
    </row>
    <row r="1560" spans="1:13" s="78" customFormat="1">
      <c r="A1560" s="28"/>
      <c r="B1560" s="28"/>
      <c r="C1560" s="81" t="s">
        <v>164</v>
      </c>
      <c r="D1560" s="14" t="s">
        <v>2950</v>
      </c>
      <c r="E1560" s="29" t="s">
        <v>2951</v>
      </c>
      <c r="F1560" s="17">
        <v>0.21</v>
      </c>
      <c r="G1560" s="258">
        <v>0</v>
      </c>
      <c r="H1560" s="27">
        <f t="shared" ref="H1560:H1578" si="56">IF(ISNUMBER(F1560),ROUND(F1560*G1560,2),"")</f>
        <v>0</v>
      </c>
      <c r="I1560" s="197"/>
      <c r="J1560" s="196"/>
      <c r="K1560" s="42"/>
      <c r="L1560" s="43"/>
      <c r="M1560" s="44"/>
    </row>
    <row r="1561" spans="1:13" s="78" customFormat="1" ht="78.75">
      <c r="A1561" s="28"/>
      <c r="B1561" s="28"/>
      <c r="C1561" s="81" t="s">
        <v>165</v>
      </c>
      <c r="D1561" s="14" t="s">
        <v>2952</v>
      </c>
      <c r="E1561" s="29" t="s">
        <v>49</v>
      </c>
      <c r="F1561" s="17">
        <v>145</v>
      </c>
      <c r="G1561" s="258">
        <v>0</v>
      </c>
      <c r="H1561" s="27">
        <f t="shared" si="56"/>
        <v>0</v>
      </c>
      <c r="I1561" s="197"/>
      <c r="J1561" s="196"/>
      <c r="K1561" s="42"/>
      <c r="L1561" s="43"/>
      <c r="M1561" s="44"/>
    </row>
    <row r="1562" spans="1:13" s="78" customFormat="1" ht="101.25">
      <c r="A1562" s="28"/>
      <c r="B1562" s="28"/>
      <c r="C1562" s="81" t="s">
        <v>166</v>
      </c>
      <c r="D1562" s="14" t="s">
        <v>2953</v>
      </c>
      <c r="E1562" s="29" t="s">
        <v>49</v>
      </c>
      <c r="F1562" s="17">
        <v>45</v>
      </c>
      <c r="G1562" s="258">
        <v>0</v>
      </c>
      <c r="H1562" s="27">
        <f t="shared" si="56"/>
        <v>0</v>
      </c>
      <c r="I1562" s="197"/>
      <c r="J1562" s="196"/>
      <c r="K1562" s="42"/>
      <c r="L1562" s="43"/>
      <c r="M1562" s="44"/>
    </row>
    <row r="1563" spans="1:13" s="78" customFormat="1" ht="22.5">
      <c r="A1563" s="265"/>
      <c r="B1563" s="265"/>
      <c r="C1563" s="275" t="s">
        <v>167</v>
      </c>
      <c r="D1563" s="266" t="s">
        <v>2954</v>
      </c>
      <c r="E1563" s="29" t="s">
        <v>2955</v>
      </c>
      <c r="F1563" s="17">
        <v>5</v>
      </c>
      <c r="G1563" s="258">
        <v>0</v>
      </c>
      <c r="H1563" s="27">
        <f t="shared" si="56"/>
        <v>0</v>
      </c>
      <c r="I1563" s="197"/>
      <c r="J1563" s="196"/>
      <c r="K1563" s="42"/>
      <c r="L1563" s="43"/>
      <c r="M1563" s="44"/>
    </row>
    <row r="1564" spans="1:13" s="78" customFormat="1" ht="33.75">
      <c r="A1564" s="28"/>
      <c r="B1564" s="28"/>
      <c r="C1564" s="81" t="s">
        <v>168</v>
      </c>
      <c r="D1564" s="14" t="s">
        <v>2956</v>
      </c>
      <c r="E1564" s="29" t="s">
        <v>14</v>
      </c>
      <c r="F1564" s="17">
        <v>7.5</v>
      </c>
      <c r="G1564" s="258">
        <v>0</v>
      </c>
      <c r="H1564" s="27">
        <f t="shared" si="56"/>
        <v>0</v>
      </c>
      <c r="I1564" s="197"/>
      <c r="J1564" s="196"/>
      <c r="K1564" s="42"/>
      <c r="L1564" s="43"/>
      <c r="M1564" s="44"/>
    </row>
    <row r="1565" spans="1:13" s="78" customFormat="1" ht="33.75">
      <c r="A1565" s="28"/>
      <c r="B1565" s="28"/>
      <c r="C1565" s="81" t="s">
        <v>169</v>
      </c>
      <c r="D1565" s="14" t="s">
        <v>2957</v>
      </c>
      <c r="E1565" s="29" t="s">
        <v>11</v>
      </c>
      <c r="F1565" s="17">
        <v>1</v>
      </c>
      <c r="G1565" s="258">
        <v>0</v>
      </c>
      <c r="H1565" s="27">
        <f t="shared" si="56"/>
        <v>0</v>
      </c>
      <c r="I1565" s="197"/>
      <c r="J1565" s="196"/>
      <c r="K1565" s="42"/>
      <c r="L1565" s="43"/>
      <c r="M1565" s="44"/>
    </row>
    <row r="1566" spans="1:13" s="78" customFormat="1">
      <c r="A1566" s="289">
        <v>4</v>
      </c>
      <c r="B1566" s="289"/>
      <c r="C1566" s="290"/>
      <c r="D1566" s="291" t="s">
        <v>172</v>
      </c>
      <c r="E1566" s="20"/>
      <c r="F1566" s="21" t="s">
        <v>162</v>
      </c>
      <c r="G1566" s="22"/>
      <c r="H1566" s="52">
        <f>SUM(H1567:H1573)</f>
        <v>0</v>
      </c>
      <c r="I1566" s="197"/>
      <c r="J1566" s="196"/>
      <c r="K1566" s="42"/>
      <c r="L1566" s="43"/>
      <c r="M1566" s="44"/>
    </row>
    <row r="1567" spans="1:13" s="78" customFormat="1">
      <c r="A1567" s="28"/>
      <c r="B1567" s="28"/>
      <c r="C1567" s="81" t="s">
        <v>164</v>
      </c>
      <c r="D1567" s="14" t="s">
        <v>2958</v>
      </c>
      <c r="E1567" s="29" t="s">
        <v>49</v>
      </c>
      <c r="F1567" s="17">
        <v>84</v>
      </c>
      <c r="G1567" s="258">
        <v>0</v>
      </c>
      <c r="H1567" s="27">
        <f t="shared" si="56"/>
        <v>0</v>
      </c>
      <c r="I1567" s="197"/>
      <c r="J1567" s="196"/>
      <c r="K1567" s="42"/>
      <c r="L1567" s="43"/>
      <c r="M1567" s="44"/>
    </row>
    <row r="1568" spans="1:13" s="78" customFormat="1">
      <c r="A1568" s="265"/>
      <c r="B1568" s="265"/>
      <c r="C1568" s="275" t="s">
        <v>165</v>
      </c>
      <c r="D1568" s="266" t="s">
        <v>2959</v>
      </c>
      <c r="E1568" s="29" t="s">
        <v>49</v>
      </c>
      <c r="F1568" s="17">
        <v>150</v>
      </c>
      <c r="G1568" s="258">
        <v>0</v>
      </c>
      <c r="H1568" s="27">
        <f t="shared" si="56"/>
        <v>0</v>
      </c>
      <c r="I1568" s="197"/>
      <c r="J1568" s="196"/>
      <c r="K1568" s="42"/>
      <c r="L1568" s="43"/>
      <c r="M1568" s="44"/>
    </row>
    <row r="1569" spans="1:13" s="78" customFormat="1">
      <c r="A1569" s="28"/>
      <c r="B1569" s="28"/>
      <c r="C1569" s="81" t="s">
        <v>166</v>
      </c>
      <c r="D1569" s="14" t="s">
        <v>2960</v>
      </c>
      <c r="E1569" s="29" t="s">
        <v>49</v>
      </c>
      <c r="F1569" s="17">
        <v>145</v>
      </c>
      <c r="G1569" s="258">
        <v>0</v>
      </c>
      <c r="H1569" s="27">
        <f t="shared" si="56"/>
        <v>0</v>
      </c>
      <c r="I1569" s="197"/>
      <c r="J1569" s="196"/>
      <c r="K1569" s="42"/>
      <c r="L1569" s="43"/>
      <c r="M1569" s="44"/>
    </row>
    <row r="1570" spans="1:13" s="78" customFormat="1" ht="33.75">
      <c r="A1570" s="28"/>
      <c r="B1570" s="28"/>
      <c r="C1570" s="81" t="s">
        <v>167</v>
      </c>
      <c r="D1570" s="14" t="s">
        <v>2961</v>
      </c>
      <c r="E1570" s="29" t="s">
        <v>11</v>
      </c>
      <c r="F1570" s="17">
        <v>2</v>
      </c>
      <c r="G1570" s="258">
        <v>0</v>
      </c>
      <c r="H1570" s="27">
        <f t="shared" si="56"/>
        <v>0</v>
      </c>
      <c r="I1570" s="197"/>
      <c r="J1570" s="196"/>
      <c r="K1570" s="42"/>
      <c r="L1570" s="43"/>
      <c r="M1570" s="44"/>
    </row>
    <row r="1571" spans="1:13" s="78" customFormat="1" ht="78.75">
      <c r="A1571" s="28"/>
      <c r="B1571" s="28"/>
      <c r="C1571" s="81" t="s">
        <v>168</v>
      </c>
      <c r="D1571" s="14" t="s">
        <v>2962</v>
      </c>
      <c r="E1571" s="29" t="s">
        <v>11</v>
      </c>
      <c r="F1571" s="17">
        <v>1</v>
      </c>
      <c r="G1571" s="258">
        <v>0</v>
      </c>
      <c r="H1571" s="27">
        <f t="shared" si="56"/>
        <v>0</v>
      </c>
      <c r="I1571" s="197"/>
      <c r="J1571" s="196"/>
      <c r="K1571" s="42"/>
      <c r="L1571" s="43"/>
      <c r="M1571" s="44"/>
    </row>
    <row r="1572" spans="1:13" s="78" customFormat="1" ht="225">
      <c r="A1572" s="265"/>
      <c r="B1572" s="265"/>
      <c r="C1572" s="275" t="s">
        <v>169</v>
      </c>
      <c r="D1572" s="266" t="s">
        <v>2963</v>
      </c>
      <c r="E1572" s="29" t="s">
        <v>11</v>
      </c>
      <c r="F1572" s="17">
        <v>1</v>
      </c>
      <c r="G1572" s="258">
        <v>0</v>
      </c>
      <c r="H1572" s="27">
        <f t="shared" si="56"/>
        <v>0</v>
      </c>
      <c r="I1572" s="197"/>
      <c r="J1572" s="196"/>
      <c r="K1572" s="42"/>
      <c r="L1572" s="43"/>
      <c r="M1572" s="44"/>
    </row>
    <row r="1573" spans="1:13" s="78" customFormat="1">
      <c r="A1573" s="28"/>
      <c r="B1573" s="28"/>
      <c r="C1573" s="81" t="s">
        <v>170</v>
      </c>
      <c r="D1573" s="14" t="s">
        <v>2964</v>
      </c>
      <c r="E1573" s="29" t="s">
        <v>11</v>
      </c>
      <c r="F1573" s="17">
        <v>1</v>
      </c>
      <c r="G1573" s="258">
        <v>0</v>
      </c>
      <c r="H1573" s="27">
        <f t="shared" si="56"/>
        <v>0</v>
      </c>
      <c r="I1573" s="197"/>
      <c r="J1573" s="196"/>
      <c r="K1573" s="42"/>
      <c r="L1573" s="43"/>
      <c r="M1573" s="44"/>
    </row>
    <row r="1574" spans="1:13" s="78" customFormat="1">
      <c r="A1574" s="289">
        <v>4</v>
      </c>
      <c r="B1574" s="289"/>
      <c r="C1574" s="290"/>
      <c r="D1574" s="291" t="s">
        <v>2969</v>
      </c>
      <c r="E1574" s="20"/>
      <c r="F1574" s="21" t="s">
        <v>162</v>
      </c>
      <c r="G1574" s="22"/>
      <c r="H1574" s="52">
        <f>SUM(H1575:H1578)</f>
        <v>0</v>
      </c>
      <c r="I1574" s="197"/>
      <c r="J1574" s="196"/>
      <c r="K1574" s="42"/>
      <c r="L1574" s="43"/>
      <c r="M1574" s="44"/>
    </row>
    <row r="1575" spans="1:13" s="78" customFormat="1" ht="22.5">
      <c r="A1575" s="28"/>
      <c r="B1575" s="28"/>
      <c r="C1575" s="81" t="s">
        <v>164</v>
      </c>
      <c r="D1575" s="14" t="s">
        <v>2965</v>
      </c>
      <c r="E1575" s="29" t="s">
        <v>11</v>
      </c>
      <c r="F1575" s="17">
        <v>1</v>
      </c>
      <c r="G1575" s="258">
        <v>0</v>
      </c>
      <c r="H1575" s="27">
        <f t="shared" si="56"/>
        <v>0</v>
      </c>
      <c r="I1575" s="197"/>
      <c r="J1575" s="196"/>
      <c r="K1575" s="42"/>
      <c r="L1575" s="43"/>
      <c r="M1575" s="44"/>
    </row>
    <row r="1576" spans="1:13" s="78" customFormat="1">
      <c r="A1576" s="28"/>
      <c r="B1576" s="28"/>
      <c r="C1576" s="81" t="s">
        <v>165</v>
      </c>
      <c r="D1576" s="14" t="s">
        <v>2966</v>
      </c>
      <c r="E1576" s="29" t="s">
        <v>48</v>
      </c>
      <c r="F1576" s="17">
        <v>24</v>
      </c>
      <c r="G1576" s="258">
        <v>0</v>
      </c>
      <c r="H1576" s="27">
        <f t="shared" si="56"/>
        <v>0</v>
      </c>
      <c r="I1576" s="197"/>
      <c r="J1576" s="196"/>
      <c r="K1576" s="42"/>
      <c r="L1576" s="43"/>
      <c r="M1576" s="44"/>
    </row>
    <row r="1577" spans="1:13" s="78" customFormat="1">
      <c r="A1577" s="28"/>
      <c r="B1577" s="28"/>
      <c r="C1577" s="81" t="s">
        <v>166</v>
      </c>
      <c r="D1577" s="14" t="s">
        <v>2967</v>
      </c>
      <c r="E1577" s="29" t="s">
        <v>11</v>
      </c>
      <c r="F1577" s="17">
        <v>1</v>
      </c>
      <c r="G1577" s="258">
        <v>0</v>
      </c>
      <c r="H1577" s="27">
        <f t="shared" si="56"/>
        <v>0</v>
      </c>
      <c r="I1577" s="197"/>
      <c r="J1577" s="196"/>
      <c r="K1577" s="42"/>
      <c r="L1577" s="43"/>
      <c r="M1577" s="44"/>
    </row>
    <row r="1578" spans="1:13" s="78" customFormat="1">
      <c r="A1578" s="265"/>
      <c r="B1578" s="265"/>
      <c r="C1578" s="275" t="s">
        <v>167</v>
      </c>
      <c r="D1578" s="266" t="s">
        <v>2968</v>
      </c>
      <c r="E1578" s="29" t="s">
        <v>11</v>
      </c>
      <c r="F1578" s="17">
        <v>1</v>
      </c>
      <c r="G1578" s="258">
        <v>0</v>
      </c>
      <c r="H1578" s="27">
        <f t="shared" si="56"/>
        <v>0</v>
      </c>
      <c r="I1578" s="197"/>
      <c r="J1578" s="196"/>
      <c r="K1578" s="42"/>
      <c r="L1578" s="43"/>
      <c r="M1578" s="44"/>
    </row>
    <row r="1579" spans="1:13" s="78" customFormat="1">
      <c r="A1579" s="286">
        <v>2</v>
      </c>
      <c r="B1579" s="286"/>
      <c r="C1579" s="287"/>
      <c r="D1579" s="288" t="s">
        <v>2970</v>
      </c>
      <c r="E1579" s="84"/>
      <c r="F1579" s="85" t="s">
        <v>162</v>
      </c>
      <c r="G1579" s="86"/>
      <c r="H1579" s="87">
        <f>H1580+H1589+H1604</f>
        <v>0</v>
      </c>
      <c r="I1579" s="197"/>
      <c r="J1579" s="196"/>
      <c r="K1579" s="42"/>
      <c r="L1579" s="43"/>
      <c r="M1579" s="44"/>
    </row>
    <row r="1580" spans="1:13" s="78" customFormat="1">
      <c r="A1580" s="289">
        <v>4</v>
      </c>
      <c r="B1580" s="289"/>
      <c r="C1580" s="290"/>
      <c r="D1580" s="291" t="s">
        <v>171</v>
      </c>
      <c r="E1580" s="20"/>
      <c r="F1580" s="21" t="s">
        <v>162</v>
      </c>
      <c r="G1580" s="22"/>
      <c r="H1580" s="52">
        <f>H1581+H1583</f>
        <v>0</v>
      </c>
      <c r="I1580" s="197"/>
      <c r="J1580" s="196"/>
      <c r="K1580" s="42"/>
      <c r="L1580" s="43"/>
      <c r="M1580" s="44"/>
    </row>
    <row r="1581" spans="1:13" s="78" customFormat="1">
      <c r="A1581" s="28">
        <v>5</v>
      </c>
      <c r="B1581" s="28"/>
      <c r="C1581" s="81"/>
      <c r="D1581" s="191" t="s">
        <v>2971</v>
      </c>
      <c r="E1581" s="29"/>
      <c r="F1581" s="17" t="s">
        <v>162</v>
      </c>
      <c r="G1581" s="27"/>
      <c r="H1581" s="55">
        <f>SUM(H1582)</f>
        <v>0</v>
      </c>
      <c r="I1581" s="197"/>
      <c r="J1581" s="196"/>
      <c r="K1581" s="42"/>
      <c r="L1581" s="43"/>
      <c r="M1581" s="44"/>
    </row>
    <row r="1582" spans="1:13" s="78" customFormat="1">
      <c r="A1582" s="28"/>
      <c r="B1582" s="28"/>
      <c r="C1582" s="81" t="s">
        <v>2996</v>
      </c>
      <c r="D1582" s="14" t="s">
        <v>2972</v>
      </c>
      <c r="E1582" s="29" t="s">
        <v>49</v>
      </c>
      <c r="F1582" s="17">
        <v>1260</v>
      </c>
      <c r="G1582" s="258">
        <v>0</v>
      </c>
      <c r="H1582" s="27">
        <f t="shared" ref="H1582:H1607" si="57">IF(ISNUMBER(F1582),ROUND(F1582*G1582,2),"")</f>
        <v>0</v>
      </c>
      <c r="I1582" s="197"/>
      <c r="J1582" s="196"/>
      <c r="K1582" s="42"/>
      <c r="L1582" s="43"/>
      <c r="M1582" s="44"/>
    </row>
    <row r="1583" spans="1:13" s="78" customFormat="1">
      <c r="A1583" s="28">
        <v>5</v>
      </c>
      <c r="B1583" s="28"/>
      <c r="C1583" s="81"/>
      <c r="D1583" s="191" t="s">
        <v>2973</v>
      </c>
      <c r="E1583" s="29"/>
      <c r="F1583" s="17" t="s">
        <v>162</v>
      </c>
      <c r="G1583" s="27"/>
      <c r="H1583" s="55">
        <f>SUM(H1584:H1588)</f>
        <v>0</v>
      </c>
      <c r="I1583" s="197"/>
      <c r="J1583" s="196"/>
      <c r="K1583" s="42"/>
      <c r="L1583" s="43"/>
      <c r="M1583" s="44"/>
    </row>
    <row r="1584" spans="1:13" s="78" customFormat="1" ht="78.75">
      <c r="A1584" s="28"/>
      <c r="B1584" s="28"/>
      <c r="C1584" s="81" t="s">
        <v>2996</v>
      </c>
      <c r="D1584" s="14" t="s">
        <v>2974</v>
      </c>
      <c r="E1584" s="29" t="s">
        <v>49</v>
      </c>
      <c r="F1584" s="17">
        <v>1260</v>
      </c>
      <c r="G1584" s="258">
        <v>0</v>
      </c>
      <c r="H1584" s="27">
        <f t="shared" si="57"/>
        <v>0</v>
      </c>
      <c r="I1584" s="197"/>
      <c r="J1584" s="196"/>
      <c r="K1584" s="42"/>
      <c r="L1584" s="43"/>
      <c r="M1584" s="44"/>
    </row>
    <row r="1585" spans="1:13" s="78" customFormat="1" ht="33.75">
      <c r="A1585" s="28"/>
      <c r="B1585" s="28"/>
      <c r="C1585" s="81" t="s">
        <v>2997</v>
      </c>
      <c r="D1585" s="207" t="s">
        <v>2975</v>
      </c>
      <c r="E1585" s="29" t="s">
        <v>49</v>
      </c>
      <c r="F1585" s="17">
        <v>105</v>
      </c>
      <c r="G1585" s="258">
        <v>0</v>
      </c>
      <c r="H1585" s="27">
        <f t="shared" si="57"/>
        <v>0</v>
      </c>
      <c r="I1585" s="197"/>
      <c r="J1585" s="196"/>
      <c r="K1585" s="42"/>
      <c r="L1585" s="43"/>
      <c r="M1585" s="44"/>
    </row>
    <row r="1586" spans="1:13" s="78" customFormat="1" ht="67.5">
      <c r="A1586" s="28"/>
      <c r="B1586" s="28"/>
      <c r="C1586" s="81" t="s">
        <v>2998</v>
      </c>
      <c r="D1586" s="14" t="s">
        <v>2976</v>
      </c>
      <c r="E1586" s="29" t="s">
        <v>1440</v>
      </c>
      <c r="F1586" s="17">
        <v>32</v>
      </c>
      <c r="G1586" s="258">
        <v>0</v>
      </c>
      <c r="H1586" s="27">
        <f t="shared" si="57"/>
        <v>0</v>
      </c>
      <c r="I1586" s="197"/>
      <c r="J1586" s="196"/>
      <c r="K1586" s="42"/>
      <c r="L1586" s="43"/>
      <c r="M1586" s="44"/>
    </row>
    <row r="1587" spans="1:13" s="78" customFormat="1" ht="45">
      <c r="A1587" s="265"/>
      <c r="B1587" s="265"/>
      <c r="C1587" s="275" t="s">
        <v>2999</v>
      </c>
      <c r="D1587" s="266" t="s">
        <v>2977</v>
      </c>
      <c r="E1587" s="29" t="s">
        <v>1440</v>
      </c>
      <c r="F1587" s="17">
        <v>32</v>
      </c>
      <c r="G1587" s="258">
        <v>0</v>
      </c>
      <c r="H1587" s="27">
        <f t="shared" si="57"/>
        <v>0</v>
      </c>
      <c r="I1587" s="197"/>
      <c r="J1587" s="196"/>
      <c r="K1587" s="42"/>
      <c r="L1587" s="43"/>
      <c r="M1587" s="44"/>
    </row>
    <row r="1588" spans="1:13" s="78" customFormat="1" ht="22.5">
      <c r="A1588" s="265"/>
      <c r="B1588" s="265"/>
      <c r="C1588" s="275" t="s">
        <v>3000</v>
      </c>
      <c r="D1588" s="266" t="s">
        <v>2978</v>
      </c>
      <c r="E1588" s="29" t="s">
        <v>1462</v>
      </c>
      <c r="F1588" s="17">
        <v>75</v>
      </c>
      <c r="G1588" s="258">
        <v>0</v>
      </c>
      <c r="H1588" s="27">
        <f t="shared" si="57"/>
        <v>0</v>
      </c>
      <c r="I1588" s="197"/>
      <c r="J1588" s="196"/>
      <c r="K1588" s="42"/>
      <c r="L1588" s="43"/>
      <c r="M1588" s="44"/>
    </row>
    <row r="1589" spans="1:13" s="78" customFormat="1">
      <c r="A1589" s="289">
        <v>4</v>
      </c>
      <c r="B1589" s="289"/>
      <c r="C1589" s="290"/>
      <c r="D1589" s="291" t="s">
        <v>172</v>
      </c>
      <c r="E1589" s="20"/>
      <c r="F1589" s="21" t="s">
        <v>162</v>
      </c>
      <c r="G1589" s="22"/>
      <c r="H1589" s="52">
        <f>H1590</f>
        <v>0</v>
      </c>
      <c r="I1589" s="197"/>
      <c r="J1589" s="196"/>
      <c r="K1589" s="42"/>
      <c r="L1589" s="43"/>
      <c r="M1589" s="44"/>
    </row>
    <row r="1590" spans="1:13" s="78" customFormat="1">
      <c r="A1590" s="28">
        <v>5</v>
      </c>
      <c r="B1590" s="28"/>
      <c r="C1590" s="81"/>
      <c r="D1590" s="191" t="s">
        <v>2979</v>
      </c>
      <c r="E1590" s="29"/>
      <c r="F1590" s="17" t="s">
        <v>162</v>
      </c>
      <c r="G1590" s="27"/>
      <c r="H1590" s="55">
        <f>SUM(H1591:H1603)</f>
        <v>0</v>
      </c>
      <c r="I1590" s="197"/>
      <c r="J1590" s="196"/>
      <c r="K1590" s="42"/>
      <c r="L1590" s="43"/>
      <c r="M1590" s="44"/>
    </row>
    <row r="1591" spans="1:13" s="78" customFormat="1" ht="33.75">
      <c r="A1591" s="28"/>
      <c r="B1591" s="28"/>
      <c r="C1591" s="81" t="s">
        <v>2996</v>
      </c>
      <c r="D1591" s="14" t="s">
        <v>2980</v>
      </c>
      <c r="E1591" s="29" t="s">
        <v>1440</v>
      </c>
      <c r="F1591" s="17">
        <v>23</v>
      </c>
      <c r="G1591" s="258">
        <v>0</v>
      </c>
      <c r="H1591" s="27">
        <f t="shared" si="57"/>
        <v>0</v>
      </c>
      <c r="I1591" s="197"/>
      <c r="J1591" s="196"/>
      <c r="K1591" s="42"/>
      <c r="L1591" s="43"/>
      <c r="M1591" s="44"/>
    </row>
    <row r="1592" spans="1:13" s="78" customFormat="1" ht="33.75">
      <c r="A1592" s="28"/>
      <c r="B1592" s="28"/>
      <c r="C1592" s="81" t="s">
        <v>2997</v>
      </c>
      <c r="D1592" s="14" t="s">
        <v>2981</v>
      </c>
      <c r="E1592" s="29" t="s">
        <v>1440</v>
      </c>
      <c r="F1592" s="17">
        <v>2</v>
      </c>
      <c r="G1592" s="258">
        <v>0</v>
      </c>
      <c r="H1592" s="27">
        <f t="shared" si="57"/>
        <v>0</v>
      </c>
      <c r="I1592" s="197"/>
      <c r="J1592" s="196"/>
      <c r="K1592" s="42"/>
      <c r="L1592" s="43"/>
      <c r="M1592" s="44"/>
    </row>
    <row r="1593" spans="1:13" s="78" customFormat="1" ht="135">
      <c r="A1593" s="28"/>
      <c r="B1593" s="28"/>
      <c r="C1593" s="81" t="s">
        <v>2998</v>
      </c>
      <c r="D1593" s="14" t="s">
        <v>2982</v>
      </c>
      <c r="E1593" s="29" t="s">
        <v>1440</v>
      </c>
      <c r="F1593" s="17">
        <v>25</v>
      </c>
      <c r="G1593" s="258">
        <v>0</v>
      </c>
      <c r="H1593" s="27">
        <f t="shared" si="57"/>
        <v>0</v>
      </c>
      <c r="I1593" s="197"/>
      <c r="J1593" s="196"/>
      <c r="K1593" s="42"/>
      <c r="L1593" s="43"/>
      <c r="M1593" s="44"/>
    </row>
    <row r="1594" spans="1:13" s="78" customFormat="1">
      <c r="A1594" s="265"/>
      <c r="B1594" s="265"/>
      <c r="C1594" s="275" t="s">
        <v>2999</v>
      </c>
      <c r="D1594" s="266" t="s">
        <v>2983</v>
      </c>
      <c r="E1594" s="29" t="s">
        <v>1462</v>
      </c>
      <c r="F1594" s="17">
        <v>1120</v>
      </c>
      <c r="G1594" s="258">
        <v>0</v>
      </c>
      <c r="H1594" s="27">
        <f t="shared" si="57"/>
        <v>0</v>
      </c>
      <c r="I1594" s="197"/>
      <c r="J1594" s="196"/>
      <c r="K1594" s="42"/>
      <c r="L1594" s="43"/>
      <c r="M1594" s="44"/>
    </row>
    <row r="1595" spans="1:13" s="78" customFormat="1" ht="191.25">
      <c r="A1595" s="28"/>
      <c r="B1595" s="28"/>
      <c r="C1595" s="81" t="s">
        <v>3000</v>
      </c>
      <c r="D1595" s="14" t="s">
        <v>2984</v>
      </c>
      <c r="E1595" s="29" t="s">
        <v>11</v>
      </c>
      <c r="F1595" s="17">
        <v>1</v>
      </c>
      <c r="G1595" s="258">
        <v>0</v>
      </c>
      <c r="H1595" s="27">
        <f t="shared" si="57"/>
        <v>0</v>
      </c>
      <c r="I1595" s="197"/>
      <c r="J1595" s="196"/>
      <c r="K1595" s="42"/>
      <c r="L1595" s="43"/>
      <c r="M1595" s="44"/>
    </row>
    <row r="1596" spans="1:13" s="78" customFormat="1">
      <c r="A1596" s="28"/>
      <c r="B1596" s="28"/>
      <c r="C1596" s="81" t="s">
        <v>3001</v>
      </c>
      <c r="D1596" s="14" t="s">
        <v>2985</v>
      </c>
      <c r="E1596" s="29" t="s">
        <v>1462</v>
      </c>
      <c r="F1596" s="17">
        <v>5</v>
      </c>
      <c r="G1596" s="258">
        <v>0</v>
      </c>
      <c r="H1596" s="27">
        <f t="shared" si="57"/>
        <v>0</v>
      </c>
      <c r="I1596" s="197"/>
      <c r="J1596" s="196"/>
      <c r="K1596" s="42"/>
      <c r="L1596" s="43"/>
      <c r="M1596" s="44"/>
    </row>
    <row r="1597" spans="1:13" s="78" customFormat="1" ht="22.5">
      <c r="A1597" s="28"/>
      <c r="B1597" s="28"/>
      <c r="C1597" s="81" t="s">
        <v>3002</v>
      </c>
      <c r="D1597" s="14" t="s">
        <v>2986</v>
      </c>
      <c r="E1597" s="29" t="s">
        <v>1440</v>
      </c>
      <c r="F1597" s="17">
        <v>25</v>
      </c>
      <c r="G1597" s="258">
        <v>0</v>
      </c>
      <c r="H1597" s="27">
        <f t="shared" si="57"/>
        <v>0</v>
      </c>
      <c r="I1597" s="197"/>
      <c r="J1597" s="196"/>
      <c r="K1597" s="42"/>
      <c r="L1597" s="43"/>
      <c r="M1597" s="44"/>
    </row>
    <row r="1598" spans="1:13" s="78" customFormat="1">
      <c r="A1598" s="28"/>
      <c r="B1598" s="28"/>
      <c r="C1598" s="81" t="s">
        <v>3003</v>
      </c>
      <c r="D1598" s="14" t="s">
        <v>2987</v>
      </c>
      <c r="E1598" s="29" t="s">
        <v>1440</v>
      </c>
      <c r="F1598" s="17">
        <v>50</v>
      </c>
      <c r="G1598" s="258">
        <v>0</v>
      </c>
      <c r="H1598" s="27">
        <f t="shared" si="57"/>
        <v>0</v>
      </c>
      <c r="I1598" s="197"/>
      <c r="J1598" s="196"/>
      <c r="K1598" s="42"/>
      <c r="L1598" s="43"/>
      <c r="M1598" s="44"/>
    </row>
    <row r="1599" spans="1:13" s="78" customFormat="1" ht="22.5">
      <c r="A1599" s="28"/>
      <c r="B1599" s="28"/>
      <c r="C1599" s="81" t="s">
        <v>3004</v>
      </c>
      <c r="D1599" s="14" t="s">
        <v>2988</v>
      </c>
      <c r="E1599" s="29" t="s">
        <v>1440</v>
      </c>
      <c r="F1599" s="17">
        <v>25</v>
      </c>
      <c r="G1599" s="258">
        <v>0</v>
      </c>
      <c r="H1599" s="27">
        <f t="shared" si="57"/>
        <v>0</v>
      </c>
      <c r="I1599" s="197"/>
      <c r="J1599" s="196"/>
      <c r="K1599" s="42"/>
      <c r="L1599" s="43"/>
      <c r="M1599" s="44"/>
    </row>
    <row r="1600" spans="1:13" s="78" customFormat="1">
      <c r="A1600" s="265"/>
      <c r="B1600" s="265"/>
      <c r="C1600" s="275" t="s">
        <v>1884</v>
      </c>
      <c r="D1600" s="266" t="s">
        <v>2989</v>
      </c>
      <c r="E1600" s="29" t="s">
        <v>1440</v>
      </c>
      <c r="F1600" s="17">
        <v>45</v>
      </c>
      <c r="G1600" s="258">
        <v>0</v>
      </c>
      <c r="H1600" s="27">
        <f t="shared" si="57"/>
        <v>0</v>
      </c>
      <c r="I1600" s="197"/>
      <c r="J1600" s="196"/>
      <c r="K1600" s="42"/>
      <c r="L1600" s="43"/>
      <c r="M1600" s="44"/>
    </row>
    <row r="1601" spans="1:13" s="78" customFormat="1">
      <c r="A1601" s="28"/>
      <c r="B1601" s="28"/>
      <c r="C1601" s="81" t="s">
        <v>1885</v>
      </c>
      <c r="D1601" s="14" t="s">
        <v>2990</v>
      </c>
      <c r="E1601" s="29" t="s">
        <v>1440</v>
      </c>
      <c r="F1601" s="17">
        <v>25</v>
      </c>
      <c r="G1601" s="258">
        <v>0</v>
      </c>
      <c r="H1601" s="27">
        <f t="shared" si="57"/>
        <v>0</v>
      </c>
      <c r="I1601" s="197"/>
      <c r="J1601" s="196"/>
      <c r="K1601" s="42"/>
      <c r="L1601" s="43"/>
      <c r="M1601" s="44"/>
    </row>
    <row r="1602" spans="1:13" s="78" customFormat="1" ht="33.75">
      <c r="A1602" s="28"/>
      <c r="B1602" s="28"/>
      <c r="C1602" s="81" t="s">
        <v>1886</v>
      </c>
      <c r="D1602" s="14" t="s">
        <v>2991</v>
      </c>
      <c r="E1602" s="29" t="s">
        <v>11</v>
      </c>
      <c r="F1602" s="17">
        <v>1</v>
      </c>
      <c r="G1602" s="258">
        <v>0</v>
      </c>
      <c r="H1602" s="27">
        <f t="shared" si="57"/>
        <v>0</v>
      </c>
      <c r="I1602" s="197"/>
      <c r="J1602" s="196"/>
      <c r="K1602" s="42"/>
      <c r="L1602" s="43"/>
      <c r="M1602" s="44"/>
    </row>
    <row r="1603" spans="1:13" s="78" customFormat="1" ht="90">
      <c r="A1603" s="28"/>
      <c r="B1603" s="28"/>
      <c r="C1603" s="81" t="s">
        <v>1887</v>
      </c>
      <c r="D1603" s="14" t="s">
        <v>2992</v>
      </c>
      <c r="E1603" s="29" t="s">
        <v>11</v>
      </c>
      <c r="F1603" s="17">
        <v>1</v>
      </c>
      <c r="G1603" s="258">
        <v>0</v>
      </c>
      <c r="H1603" s="27">
        <f t="shared" si="57"/>
        <v>0</v>
      </c>
      <c r="I1603" s="197"/>
      <c r="J1603" s="196"/>
      <c r="K1603" s="42"/>
      <c r="L1603" s="43"/>
      <c r="M1603" s="44"/>
    </row>
    <row r="1604" spans="1:13" s="78" customFormat="1">
      <c r="A1604" s="289">
        <v>4</v>
      </c>
      <c r="B1604" s="289"/>
      <c r="C1604" s="290"/>
      <c r="D1604" s="291" t="s">
        <v>2969</v>
      </c>
      <c r="E1604" s="20"/>
      <c r="F1604" s="21" t="s">
        <v>162</v>
      </c>
      <c r="G1604" s="22"/>
      <c r="H1604" s="52">
        <f>H1605</f>
        <v>0</v>
      </c>
      <c r="I1604" s="197"/>
      <c r="J1604" s="196"/>
      <c r="K1604" s="42"/>
      <c r="L1604" s="43"/>
      <c r="M1604" s="44"/>
    </row>
    <row r="1605" spans="1:13" s="78" customFormat="1">
      <c r="A1605" s="28">
        <v>5</v>
      </c>
      <c r="B1605" s="28"/>
      <c r="C1605" s="81"/>
      <c r="D1605" s="191" t="s">
        <v>2993</v>
      </c>
      <c r="E1605" s="29"/>
      <c r="F1605" s="17" t="s">
        <v>162</v>
      </c>
      <c r="G1605" s="27"/>
      <c r="H1605" s="55">
        <f>SUM(H1606:H1607)</f>
        <v>0</v>
      </c>
      <c r="I1605" s="197"/>
      <c r="J1605" s="196"/>
      <c r="K1605" s="42"/>
      <c r="L1605" s="43"/>
      <c r="M1605" s="44"/>
    </row>
    <row r="1606" spans="1:13" s="78" customFormat="1">
      <c r="A1606" s="265"/>
      <c r="B1606" s="265"/>
      <c r="C1606" s="275">
        <v>1</v>
      </c>
      <c r="D1606" s="266" t="s">
        <v>2994</v>
      </c>
      <c r="E1606" s="29" t="s">
        <v>2367</v>
      </c>
      <c r="F1606" s="17">
        <v>1</v>
      </c>
      <c r="G1606" s="258">
        <v>0</v>
      </c>
      <c r="H1606" s="27">
        <f t="shared" si="57"/>
        <v>0</v>
      </c>
      <c r="I1606" s="197"/>
      <c r="J1606" s="196"/>
      <c r="K1606" s="42"/>
      <c r="L1606" s="43"/>
      <c r="M1606" s="44"/>
    </row>
    <row r="1607" spans="1:13" s="78" customFormat="1" ht="22.5">
      <c r="A1607" s="28"/>
      <c r="B1607" s="28"/>
      <c r="C1607" s="81">
        <v>2</v>
      </c>
      <c r="D1607" s="14" t="s">
        <v>2995</v>
      </c>
      <c r="E1607" s="29" t="s">
        <v>2367</v>
      </c>
      <c r="F1607" s="17">
        <v>1</v>
      </c>
      <c r="G1607" s="258">
        <v>0</v>
      </c>
      <c r="H1607" s="27">
        <f t="shared" si="57"/>
        <v>0</v>
      </c>
      <c r="I1607" s="197"/>
      <c r="J1607" s="196"/>
      <c r="K1607" s="42"/>
      <c r="L1607" s="43"/>
      <c r="M1607" s="44"/>
    </row>
    <row r="1608" spans="1:13" s="78" customFormat="1">
      <c r="A1608" s="286">
        <v>2</v>
      </c>
      <c r="B1608" s="286"/>
      <c r="C1608" s="287"/>
      <c r="D1608" s="288" t="s">
        <v>3005</v>
      </c>
      <c r="E1608" s="84"/>
      <c r="F1608" s="85" t="s">
        <v>162</v>
      </c>
      <c r="G1608" s="86"/>
      <c r="H1608" s="87">
        <f>H1609+H1632+H1699+H1708</f>
        <v>0</v>
      </c>
      <c r="I1608" s="197"/>
      <c r="J1608" s="196"/>
      <c r="K1608" s="42"/>
      <c r="L1608" s="43"/>
      <c r="M1608" s="44"/>
    </row>
    <row r="1609" spans="1:13" s="78" customFormat="1">
      <c r="A1609" s="289">
        <v>4</v>
      </c>
      <c r="B1609" s="289"/>
      <c r="C1609" s="290"/>
      <c r="D1609" s="291" t="s">
        <v>3091</v>
      </c>
      <c r="E1609" s="20"/>
      <c r="F1609" s="21" t="s">
        <v>162</v>
      </c>
      <c r="G1609" s="22"/>
      <c r="H1609" s="52">
        <f>SUM(H1610:H1631)</f>
        <v>0</v>
      </c>
      <c r="I1609" s="197"/>
      <c r="J1609" s="196"/>
      <c r="K1609" s="42"/>
      <c r="L1609" s="43"/>
      <c r="M1609" s="44"/>
    </row>
    <row r="1610" spans="1:13" s="78" customFormat="1" ht="22.5">
      <c r="A1610" s="265"/>
      <c r="B1610" s="265"/>
      <c r="C1610" s="275" t="s">
        <v>164</v>
      </c>
      <c r="D1610" s="266" t="s">
        <v>3006</v>
      </c>
      <c r="E1610" s="29" t="s">
        <v>11</v>
      </c>
      <c r="F1610" s="17">
        <v>1</v>
      </c>
      <c r="G1610" s="258">
        <v>0</v>
      </c>
      <c r="H1610" s="27">
        <f t="shared" ref="H1610:H1672" si="58">IF(ISNUMBER(F1610),ROUND(F1610*G1610,2),"")</f>
        <v>0</v>
      </c>
      <c r="I1610" s="197"/>
      <c r="J1610" s="196"/>
      <c r="K1610" s="42"/>
      <c r="L1610" s="43"/>
      <c r="M1610" s="44"/>
    </row>
    <row r="1611" spans="1:13" s="78" customFormat="1">
      <c r="A1611" s="28"/>
      <c r="B1611" s="28"/>
      <c r="C1611" s="81" t="s">
        <v>165</v>
      </c>
      <c r="D1611" s="14" t="s">
        <v>3007</v>
      </c>
      <c r="E1611" s="29" t="s">
        <v>11</v>
      </c>
      <c r="F1611" s="17">
        <v>1</v>
      </c>
      <c r="G1611" s="258">
        <v>0</v>
      </c>
      <c r="H1611" s="27">
        <f t="shared" si="58"/>
        <v>0</v>
      </c>
      <c r="I1611" s="197"/>
      <c r="J1611" s="196"/>
      <c r="K1611" s="42"/>
      <c r="L1611" s="43"/>
      <c r="M1611" s="44"/>
    </row>
    <row r="1612" spans="1:13" s="78" customFormat="1">
      <c r="A1612" s="28"/>
      <c r="B1612" s="28"/>
      <c r="C1612" s="275" t="s">
        <v>166</v>
      </c>
      <c r="D1612" s="14" t="s">
        <v>3008</v>
      </c>
      <c r="E1612" s="29" t="s">
        <v>11</v>
      </c>
      <c r="F1612" s="17">
        <v>1</v>
      </c>
      <c r="G1612" s="258">
        <v>0</v>
      </c>
      <c r="H1612" s="27">
        <f t="shared" si="58"/>
        <v>0</v>
      </c>
      <c r="I1612" s="197"/>
      <c r="J1612" s="196"/>
      <c r="K1612" s="42"/>
      <c r="L1612" s="43"/>
      <c r="M1612" s="44"/>
    </row>
    <row r="1613" spans="1:13" s="78" customFormat="1" ht="22.5">
      <c r="A1613" s="28"/>
      <c r="B1613" s="28"/>
      <c r="C1613" s="81" t="s">
        <v>167</v>
      </c>
      <c r="D1613" s="14" t="s">
        <v>3009</v>
      </c>
      <c r="E1613" s="29" t="s">
        <v>11</v>
      </c>
      <c r="F1613" s="17">
        <v>1</v>
      </c>
      <c r="G1613" s="258">
        <v>0</v>
      </c>
      <c r="H1613" s="27">
        <f t="shared" si="58"/>
        <v>0</v>
      </c>
      <c r="I1613" s="197"/>
      <c r="J1613" s="196"/>
      <c r="K1613" s="42"/>
      <c r="L1613" s="43"/>
      <c r="M1613" s="44"/>
    </row>
    <row r="1614" spans="1:13" s="78" customFormat="1" ht="45">
      <c r="A1614" s="265"/>
      <c r="B1614" s="265"/>
      <c r="C1614" s="275" t="s">
        <v>168</v>
      </c>
      <c r="D1614" s="266" t="s">
        <v>3010</v>
      </c>
      <c r="E1614" s="29" t="s">
        <v>49</v>
      </c>
      <c r="F1614" s="17">
        <v>140</v>
      </c>
      <c r="G1614" s="258">
        <v>0</v>
      </c>
      <c r="H1614" s="27">
        <f t="shared" si="58"/>
        <v>0</v>
      </c>
      <c r="I1614" s="197"/>
      <c r="J1614" s="196"/>
      <c r="K1614" s="42"/>
      <c r="L1614" s="43"/>
      <c r="M1614" s="44"/>
    </row>
    <row r="1615" spans="1:13" s="78" customFormat="1" ht="45">
      <c r="A1615" s="28"/>
      <c r="B1615" s="28"/>
      <c r="C1615" s="81" t="s">
        <v>169</v>
      </c>
      <c r="D1615" s="14" t="s">
        <v>3011</v>
      </c>
      <c r="E1615" s="29" t="s">
        <v>11</v>
      </c>
      <c r="F1615" s="17">
        <v>2</v>
      </c>
      <c r="G1615" s="258">
        <v>0</v>
      </c>
      <c r="H1615" s="27">
        <f t="shared" si="58"/>
        <v>0</v>
      </c>
      <c r="I1615" s="197"/>
      <c r="J1615" s="196"/>
      <c r="K1615" s="42"/>
      <c r="L1615" s="43"/>
      <c r="M1615" s="44"/>
    </row>
    <row r="1616" spans="1:13" s="78" customFormat="1" ht="33.75">
      <c r="A1616" s="28"/>
      <c r="B1616" s="28"/>
      <c r="C1616" s="275" t="s">
        <v>170</v>
      </c>
      <c r="D1616" s="14" t="s">
        <v>3012</v>
      </c>
      <c r="E1616" s="29" t="s">
        <v>11</v>
      </c>
      <c r="F1616" s="17">
        <v>1</v>
      </c>
      <c r="G1616" s="258">
        <v>0</v>
      </c>
      <c r="H1616" s="27">
        <f t="shared" si="58"/>
        <v>0</v>
      </c>
      <c r="I1616" s="197"/>
      <c r="J1616" s="196"/>
      <c r="K1616" s="42"/>
      <c r="L1616" s="43"/>
      <c r="M1616" s="44"/>
    </row>
    <row r="1617" spans="1:13" s="78" customFormat="1" ht="22.5">
      <c r="A1617" s="265"/>
      <c r="B1617" s="265"/>
      <c r="C1617" s="81" t="s">
        <v>283</v>
      </c>
      <c r="D1617" s="266" t="s">
        <v>3013</v>
      </c>
      <c r="E1617" s="29" t="s">
        <v>49</v>
      </c>
      <c r="F1617" s="17">
        <v>130</v>
      </c>
      <c r="G1617" s="258">
        <v>0</v>
      </c>
      <c r="H1617" s="27">
        <f t="shared" si="58"/>
        <v>0</v>
      </c>
      <c r="I1617" s="197"/>
      <c r="J1617" s="196"/>
      <c r="K1617" s="42"/>
      <c r="L1617" s="43"/>
      <c r="M1617" s="44"/>
    </row>
    <row r="1618" spans="1:13" s="78" customFormat="1" ht="22.5">
      <c r="A1618" s="28"/>
      <c r="B1618" s="28"/>
      <c r="C1618" s="275" t="s">
        <v>286</v>
      </c>
      <c r="D1618" s="14" t="s">
        <v>3014</v>
      </c>
      <c r="E1618" s="29" t="s">
        <v>49</v>
      </c>
      <c r="F1618" s="17">
        <v>130</v>
      </c>
      <c r="G1618" s="258">
        <v>0</v>
      </c>
      <c r="H1618" s="27">
        <f t="shared" si="58"/>
        <v>0</v>
      </c>
      <c r="I1618" s="197"/>
      <c r="J1618" s="196"/>
      <c r="K1618" s="42"/>
      <c r="L1618" s="43"/>
      <c r="M1618" s="44"/>
    </row>
    <row r="1619" spans="1:13" s="78" customFormat="1">
      <c r="A1619" s="265"/>
      <c r="B1619" s="265"/>
      <c r="C1619" s="81" t="s">
        <v>287</v>
      </c>
      <c r="D1619" s="266" t="s">
        <v>3015</v>
      </c>
      <c r="E1619" s="29" t="s">
        <v>49</v>
      </c>
      <c r="F1619" s="17">
        <v>160</v>
      </c>
      <c r="G1619" s="258">
        <v>0</v>
      </c>
      <c r="H1619" s="27">
        <f t="shared" si="58"/>
        <v>0</v>
      </c>
      <c r="I1619" s="197"/>
      <c r="J1619" s="196"/>
      <c r="K1619" s="42"/>
      <c r="L1619" s="43"/>
      <c r="M1619" s="44"/>
    </row>
    <row r="1620" spans="1:13" s="78" customFormat="1">
      <c r="A1620" s="28"/>
      <c r="B1620" s="28"/>
      <c r="C1620" s="275" t="s">
        <v>288</v>
      </c>
      <c r="D1620" s="14" t="s">
        <v>3016</v>
      </c>
      <c r="E1620" s="29" t="s">
        <v>49</v>
      </c>
      <c r="F1620" s="17">
        <v>30</v>
      </c>
      <c r="G1620" s="258">
        <v>0</v>
      </c>
      <c r="H1620" s="27">
        <f t="shared" si="58"/>
        <v>0</v>
      </c>
      <c r="I1620" s="197"/>
      <c r="J1620" s="196"/>
      <c r="K1620" s="42"/>
      <c r="L1620" s="43"/>
      <c r="M1620" s="44"/>
    </row>
    <row r="1621" spans="1:13" s="78" customFormat="1">
      <c r="A1621" s="28"/>
      <c r="B1621" s="28"/>
      <c r="C1621" s="81" t="s">
        <v>289</v>
      </c>
      <c r="D1621" s="14" t="s">
        <v>3017</v>
      </c>
      <c r="E1621" s="29" t="s">
        <v>49</v>
      </c>
      <c r="F1621" s="17">
        <v>80</v>
      </c>
      <c r="G1621" s="258">
        <v>0</v>
      </c>
      <c r="H1621" s="27">
        <f t="shared" si="58"/>
        <v>0</v>
      </c>
      <c r="I1621" s="197"/>
      <c r="J1621" s="196"/>
      <c r="K1621" s="42"/>
      <c r="L1621" s="43"/>
      <c r="M1621" s="44"/>
    </row>
    <row r="1622" spans="1:13" s="78" customFormat="1">
      <c r="A1622" s="28"/>
      <c r="B1622" s="28"/>
      <c r="C1622" s="275" t="s">
        <v>290</v>
      </c>
      <c r="D1622" s="14" t="s">
        <v>3018</v>
      </c>
      <c r="E1622" s="29" t="s">
        <v>49</v>
      </c>
      <c r="F1622" s="17">
        <v>130</v>
      </c>
      <c r="G1622" s="258">
        <v>0</v>
      </c>
      <c r="H1622" s="27">
        <f t="shared" si="58"/>
        <v>0</v>
      </c>
      <c r="I1622" s="197"/>
      <c r="J1622" s="196"/>
      <c r="K1622" s="42"/>
      <c r="L1622" s="43"/>
      <c r="M1622" s="44"/>
    </row>
    <row r="1623" spans="1:13" s="78" customFormat="1" ht="56.25">
      <c r="A1623" s="265"/>
      <c r="B1623" s="265"/>
      <c r="C1623" s="81" t="s">
        <v>291</v>
      </c>
      <c r="D1623" s="266" t="s">
        <v>3019</v>
      </c>
      <c r="E1623" s="29" t="s">
        <v>49</v>
      </c>
      <c r="F1623" s="17">
        <v>140</v>
      </c>
      <c r="G1623" s="258">
        <v>0</v>
      </c>
      <c r="H1623" s="27">
        <f t="shared" si="58"/>
        <v>0</v>
      </c>
      <c r="I1623" s="197"/>
      <c r="J1623" s="196"/>
      <c r="K1623" s="42"/>
      <c r="L1623" s="43"/>
      <c r="M1623" s="44"/>
    </row>
    <row r="1624" spans="1:13" s="78" customFormat="1" ht="22.5">
      <c r="A1624" s="28"/>
      <c r="B1624" s="28"/>
      <c r="C1624" s="275" t="s">
        <v>293</v>
      </c>
      <c r="D1624" s="14" t="s">
        <v>3020</v>
      </c>
      <c r="E1624" s="29" t="s">
        <v>49</v>
      </c>
      <c r="F1624" s="17">
        <v>170</v>
      </c>
      <c r="G1624" s="258">
        <v>0</v>
      </c>
      <c r="H1624" s="27">
        <f t="shared" si="58"/>
        <v>0</v>
      </c>
      <c r="I1624" s="197"/>
      <c r="J1624" s="196"/>
      <c r="K1624" s="42"/>
      <c r="L1624" s="43"/>
      <c r="M1624" s="44"/>
    </row>
    <row r="1625" spans="1:13" s="78" customFormat="1">
      <c r="A1625" s="28"/>
      <c r="B1625" s="28"/>
      <c r="C1625" s="81" t="s">
        <v>294</v>
      </c>
      <c r="D1625" s="14" t="s">
        <v>3021</v>
      </c>
      <c r="E1625" s="29" t="s">
        <v>10</v>
      </c>
      <c r="F1625" s="17">
        <v>10</v>
      </c>
      <c r="G1625" s="258">
        <v>0</v>
      </c>
      <c r="H1625" s="27">
        <f t="shared" si="58"/>
        <v>0</v>
      </c>
      <c r="I1625" s="197"/>
      <c r="J1625" s="196"/>
      <c r="K1625" s="42"/>
      <c r="L1625" s="43"/>
      <c r="M1625" s="44"/>
    </row>
    <row r="1626" spans="1:13" s="78" customFormat="1" ht="22.5">
      <c r="A1626" s="28"/>
      <c r="B1626" s="28"/>
      <c r="C1626" s="275" t="s">
        <v>295</v>
      </c>
      <c r="D1626" s="14" t="s">
        <v>3022</v>
      </c>
      <c r="E1626" s="29" t="s">
        <v>49</v>
      </c>
      <c r="F1626" s="17">
        <v>160</v>
      </c>
      <c r="G1626" s="258">
        <v>0</v>
      </c>
      <c r="H1626" s="27">
        <f t="shared" si="58"/>
        <v>0</v>
      </c>
      <c r="I1626" s="197"/>
      <c r="J1626" s="196"/>
      <c r="K1626" s="42"/>
      <c r="L1626" s="43"/>
      <c r="M1626" s="44"/>
    </row>
    <row r="1627" spans="1:13" s="78" customFormat="1">
      <c r="A1627" s="28"/>
      <c r="B1627" s="28"/>
      <c r="C1627" s="81" t="s">
        <v>296</v>
      </c>
      <c r="D1627" s="14" t="s">
        <v>3023</v>
      </c>
      <c r="E1627" s="29" t="s">
        <v>11</v>
      </c>
      <c r="F1627" s="17">
        <v>1</v>
      </c>
      <c r="G1627" s="258">
        <v>0</v>
      </c>
      <c r="H1627" s="27">
        <f t="shared" si="58"/>
        <v>0</v>
      </c>
      <c r="I1627" s="197"/>
      <c r="J1627" s="196"/>
      <c r="K1627" s="42"/>
      <c r="L1627" s="43"/>
      <c r="M1627" s="44"/>
    </row>
    <row r="1628" spans="1:13" s="78" customFormat="1" ht="22.5">
      <c r="A1628" s="265"/>
      <c r="B1628" s="265"/>
      <c r="C1628" s="275" t="s">
        <v>298</v>
      </c>
      <c r="D1628" s="266" t="s">
        <v>3024</v>
      </c>
      <c r="E1628" s="29" t="s">
        <v>11</v>
      </c>
      <c r="F1628" s="17">
        <v>2</v>
      </c>
      <c r="G1628" s="258">
        <v>0</v>
      </c>
      <c r="H1628" s="27">
        <f t="shared" si="58"/>
        <v>0</v>
      </c>
      <c r="I1628" s="197"/>
      <c r="J1628" s="196"/>
      <c r="K1628" s="42"/>
      <c r="L1628" s="43"/>
      <c r="M1628" s="44"/>
    </row>
    <row r="1629" spans="1:13" s="78" customFormat="1" ht="67.5">
      <c r="A1629" s="28"/>
      <c r="B1629" s="28"/>
      <c r="C1629" s="81" t="s">
        <v>299</v>
      </c>
      <c r="D1629" s="14" t="s">
        <v>3025</v>
      </c>
      <c r="E1629" s="29" t="s">
        <v>11</v>
      </c>
      <c r="F1629" s="17">
        <v>1</v>
      </c>
      <c r="G1629" s="258">
        <v>0</v>
      </c>
      <c r="H1629" s="27">
        <f t="shared" si="58"/>
        <v>0</v>
      </c>
      <c r="I1629" s="197"/>
      <c r="J1629" s="196"/>
      <c r="K1629" s="42"/>
      <c r="L1629" s="43"/>
      <c r="M1629" s="44"/>
    </row>
    <row r="1630" spans="1:13" s="78" customFormat="1" ht="45">
      <c r="A1630" s="28"/>
      <c r="B1630" s="28"/>
      <c r="C1630" s="275" t="s">
        <v>300</v>
      </c>
      <c r="D1630" s="14" t="s">
        <v>3026</v>
      </c>
      <c r="E1630" s="29" t="s">
        <v>11</v>
      </c>
      <c r="F1630" s="17">
        <v>1</v>
      </c>
      <c r="G1630" s="258">
        <v>0</v>
      </c>
      <c r="H1630" s="27">
        <f t="shared" si="58"/>
        <v>0</v>
      </c>
      <c r="I1630" s="197"/>
      <c r="J1630" s="196"/>
      <c r="K1630" s="42"/>
      <c r="L1630" s="43"/>
      <c r="M1630" s="44"/>
    </row>
    <row r="1631" spans="1:13" s="78" customFormat="1" ht="22.5">
      <c r="A1631" s="265"/>
      <c r="B1631" s="265"/>
      <c r="C1631" s="81" t="s">
        <v>301</v>
      </c>
      <c r="D1631" s="266" t="s">
        <v>3027</v>
      </c>
      <c r="E1631" s="29" t="s">
        <v>11</v>
      </c>
      <c r="F1631" s="17">
        <v>1</v>
      </c>
      <c r="G1631" s="258">
        <v>0</v>
      </c>
      <c r="H1631" s="27">
        <f t="shared" si="58"/>
        <v>0</v>
      </c>
      <c r="I1631" s="197"/>
      <c r="J1631" s="196"/>
      <c r="K1631" s="42"/>
      <c r="L1631" s="43"/>
      <c r="M1631" s="44"/>
    </row>
    <row r="1632" spans="1:13" s="78" customFormat="1">
      <c r="A1632" s="289">
        <v>4</v>
      </c>
      <c r="B1632" s="289"/>
      <c r="C1632" s="290"/>
      <c r="D1632" s="291" t="s">
        <v>172</v>
      </c>
      <c r="E1632" s="20"/>
      <c r="F1632" s="21" t="s">
        <v>162</v>
      </c>
      <c r="G1632" s="22"/>
      <c r="H1632" s="52">
        <f>SUM(H1633:H1698)</f>
        <v>0</v>
      </c>
      <c r="I1632" s="197"/>
      <c r="J1632" s="196"/>
      <c r="K1632" s="42"/>
      <c r="L1632" s="43"/>
      <c r="M1632" s="44"/>
    </row>
    <row r="1633" spans="1:13" s="78" customFormat="1" ht="45">
      <c r="A1633" s="28"/>
      <c r="B1633" s="28"/>
      <c r="C1633" s="81" t="s">
        <v>164</v>
      </c>
      <c r="D1633" s="14" t="s">
        <v>3028</v>
      </c>
      <c r="E1633" s="29" t="s">
        <v>11</v>
      </c>
      <c r="F1633" s="17">
        <v>1</v>
      </c>
      <c r="G1633" s="258">
        <v>0</v>
      </c>
      <c r="H1633" s="27">
        <f t="shared" si="58"/>
        <v>0</v>
      </c>
      <c r="I1633" s="197"/>
      <c r="J1633" s="196"/>
      <c r="K1633" s="42"/>
      <c r="L1633" s="43"/>
      <c r="M1633" s="44"/>
    </row>
    <row r="1634" spans="1:13" s="78" customFormat="1" ht="45">
      <c r="A1634" s="28"/>
      <c r="B1634" s="28"/>
      <c r="C1634" s="81" t="s">
        <v>165</v>
      </c>
      <c r="D1634" s="14" t="s">
        <v>3029</v>
      </c>
      <c r="E1634" s="29" t="s">
        <v>11</v>
      </c>
      <c r="F1634" s="17">
        <v>2</v>
      </c>
      <c r="G1634" s="258">
        <v>0</v>
      </c>
      <c r="H1634" s="27">
        <f t="shared" si="58"/>
        <v>0</v>
      </c>
      <c r="I1634" s="197"/>
      <c r="J1634" s="196"/>
      <c r="K1634" s="42"/>
      <c r="L1634" s="43"/>
      <c r="M1634" s="44"/>
    </row>
    <row r="1635" spans="1:13" s="78" customFormat="1" ht="33.75">
      <c r="A1635" s="28"/>
      <c r="B1635" s="28"/>
      <c r="C1635" s="81" t="s">
        <v>166</v>
      </c>
      <c r="D1635" s="14" t="s">
        <v>3030</v>
      </c>
      <c r="E1635" s="29" t="s">
        <v>11</v>
      </c>
      <c r="F1635" s="17">
        <v>2</v>
      </c>
      <c r="G1635" s="258">
        <v>0</v>
      </c>
      <c r="H1635" s="27">
        <f t="shared" si="58"/>
        <v>0</v>
      </c>
      <c r="I1635" s="197"/>
      <c r="J1635" s="196"/>
      <c r="K1635" s="42"/>
      <c r="L1635" s="43"/>
      <c r="M1635" s="44"/>
    </row>
    <row r="1636" spans="1:13" s="78" customFormat="1" ht="33.75">
      <c r="A1636" s="28"/>
      <c r="B1636" s="28"/>
      <c r="C1636" s="81" t="s">
        <v>167</v>
      </c>
      <c r="D1636" s="14" t="s">
        <v>3031</v>
      </c>
      <c r="E1636" s="29" t="s">
        <v>11</v>
      </c>
      <c r="F1636" s="17">
        <v>1</v>
      </c>
      <c r="G1636" s="258">
        <v>0</v>
      </c>
      <c r="H1636" s="27">
        <f t="shared" si="58"/>
        <v>0</v>
      </c>
      <c r="I1636" s="197"/>
      <c r="J1636" s="196"/>
      <c r="K1636" s="42"/>
      <c r="L1636" s="43"/>
      <c r="M1636" s="44"/>
    </row>
    <row r="1637" spans="1:13" s="78" customFormat="1" ht="33.75">
      <c r="A1637" s="28"/>
      <c r="B1637" s="28"/>
      <c r="C1637" s="81" t="s">
        <v>168</v>
      </c>
      <c r="D1637" s="14" t="s">
        <v>3032</v>
      </c>
      <c r="E1637" s="29" t="s">
        <v>11</v>
      </c>
      <c r="F1637" s="17">
        <v>3</v>
      </c>
      <c r="G1637" s="258">
        <v>0</v>
      </c>
      <c r="H1637" s="27">
        <f t="shared" si="58"/>
        <v>0</v>
      </c>
      <c r="I1637" s="197"/>
      <c r="J1637" s="196"/>
      <c r="K1637" s="42"/>
      <c r="L1637" s="43"/>
      <c r="M1637" s="44"/>
    </row>
    <row r="1638" spans="1:13" s="78" customFormat="1" ht="45">
      <c r="A1638" s="28"/>
      <c r="B1638" s="28"/>
      <c r="C1638" s="81" t="s">
        <v>169</v>
      </c>
      <c r="D1638" s="14" t="s">
        <v>3033</v>
      </c>
      <c r="E1638" s="29" t="s">
        <v>11</v>
      </c>
      <c r="F1638" s="17">
        <v>1</v>
      </c>
      <c r="G1638" s="258">
        <v>0</v>
      </c>
      <c r="H1638" s="27">
        <f t="shared" si="58"/>
        <v>0</v>
      </c>
      <c r="I1638" s="197"/>
      <c r="J1638" s="196"/>
      <c r="K1638" s="42"/>
      <c r="L1638" s="43"/>
      <c r="M1638" s="44"/>
    </row>
    <row r="1639" spans="1:13" s="78" customFormat="1" ht="22.5">
      <c r="A1639" s="28"/>
      <c r="B1639" s="28"/>
      <c r="C1639" s="81" t="s">
        <v>170</v>
      </c>
      <c r="D1639" s="14" t="s">
        <v>3034</v>
      </c>
      <c r="E1639" s="29" t="s">
        <v>49</v>
      </c>
      <c r="F1639" s="17">
        <v>140</v>
      </c>
      <c r="G1639" s="258">
        <v>0</v>
      </c>
      <c r="H1639" s="27">
        <f t="shared" si="58"/>
        <v>0</v>
      </c>
      <c r="I1639" s="197"/>
      <c r="J1639" s="196"/>
      <c r="K1639" s="42"/>
      <c r="L1639" s="43"/>
      <c r="M1639" s="44"/>
    </row>
    <row r="1640" spans="1:13" s="78" customFormat="1" ht="33.75">
      <c r="A1640" s="265"/>
      <c r="B1640" s="265"/>
      <c r="C1640" s="275" t="s">
        <v>283</v>
      </c>
      <c r="D1640" s="266" t="s">
        <v>3035</v>
      </c>
      <c r="E1640" s="29" t="s">
        <v>11</v>
      </c>
      <c r="F1640" s="17">
        <v>1</v>
      </c>
      <c r="G1640" s="258">
        <v>0</v>
      </c>
      <c r="H1640" s="27">
        <f t="shared" si="58"/>
        <v>0</v>
      </c>
      <c r="I1640" s="197"/>
      <c r="J1640" s="196"/>
      <c r="K1640" s="42"/>
      <c r="L1640" s="43"/>
      <c r="M1640" s="44"/>
    </row>
    <row r="1641" spans="1:13" s="78" customFormat="1" ht="22.5">
      <c r="A1641" s="265"/>
      <c r="B1641" s="265"/>
      <c r="C1641" s="275" t="s">
        <v>286</v>
      </c>
      <c r="D1641" s="266" t="s">
        <v>3036</v>
      </c>
      <c r="E1641" s="29" t="s">
        <v>49</v>
      </c>
      <c r="F1641" s="17">
        <v>50</v>
      </c>
      <c r="G1641" s="258">
        <v>0</v>
      </c>
      <c r="H1641" s="27">
        <f t="shared" si="58"/>
        <v>0</v>
      </c>
      <c r="I1641" s="197"/>
      <c r="J1641" s="196"/>
      <c r="K1641" s="42"/>
      <c r="L1641" s="43"/>
      <c r="M1641" s="44"/>
    </row>
    <row r="1642" spans="1:13" s="78" customFormat="1" ht="22.5">
      <c r="A1642" s="28"/>
      <c r="B1642" s="28"/>
      <c r="C1642" s="81" t="s">
        <v>287</v>
      </c>
      <c r="D1642" s="14" t="s">
        <v>3037</v>
      </c>
      <c r="E1642" s="29" t="s">
        <v>49</v>
      </c>
      <c r="F1642" s="17">
        <v>40</v>
      </c>
      <c r="G1642" s="258">
        <v>0</v>
      </c>
      <c r="H1642" s="27">
        <f t="shared" si="58"/>
        <v>0</v>
      </c>
      <c r="I1642" s="197"/>
      <c r="J1642" s="196"/>
      <c r="K1642" s="42"/>
      <c r="L1642" s="43"/>
      <c r="M1642" s="44"/>
    </row>
    <row r="1643" spans="1:13" s="78" customFormat="1" ht="22.5">
      <c r="A1643" s="28"/>
      <c r="B1643" s="28"/>
      <c r="C1643" s="81" t="s">
        <v>288</v>
      </c>
      <c r="D1643" s="14" t="s">
        <v>3038</v>
      </c>
      <c r="E1643" s="29" t="s">
        <v>49</v>
      </c>
      <c r="F1643" s="17">
        <v>20</v>
      </c>
      <c r="G1643" s="258">
        <v>0</v>
      </c>
      <c r="H1643" s="27">
        <f t="shared" si="58"/>
        <v>0</v>
      </c>
      <c r="I1643" s="197"/>
      <c r="J1643" s="196"/>
      <c r="K1643" s="42"/>
      <c r="L1643" s="43"/>
      <c r="M1643" s="44"/>
    </row>
    <row r="1644" spans="1:13" s="78" customFormat="1">
      <c r="A1644" s="265"/>
      <c r="B1644" s="265"/>
      <c r="C1644" s="275" t="s">
        <v>289</v>
      </c>
      <c r="D1644" s="266" t="s">
        <v>3039</v>
      </c>
      <c r="E1644" s="29" t="s">
        <v>10</v>
      </c>
      <c r="F1644" s="17">
        <v>2</v>
      </c>
      <c r="G1644" s="258">
        <v>0</v>
      </c>
      <c r="H1644" s="27">
        <f t="shared" si="58"/>
        <v>0</v>
      </c>
      <c r="I1644" s="197"/>
      <c r="J1644" s="196"/>
      <c r="K1644" s="42"/>
      <c r="L1644" s="43"/>
      <c r="M1644" s="44"/>
    </row>
    <row r="1645" spans="1:13" s="78" customFormat="1" ht="22.5">
      <c r="A1645" s="28"/>
      <c r="B1645" s="28"/>
      <c r="C1645" s="81" t="s">
        <v>290</v>
      </c>
      <c r="D1645" s="14" t="s">
        <v>3040</v>
      </c>
      <c r="E1645" s="29" t="s">
        <v>10</v>
      </c>
      <c r="F1645" s="17">
        <v>1</v>
      </c>
      <c r="G1645" s="258">
        <v>0</v>
      </c>
      <c r="H1645" s="27">
        <f t="shared" si="58"/>
        <v>0</v>
      </c>
      <c r="I1645" s="197"/>
      <c r="J1645" s="196"/>
      <c r="K1645" s="42"/>
      <c r="L1645" s="43"/>
      <c r="M1645" s="44"/>
    </row>
    <row r="1646" spans="1:13" s="78" customFormat="1">
      <c r="A1646" s="28"/>
      <c r="B1646" s="28"/>
      <c r="C1646" s="81" t="s">
        <v>291</v>
      </c>
      <c r="D1646" s="14" t="s">
        <v>3041</v>
      </c>
      <c r="E1646" s="29" t="s">
        <v>10</v>
      </c>
      <c r="F1646" s="17">
        <v>2</v>
      </c>
      <c r="G1646" s="258">
        <v>0</v>
      </c>
      <c r="H1646" s="27">
        <f t="shared" si="58"/>
        <v>0</v>
      </c>
      <c r="I1646" s="197"/>
      <c r="J1646" s="196"/>
      <c r="K1646" s="42"/>
      <c r="L1646" s="43"/>
      <c r="M1646" s="44"/>
    </row>
    <row r="1647" spans="1:13" s="78" customFormat="1">
      <c r="A1647" s="28"/>
      <c r="B1647" s="28"/>
      <c r="C1647" s="81" t="s">
        <v>293</v>
      </c>
      <c r="D1647" s="14" t="s">
        <v>3042</v>
      </c>
      <c r="E1647" s="29" t="s">
        <v>10</v>
      </c>
      <c r="F1647" s="17">
        <v>3</v>
      </c>
      <c r="G1647" s="258">
        <v>0</v>
      </c>
      <c r="H1647" s="27">
        <f t="shared" si="58"/>
        <v>0</v>
      </c>
      <c r="I1647" s="197"/>
      <c r="J1647" s="196"/>
      <c r="K1647" s="42"/>
      <c r="L1647" s="43"/>
      <c r="M1647" s="44"/>
    </row>
    <row r="1648" spans="1:13" s="78" customFormat="1">
      <c r="A1648" s="28"/>
      <c r="B1648" s="28"/>
      <c r="C1648" s="81" t="s">
        <v>294</v>
      </c>
      <c r="D1648" s="14" t="s">
        <v>3043</v>
      </c>
      <c r="E1648" s="29" t="s">
        <v>10</v>
      </c>
      <c r="F1648" s="17">
        <v>3</v>
      </c>
      <c r="G1648" s="258">
        <v>0</v>
      </c>
      <c r="H1648" s="27">
        <f t="shared" si="58"/>
        <v>0</v>
      </c>
      <c r="I1648" s="197"/>
      <c r="J1648" s="196"/>
      <c r="K1648" s="42"/>
      <c r="L1648" s="43"/>
      <c r="M1648" s="44"/>
    </row>
    <row r="1649" spans="1:13" s="78" customFormat="1">
      <c r="A1649" s="265"/>
      <c r="B1649" s="265"/>
      <c r="C1649" s="275" t="s">
        <v>295</v>
      </c>
      <c r="D1649" s="266" t="s">
        <v>3044</v>
      </c>
      <c r="E1649" s="29" t="s">
        <v>10</v>
      </c>
      <c r="F1649" s="17">
        <v>2</v>
      </c>
      <c r="G1649" s="258">
        <v>0</v>
      </c>
      <c r="H1649" s="27">
        <f t="shared" si="58"/>
        <v>0</v>
      </c>
      <c r="I1649" s="197"/>
      <c r="J1649" s="196"/>
      <c r="K1649" s="42"/>
      <c r="L1649" s="43"/>
      <c r="M1649" s="44"/>
    </row>
    <row r="1650" spans="1:13" s="78" customFormat="1">
      <c r="A1650" s="28"/>
      <c r="B1650" s="28"/>
      <c r="C1650" s="81" t="s">
        <v>296</v>
      </c>
      <c r="D1650" s="14" t="s">
        <v>3045</v>
      </c>
      <c r="E1650" s="29" t="s">
        <v>10</v>
      </c>
      <c r="F1650" s="17">
        <v>1</v>
      </c>
      <c r="G1650" s="258">
        <v>0</v>
      </c>
      <c r="H1650" s="27">
        <f t="shared" si="58"/>
        <v>0</v>
      </c>
      <c r="I1650" s="197"/>
      <c r="J1650" s="196"/>
      <c r="K1650" s="42"/>
      <c r="L1650" s="43"/>
      <c r="M1650" s="44"/>
    </row>
    <row r="1651" spans="1:13" s="78" customFormat="1">
      <c r="A1651" s="28"/>
      <c r="B1651" s="28"/>
      <c r="C1651" s="81" t="s">
        <v>298</v>
      </c>
      <c r="D1651" s="14" t="s">
        <v>3046</v>
      </c>
      <c r="E1651" s="29" t="s">
        <v>10</v>
      </c>
      <c r="F1651" s="17">
        <v>1</v>
      </c>
      <c r="G1651" s="258">
        <v>0</v>
      </c>
      <c r="H1651" s="27">
        <f t="shared" si="58"/>
        <v>0</v>
      </c>
      <c r="I1651" s="197"/>
      <c r="J1651" s="196"/>
      <c r="K1651" s="42"/>
      <c r="L1651" s="43"/>
      <c r="M1651" s="44"/>
    </row>
    <row r="1652" spans="1:13" s="78" customFormat="1" ht="45">
      <c r="A1652" s="28"/>
      <c r="B1652" s="28"/>
      <c r="C1652" s="81" t="s">
        <v>299</v>
      </c>
      <c r="D1652" s="14" t="s">
        <v>3047</v>
      </c>
      <c r="E1652" s="29" t="s">
        <v>10</v>
      </c>
      <c r="F1652" s="17">
        <v>1</v>
      </c>
      <c r="G1652" s="258">
        <v>0</v>
      </c>
      <c r="H1652" s="27">
        <f t="shared" si="58"/>
        <v>0</v>
      </c>
      <c r="I1652" s="197"/>
      <c r="J1652" s="196"/>
      <c r="K1652" s="42"/>
      <c r="L1652" s="43"/>
      <c r="M1652" s="44"/>
    </row>
    <row r="1653" spans="1:13" s="78" customFormat="1" ht="33.75">
      <c r="A1653" s="28"/>
      <c r="B1653" s="28"/>
      <c r="C1653" s="81" t="s">
        <v>300</v>
      </c>
      <c r="D1653" s="14" t="s">
        <v>3048</v>
      </c>
      <c r="E1653" s="29" t="s">
        <v>12</v>
      </c>
      <c r="F1653" s="17">
        <v>50</v>
      </c>
      <c r="G1653" s="258">
        <v>0</v>
      </c>
      <c r="H1653" s="27">
        <f t="shared" si="58"/>
        <v>0</v>
      </c>
      <c r="I1653" s="197"/>
      <c r="J1653" s="196"/>
      <c r="K1653" s="42"/>
      <c r="L1653" s="43"/>
      <c r="M1653" s="44"/>
    </row>
    <row r="1654" spans="1:13" s="78" customFormat="1" ht="33.75">
      <c r="A1654" s="28"/>
      <c r="B1654" s="28"/>
      <c r="C1654" s="81" t="s">
        <v>301</v>
      </c>
      <c r="D1654" s="14" t="s">
        <v>3049</v>
      </c>
      <c r="E1654" s="29" t="s">
        <v>12</v>
      </c>
      <c r="F1654" s="17">
        <v>40</v>
      </c>
      <c r="G1654" s="258">
        <v>0</v>
      </c>
      <c r="H1654" s="27">
        <f t="shared" si="58"/>
        <v>0</v>
      </c>
      <c r="I1654" s="197"/>
      <c r="J1654" s="196"/>
      <c r="K1654" s="42"/>
      <c r="L1654" s="43"/>
      <c r="M1654" s="44"/>
    </row>
    <row r="1655" spans="1:13" s="78" customFormat="1" ht="22.5">
      <c r="A1655" s="265"/>
      <c r="B1655" s="265"/>
      <c r="C1655" s="275" t="s">
        <v>302</v>
      </c>
      <c r="D1655" s="266" t="s">
        <v>3050</v>
      </c>
      <c r="E1655" s="29" t="s">
        <v>12</v>
      </c>
      <c r="F1655" s="17">
        <v>30</v>
      </c>
      <c r="G1655" s="258">
        <v>0</v>
      </c>
      <c r="H1655" s="27">
        <f t="shared" si="58"/>
        <v>0</v>
      </c>
      <c r="I1655" s="197"/>
      <c r="J1655" s="196"/>
      <c r="K1655" s="42"/>
      <c r="L1655" s="43"/>
      <c r="M1655" s="44"/>
    </row>
    <row r="1656" spans="1:13" s="78" customFormat="1">
      <c r="A1656" s="28"/>
      <c r="B1656" s="28"/>
      <c r="C1656" s="81" t="s">
        <v>304</v>
      </c>
      <c r="D1656" s="14" t="s">
        <v>3021</v>
      </c>
      <c r="E1656" s="29" t="s">
        <v>10</v>
      </c>
      <c r="F1656" s="17">
        <v>17</v>
      </c>
      <c r="G1656" s="258">
        <v>0</v>
      </c>
      <c r="H1656" s="27">
        <f t="shared" si="58"/>
        <v>0</v>
      </c>
      <c r="I1656" s="197"/>
      <c r="J1656" s="196"/>
      <c r="K1656" s="42"/>
      <c r="L1656" s="43"/>
      <c r="M1656" s="44"/>
    </row>
    <row r="1657" spans="1:13" s="78" customFormat="1">
      <c r="A1657" s="28"/>
      <c r="B1657" s="28"/>
      <c r="C1657" s="81" t="s">
        <v>305</v>
      </c>
      <c r="D1657" s="14" t="s">
        <v>3051</v>
      </c>
      <c r="E1657" s="29" t="s">
        <v>10</v>
      </c>
      <c r="F1657" s="17">
        <v>4</v>
      </c>
      <c r="G1657" s="258">
        <v>0</v>
      </c>
      <c r="H1657" s="27">
        <f t="shared" si="58"/>
        <v>0</v>
      </c>
      <c r="I1657" s="197"/>
      <c r="J1657" s="196"/>
      <c r="K1657" s="42"/>
      <c r="L1657" s="43"/>
      <c r="M1657" s="44"/>
    </row>
    <row r="1658" spans="1:13" s="78" customFormat="1">
      <c r="A1658" s="28"/>
      <c r="B1658" s="28"/>
      <c r="C1658" s="81" t="s">
        <v>307</v>
      </c>
      <c r="D1658" s="14" t="s">
        <v>3052</v>
      </c>
      <c r="E1658" s="29" t="s">
        <v>10</v>
      </c>
      <c r="F1658" s="17">
        <v>15</v>
      </c>
      <c r="G1658" s="258">
        <v>0</v>
      </c>
      <c r="H1658" s="27">
        <f t="shared" si="58"/>
        <v>0</v>
      </c>
      <c r="I1658" s="197"/>
      <c r="J1658" s="196"/>
      <c r="K1658" s="42"/>
      <c r="L1658" s="43"/>
      <c r="M1658" s="44"/>
    </row>
    <row r="1659" spans="1:13" s="78" customFormat="1">
      <c r="A1659" s="265"/>
      <c r="B1659" s="265"/>
      <c r="C1659" s="275" t="s">
        <v>309</v>
      </c>
      <c r="D1659" s="266" t="s">
        <v>3053</v>
      </c>
      <c r="E1659" s="29" t="s">
        <v>10</v>
      </c>
      <c r="F1659" s="17">
        <v>4</v>
      </c>
      <c r="G1659" s="258">
        <v>0</v>
      </c>
      <c r="H1659" s="27">
        <f t="shared" si="58"/>
        <v>0</v>
      </c>
      <c r="I1659" s="197"/>
      <c r="J1659" s="196"/>
      <c r="K1659" s="42"/>
      <c r="L1659" s="43"/>
      <c r="M1659" s="44"/>
    </row>
    <row r="1660" spans="1:13" s="78" customFormat="1" ht="22.5">
      <c r="A1660" s="265"/>
      <c r="B1660" s="265"/>
      <c r="C1660" s="275" t="s">
        <v>311</v>
      </c>
      <c r="D1660" s="266" t="s">
        <v>3054</v>
      </c>
      <c r="E1660" s="29" t="s">
        <v>10</v>
      </c>
      <c r="F1660" s="17">
        <v>10</v>
      </c>
      <c r="G1660" s="258">
        <v>0</v>
      </c>
      <c r="H1660" s="27">
        <f t="shared" si="58"/>
        <v>0</v>
      </c>
      <c r="I1660" s="197"/>
      <c r="J1660" s="196"/>
      <c r="K1660" s="42"/>
      <c r="L1660" s="43"/>
      <c r="M1660" s="44"/>
    </row>
    <row r="1661" spans="1:13" s="78" customFormat="1">
      <c r="A1661" s="28"/>
      <c r="B1661" s="28"/>
      <c r="C1661" s="81" t="s">
        <v>313</v>
      </c>
      <c r="D1661" s="14" t="s">
        <v>3055</v>
      </c>
      <c r="E1661" s="29" t="s">
        <v>10</v>
      </c>
      <c r="F1661" s="17">
        <v>15</v>
      </c>
      <c r="G1661" s="258">
        <v>0</v>
      </c>
      <c r="H1661" s="27">
        <f t="shared" si="58"/>
        <v>0</v>
      </c>
      <c r="I1661" s="197"/>
      <c r="J1661" s="196"/>
      <c r="K1661" s="42"/>
      <c r="L1661" s="43"/>
      <c r="M1661" s="44"/>
    </row>
    <row r="1662" spans="1:13" s="78" customFormat="1">
      <c r="A1662" s="28"/>
      <c r="B1662" s="28"/>
      <c r="C1662" s="81" t="s">
        <v>399</v>
      </c>
      <c r="D1662" s="14" t="s">
        <v>3056</v>
      </c>
      <c r="E1662" s="29" t="s">
        <v>49</v>
      </c>
      <c r="F1662" s="17">
        <v>40</v>
      </c>
      <c r="G1662" s="258">
        <v>0</v>
      </c>
      <c r="H1662" s="27">
        <f t="shared" si="58"/>
        <v>0</v>
      </c>
      <c r="I1662" s="197"/>
      <c r="J1662" s="196"/>
      <c r="K1662" s="42"/>
      <c r="L1662" s="43"/>
      <c r="M1662" s="44"/>
    </row>
    <row r="1663" spans="1:13" s="78" customFormat="1">
      <c r="A1663" s="265"/>
      <c r="B1663" s="265"/>
      <c r="C1663" s="275" t="s">
        <v>401</v>
      </c>
      <c r="D1663" s="266" t="s">
        <v>3057</v>
      </c>
      <c r="E1663" s="29" t="s">
        <v>49</v>
      </c>
      <c r="F1663" s="17">
        <v>20</v>
      </c>
      <c r="G1663" s="258">
        <v>0</v>
      </c>
      <c r="H1663" s="27">
        <f t="shared" si="58"/>
        <v>0</v>
      </c>
      <c r="I1663" s="197"/>
      <c r="J1663" s="196"/>
      <c r="K1663" s="42"/>
      <c r="L1663" s="43"/>
      <c r="M1663" s="44"/>
    </row>
    <row r="1664" spans="1:13" s="78" customFormat="1">
      <c r="A1664" s="28"/>
      <c r="B1664" s="28"/>
      <c r="C1664" s="81" t="s">
        <v>3058</v>
      </c>
      <c r="D1664" s="14" t="s">
        <v>3059</v>
      </c>
      <c r="E1664" s="29" t="s">
        <v>10</v>
      </c>
      <c r="F1664" s="17">
        <v>25</v>
      </c>
      <c r="G1664" s="258">
        <v>0</v>
      </c>
      <c r="H1664" s="27">
        <f t="shared" si="58"/>
        <v>0</v>
      </c>
      <c r="I1664" s="197"/>
      <c r="J1664" s="196"/>
      <c r="K1664" s="42"/>
      <c r="L1664" s="43"/>
      <c r="M1664" s="44"/>
    </row>
    <row r="1665" spans="1:13" s="78" customFormat="1">
      <c r="A1665" s="280"/>
      <c r="B1665" s="280"/>
      <c r="C1665" s="281" t="s">
        <v>3060</v>
      </c>
      <c r="D1665" s="282" t="s">
        <v>3061</v>
      </c>
      <c r="E1665" s="178" t="s">
        <v>11</v>
      </c>
      <c r="F1665" s="179">
        <v>1</v>
      </c>
      <c r="G1665" s="272">
        <v>0</v>
      </c>
      <c r="H1665" s="169">
        <f t="shared" si="58"/>
        <v>0</v>
      </c>
      <c r="I1665" s="197"/>
      <c r="J1665" s="196"/>
      <c r="K1665" s="42"/>
      <c r="L1665" s="43"/>
      <c r="M1665" s="44"/>
    </row>
    <row r="1666" spans="1:13" s="78" customFormat="1" ht="45">
      <c r="A1666" s="180"/>
      <c r="B1666" s="180"/>
      <c r="C1666" s="181"/>
      <c r="D1666" s="182" t="s">
        <v>3062</v>
      </c>
      <c r="E1666" s="183"/>
      <c r="F1666" s="184" t="s">
        <v>162</v>
      </c>
      <c r="G1666" s="185"/>
      <c r="H1666" s="185" t="str">
        <f t="shared" si="58"/>
        <v/>
      </c>
      <c r="I1666" s="197"/>
      <c r="J1666" s="196"/>
      <c r="K1666" s="42"/>
      <c r="L1666" s="43"/>
      <c r="M1666" s="44"/>
    </row>
    <row r="1667" spans="1:13" s="78" customFormat="1" ht="33.75">
      <c r="A1667" s="298"/>
      <c r="B1667" s="298"/>
      <c r="C1667" s="299"/>
      <c r="D1667" s="300" t="s">
        <v>3094</v>
      </c>
      <c r="E1667" s="183"/>
      <c r="F1667" s="184" t="s">
        <v>162</v>
      </c>
      <c r="G1667" s="185"/>
      <c r="H1667" s="185" t="str">
        <f t="shared" si="58"/>
        <v/>
      </c>
      <c r="I1667" s="197"/>
      <c r="J1667" s="196"/>
      <c r="K1667" s="42"/>
      <c r="L1667" s="43"/>
      <c r="M1667" s="44"/>
    </row>
    <row r="1668" spans="1:13" s="78" customFormat="1" ht="33.75">
      <c r="A1668" s="180"/>
      <c r="B1668" s="180"/>
      <c r="C1668" s="181"/>
      <c r="D1668" s="187" t="s">
        <v>3095</v>
      </c>
      <c r="E1668" s="183"/>
      <c r="F1668" s="184" t="s">
        <v>162</v>
      </c>
      <c r="G1668" s="185"/>
      <c r="H1668" s="185" t="str">
        <f t="shared" si="58"/>
        <v/>
      </c>
      <c r="I1668" s="197"/>
      <c r="J1668" s="196"/>
      <c r="K1668" s="42"/>
      <c r="L1668" s="43"/>
      <c r="M1668" s="44"/>
    </row>
    <row r="1669" spans="1:13" s="78" customFormat="1" ht="22.5">
      <c r="A1669" s="180"/>
      <c r="B1669" s="180"/>
      <c r="C1669" s="181"/>
      <c r="D1669" s="187" t="s">
        <v>3096</v>
      </c>
      <c r="E1669" s="183"/>
      <c r="F1669" s="184" t="s">
        <v>162</v>
      </c>
      <c r="G1669" s="185"/>
      <c r="H1669" s="185" t="str">
        <f t="shared" si="58"/>
        <v/>
      </c>
      <c r="I1669" s="197"/>
      <c r="J1669" s="196"/>
      <c r="K1669" s="42"/>
      <c r="L1669" s="43"/>
      <c r="M1669" s="44"/>
    </row>
    <row r="1670" spans="1:13" s="78" customFormat="1" ht="22.5">
      <c r="A1670" s="298"/>
      <c r="B1670" s="298"/>
      <c r="C1670" s="299"/>
      <c r="D1670" s="300" t="s">
        <v>3097</v>
      </c>
      <c r="E1670" s="183"/>
      <c r="F1670" s="184" t="s">
        <v>162</v>
      </c>
      <c r="G1670" s="185"/>
      <c r="H1670" s="185" t="str">
        <f t="shared" si="58"/>
        <v/>
      </c>
      <c r="I1670" s="197"/>
      <c r="J1670" s="196"/>
      <c r="K1670" s="42"/>
      <c r="L1670" s="43"/>
      <c r="M1670" s="44"/>
    </row>
    <row r="1671" spans="1:13" s="78" customFormat="1">
      <c r="A1671" s="298"/>
      <c r="B1671" s="298"/>
      <c r="C1671" s="299"/>
      <c r="D1671" s="300" t="s">
        <v>3098</v>
      </c>
      <c r="E1671" s="183"/>
      <c r="F1671" s="184" t="s">
        <v>162</v>
      </c>
      <c r="G1671" s="185"/>
      <c r="H1671" s="185" t="str">
        <f t="shared" si="58"/>
        <v/>
      </c>
      <c r="I1671" s="197"/>
      <c r="J1671" s="196"/>
      <c r="K1671" s="42"/>
      <c r="L1671" s="43"/>
      <c r="M1671" s="44"/>
    </row>
    <row r="1672" spans="1:13" s="78" customFormat="1">
      <c r="A1672" s="180"/>
      <c r="B1672" s="180"/>
      <c r="C1672" s="181"/>
      <c r="D1672" s="187" t="s">
        <v>3099</v>
      </c>
      <c r="E1672" s="183"/>
      <c r="F1672" s="184" t="s">
        <v>162</v>
      </c>
      <c r="G1672" s="185"/>
      <c r="H1672" s="185" t="str">
        <f t="shared" si="58"/>
        <v/>
      </c>
      <c r="I1672" s="197"/>
      <c r="J1672" s="196"/>
      <c r="K1672" s="42"/>
      <c r="L1672" s="43"/>
      <c r="M1672" s="44"/>
    </row>
    <row r="1673" spans="1:13" s="78" customFormat="1">
      <c r="A1673" s="180"/>
      <c r="B1673" s="180"/>
      <c r="C1673" s="181"/>
      <c r="D1673" s="187" t="s">
        <v>3100</v>
      </c>
      <c r="E1673" s="183"/>
      <c r="F1673" s="184" t="s">
        <v>162</v>
      </c>
      <c r="G1673" s="185"/>
      <c r="H1673" s="185" t="str">
        <f t="shared" ref="H1673:H1711" si="59">IF(ISNUMBER(F1673),ROUND(F1673*G1673,2),"")</f>
        <v/>
      </c>
      <c r="I1673" s="197"/>
      <c r="J1673" s="196"/>
      <c r="K1673" s="42"/>
      <c r="L1673" s="43"/>
      <c r="M1673" s="44"/>
    </row>
    <row r="1674" spans="1:13" s="78" customFormat="1">
      <c r="A1674" s="298"/>
      <c r="B1674" s="298"/>
      <c r="C1674" s="299"/>
      <c r="D1674" s="300" t="s">
        <v>3101</v>
      </c>
      <c r="E1674" s="183"/>
      <c r="F1674" s="184" t="s">
        <v>162</v>
      </c>
      <c r="G1674" s="185"/>
      <c r="H1674" s="185" t="str">
        <f t="shared" si="59"/>
        <v/>
      </c>
      <c r="I1674" s="197"/>
      <c r="J1674" s="196"/>
      <c r="K1674" s="42"/>
      <c r="L1674" s="43"/>
      <c r="M1674" s="44"/>
    </row>
    <row r="1675" spans="1:13" s="78" customFormat="1">
      <c r="A1675" s="180"/>
      <c r="B1675" s="180"/>
      <c r="C1675" s="181"/>
      <c r="D1675" s="187" t="s">
        <v>3102</v>
      </c>
      <c r="E1675" s="183"/>
      <c r="F1675" s="184" t="s">
        <v>162</v>
      </c>
      <c r="G1675" s="185"/>
      <c r="H1675" s="185" t="str">
        <f t="shared" si="59"/>
        <v/>
      </c>
      <c r="I1675" s="197"/>
      <c r="J1675" s="196"/>
      <c r="K1675" s="42"/>
      <c r="L1675" s="43"/>
      <c r="M1675" s="44"/>
    </row>
    <row r="1676" spans="1:13" s="78" customFormat="1" ht="33.75">
      <c r="A1676" s="298"/>
      <c r="B1676" s="298"/>
      <c r="C1676" s="299"/>
      <c r="D1676" s="300" t="s">
        <v>3103</v>
      </c>
      <c r="E1676" s="183"/>
      <c r="F1676" s="184" t="s">
        <v>162</v>
      </c>
      <c r="G1676" s="185"/>
      <c r="H1676" s="185" t="str">
        <f t="shared" si="59"/>
        <v/>
      </c>
      <c r="I1676" s="197"/>
      <c r="J1676" s="196"/>
      <c r="K1676" s="42"/>
      <c r="L1676" s="43"/>
      <c r="M1676" s="44"/>
    </row>
    <row r="1677" spans="1:13" s="78" customFormat="1" ht="22.5">
      <c r="A1677" s="298"/>
      <c r="B1677" s="298"/>
      <c r="C1677" s="299"/>
      <c r="D1677" s="300" t="s">
        <v>3104</v>
      </c>
      <c r="E1677" s="183"/>
      <c r="F1677" s="184" t="s">
        <v>162</v>
      </c>
      <c r="G1677" s="185"/>
      <c r="H1677" s="185" t="str">
        <f t="shared" si="59"/>
        <v/>
      </c>
      <c r="I1677" s="197"/>
      <c r="J1677" s="196"/>
      <c r="K1677" s="42"/>
      <c r="L1677" s="43"/>
      <c r="M1677" s="44"/>
    </row>
    <row r="1678" spans="1:13" s="78" customFormat="1" ht="22.5">
      <c r="A1678" s="170"/>
      <c r="B1678" s="170"/>
      <c r="C1678" s="171"/>
      <c r="D1678" s="186" t="s">
        <v>3105</v>
      </c>
      <c r="E1678" s="173"/>
      <c r="F1678" s="174" t="s">
        <v>162</v>
      </c>
      <c r="G1678" s="175"/>
      <c r="H1678" s="175" t="str">
        <f t="shared" si="59"/>
        <v/>
      </c>
      <c r="I1678" s="197"/>
      <c r="J1678" s="196"/>
      <c r="K1678" s="42"/>
      <c r="L1678" s="43"/>
      <c r="M1678" s="44"/>
    </row>
    <row r="1679" spans="1:13" s="78" customFormat="1">
      <c r="A1679" s="163"/>
      <c r="B1679" s="163"/>
      <c r="C1679" s="176" t="s">
        <v>3063</v>
      </c>
      <c r="D1679" s="177" t="s">
        <v>3064</v>
      </c>
      <c r="E1679" s="178" t="s">
        <v>11</v>
      </c>
      <c r="F1679" s="179">
        <v>1</v>
      </c>
      <c r="G1679" s="272">
        <v>0</v>
      </c>
      <c r="H1679" s="169">
        <f t="shared" si="59"/>
        <v>0</v>
      </c>
      <c r="I1679" s="197"/>
      <c r="J1679" s="196"/>
      <c r="K1679" s="42"/>
      <c r="L1679" s="43"/>
      <c r="M1679" s="44"/>
    </row>
    <row r="1680" spans="1:13" s="78" customFormat="1" ht="45">
      <c r="A1680" s="180"/>
      <c r="B1680" s="180"/>
      <c r="C1680" s="181"/>
      <c r="D1680" s="182" t="s">
        <v>3065</v>
      </c>
      <c r="E1680" s="183"/>
      <c r="F1680" s="184" t="s">
        <v>162</v>
      </c>
      <c r="G1680" s="185"/>
      <c r="H1680" s="185" t="str">
        <f t="shared" si="59"/>
        <v/>
      </c>
      <c r="I1680" s="197"/>
      <c r="J1680" s="196"/>
      <c r="K1680" s="42"/>
      <c r="L1680" s="43"/>
      <c r="M1680" s="44"/>
    </row>
    <row r="1681" spans="1:13" s="78" customFormat="1">
      <c r="A1681" s="298"/>
      <c r="B1681" s="298"/>
      <c r="C1681" s="299"/>
      <c r="D1681" s="300" t="s">
        <v>3106</v>
      </c>
      <c r="E1681" s="183"/>
      <c r="F1681" s="184" t="s">
        <v>162</v>
      </c>
      <c r="G1681" s="185"/>
      <c r="H1681" s="185" t="str">
        <f t="shared" si="59"/>
        <v/>
      </c>
      <c r="I1681" s="197"/>
      <c r="J1681" s="196"/>
      <c r="K1681" s="42"/>
      <c r="L1681" s="43"/>
      <c r="M1681" s="44"/>
    </row>
    <row r="1682" spans="1:13" s="78" customFormat="1">
      <c r="A1682" s="180"/>
      <c r="B1682" s="180"/>
      <c r="C1682" s="181"/>
      <c r="D1682" s="187" t="s">
        <v>3107</v>
      </c>
      <c r="E1682" s="183"/>
      <c r="F1682" s="184" t="s">
        <v>162</v>
      </c>
      <c r="G1682" s="185"/>
      <c r="H1682" s="185" t="str">
        <f t="shared" si="59"/>
        <v/>
      </c>
      <c r="I1682" s="197"/>
      <c r="J1682" s="196"/>
      <c r="K1682" s="42"/>
      <c r="L1682" s="43"/>
      <c r="M1682" s="44"/>
    </row>
    <row r="1683" spans="1:13" s="78" customFormat="1">
      <c r="A1683" s="180"/>
      <c r="B1683" s="180"/>
      <c r="C1683" s="181"/>
      <c r="D1683" s="187" t="s">
        <v>3108</v>
      </c>
      <c r="E1683" s="183"/>
      <c r="F1683" s="184" t="s">
        <v>162</v>
      </c>
      <c r="G1683" s="185"/>
      <c r="H1683" s="185" t="str">
        <f t="shared" si="59"/>
        <v/>
      </c>
      <c r="I1683" s="197"/>
      <c r="J1683" s="196"/>
      <c r="K1683" s="42"/>
      <c r="L1683" s="43"/>
      <c r="M1683" s="44"/>
    </row>
    <row r="1684" spans="1:13" s="78" customFormat="1">
      <c r="A1684" s="298"/>
      <c r="B1684" s="298"/>
      <c r="C1684" s="299"/>
      <c r="D1684" s="300" t="s">
        <v>3109</v>
      </c>
      <c r="E1684" s="183"/>
      <c r="F1684" s="184" t="s">
        <v>162</v>
      </c>
      <c r="G1684" s="185"/>
      <c r="H1684" s="185" t="str">
        <f t="shared" si="59"/>
        <v/>
      </c>
      <c r="I1684" s="197"/>
      <c r="J1684" s="196"/>
      <c r="K1684" s="42"/>
      <c r="L1684" s="43"/>
      <c r="M1684" s="44"/>
    </row>
    <row r="1685" spans="1:13" s="78" customFormat="1">
      <c r="A1685" s="180"/>
      <c r="B1685" s="180"/>
      <c r="C1685" s="181"/>
      <c r="D1685" s="187" t="s">
        <v>3110</v>
      </c>
      <c r="E1685" s="183"/>
      <c r="F1685" s="184" t="s">
        <v>162</v>
      </c>
      <c r="G1685" s="185"/>
      <c r="H1685" s="185" t="str">
        <f t="shared" si="59"/>
        <v/>
      </c>
      <c r="I1685" s="197"/>
      <c r="J1685" s="196"/>
      <c r="K1685" s="42"/>
      <c r="L1685" s="43"/>
      <c r="M1685" s="44"/>
    </row>
    <row r="1686" spans="1:13" s="78" customFormat="1">
      <c r="A1686" s="180"/>
      <c r="B1686" s="180"/>
      <c r="C1686" s="181"/>
      <c r="D1686" s="187" t="s">
        <v>3111</v>
      </c>
      <c r="E1686" s="183"/>
      <c r="F1686" s="184" t="s">
        <v>162</v>
      </c>
      <c r="G1686" s="185"/>
      <c r="H1686" s="185" t="str">
        <f t="shared" si="59"/>
        <v/>
      </c>
      <c r="I1686" s="197"/>
      <c r="J1686" s="196"/>
      <c r="K1686" s="42"/>
      <c r="L1686" s="43"/>
      <c r="M1686" s="44"/>
    </row>
    <row r="1687" spans="1:13" s="78" customFormat="1">
      <c r="A1687" s="180"/>
      <c r="B1687" s="180"/>
      <c r="C1687" s="181"/>
      <c r="D1687" s="187" t="s">
        <v>3112</v>
      </c>
      <c r="E1687" s="183"/>
      <c r="F1687" s="184" t="s">
        <v>162</v>
      </c>
      <c r="G1687" s="185"/>
      <c r="H1687" s="185" t="str">
        <f t="shared" si="59"/>
        <v/>
      </c>
      <c r="I1687" s="197"/>
      <c r="J1687" s="196"/>
      <c r="K1687" s="42"/>
      <c r="L1687" s="43"/>
      <c r="M1687" s="44"/>
    </row>
    <row r="1688" spans="1:13" s="78" customFormat="1">
      <c r="A1688" s="283"/>
      <c r="B1688" s="283"/>
      <c r="C1688" s="284"/>
      <c r="D1688" s="285" t="s">
        <v>3113</v>
      </c>
      <c r="E1688" s="173"/>
      <c r="F1688" s="174" t="s">
        <v>162</v>
      </c>
      <c r="G1688" s="175"/>
      <c r="H1688" s="175" t="str">
        <f t="shared" si="59"/>
        <v/>
      </c>
      <c r="I1688" s="197"/>
      <c r="J1688" s="196"/>
      <c r="K1688" s="42"/>
      <c r="L1688" s="43"/>
      <c r="M1688" s="44"/>
    </row>
    <row r="1689" spans="1:13" s="78" customFormat="1" ht="33.75">
      <c r="A1689" s="28"/>
      <c r="B1689" s="28"/>
      <c r="C1689" s="81" t="s">
        <v>3066</v>
      </c>
      <c r="D1689" s="14" t="s">
        <v>3067</v>
      </c>
      <c r="E1689" s="29" t="s">
        <v>11</v>
      </c>
      <c r="F1689" s="17">
        <v>1</v>
      </c>
      <c r="G1689" s="258">
        <v>0</v>
      </c>
      <c r="H1689" s="27">
        <f t="shared" si="59"/>
        <v>0</v>
      </c>
      <c r="I1689" s="197"/>
      <c r="J1689" s="196"/>
      <c r="K1689" s="42"/>
      <c r="L1689" s="43"/>
      <c r="M1689" s="44"/>
    </row>
    <row r="1690" spans="1:13" s="78" customFormat="1" ht="33.75">
      <c r="A1690" s="28"/>
      <c r="B1690" s="28"/>
      <c r="C1690" s="81" t="s">
        <v>3068</v>
      </c>
      <c r="D1690" s="14" t="s">
        <v>3069</v>
      </c>
      <c r="E1690" s="29" t="s">
        <v>3070</v>
      </c>
      <c r="F1690" s="17">
        <v>1</v>
      </c>
      <c r="G1690" s="258">
        <v>0</v>
      </c>
      <c r="H1690" s="27">
        <f t="shared" si="59"/>
        <v>0</v>
      </c>
      <c r="I1690" s="197"/>
      <c r="J1690" s="196"/>
      <c r="K1690" s="42"/>
      <c r="L1690" s="43"/>
      <c r="M1690" s="44"/>
    </row>
    <row r="1691" spans="1:13" s="78" customFormat="1" ht="33.75">
      <c r="A1691" s="28"/>
      <c r="B1691" s="28"/>
      <c r="C1691" s="81" t="s">
        <v>3071</v>
      </c>
      <c r="D1691" s="14" t="s">
        <v>3072</v>
      </c>
      <c r="E1691" s="29" t="s">
        <v>3070</v>
      </c>
      <c r="F1691" s="17">
        <v>1</v>
      </c>
      <c r="G1691" s="258">
        <v>0</v>
      </c>
      <c r="H1691" s="27">
        <f t="shared" si="59"/>
        <v>0</v>
      </c>
      <c r="I1691" s="197"/>
      <c r="J1691" s="196"/>
      <c r="K1691" s="42"/>
      <c r="L1691" s="43"/>
      <c r="M1691" s="44"/>
    </row>
    <row r="1692" spans="1:13" s="78" customFormat="1" ht="33.75">
      <c r="A1692" s="265"/>
      <c r="B1692" s="265"/>
      <c r="C1692" s="275" t="s">
        <v>3073</v>
      </c>
      <c r="D1692" s="266" t="s">
        <v>3074</v>
      </c>
      <c r="E1692" s="29" t="s">
        <v>3070</v>
      </c>
      <c r="F1692" s="17">
        <v>1</v>
      </c>
      <c r="G1692" s="258">
        <v>0</v>
      </c>
      <c r="H1692" s="27">
        <f t="shared" si="59"/>
        <v>0</v>
      </c>
      <c r="I1692" s="197"/>
      <c r="J1692" s="196"/>
      <c r="K1692" s="42"/>
      <c r="L1692" s="43"/>
      <c r="M1692" s="44"/>
    </row>
    <row r="1693" spans="1:13" s="78" customFormat="1" ht="22.5">
      <c r="A1693" s="28"/>
      <c r="B1693" s="28"/>
      <c r="C1693" s="81" t="s">
        <v>3075</v>
      </c>
      <c r="D1693" s="14" t="s">
        <v>3076</v>
      </c>
      <c r="E1693" s="29" t="s">
        <v>3070</v>
      </c>
      <c r="F1693" s="17">
        <v>1</v>
      </c>
      <c r="G1693" s="258">
        <v>0</v>
      </c>
      <c r="H1693" s="27">
        <f t="shared" si="59"/>
        <v>0</v>
      </c>
      <c r="I1693" s="197"/>
      <c r="J1693" s="196"/>
      <c r="K1693" s="42"/>
      <c r="L1693" s="43"/>
      <c r="M1693" s="44"/>
    </row>
    <row r="1694" spans="1:13" s="78" customFormat="1" ht="22.5">
      <c r="A1694" s="163"/>
      <c r="B1694" s="163"/>
      <c r="C1694" s="176" t="s">
        <v>3077</v>
      </c>
      <c r="D1694" s="177" t="s">
        <v>3078</v>
      </c>
      <c r="E1694" s="178" t="s">
        <v>11</v>
      </c>
      <c r="F1694" s="179">
        <v>1</v>
      </c>
      <c r="G1694" s="272">
        <v>0</v>
      </c>
      <c r="H1694" s="169">
        <f t="shared" si="59"/>
        <v>0</v>
      </c>
      <c r="I1694" s="197"/>
      <c r="J1694" s="196"/>
      <c r="K1694" s="42"/>
      <c r="L1694" s="43"/>
      <c r="M1694" s="44"/>
    </row>
    <row r="1695" spans="1:13" s="78" customFormat="1">
      <c r="A1695" s="180"/>
      <c r="B1695" s="180"/>
      <c r="C1695" s="181"/>
      <c r="D1695" s="182" t="s">
        <v>3079</v>
      </c>
      <c r="E1695" s="183"/>
      <c r="F1695" s="184" t="s">
        <v>162</v>
      </c>
      <c r="G1695" s="185"/>
      <c r="H1695" s="185" t="str">
        <f t="shared" si="59"/>
        <v/>
      </c>
      <c r="I1695" s="197"/>
      <c r="J1695" s="196"/>
      <c r="K1695" s="42"/>
      <c r="L1695" s="43"/>
      <c r="M1695" s="44"/>
    </row>
    <row r="1696" spans="1:13" s="78" customFormat="1" ht="78.75">
      <c r="A1696" s="180"/>
      <c r="B1696" s="180"/>
      <c r="C1696" s="181"/>
      <c r="D1696" s="182" t="s">
        <v>3116</v>
      </c>
      <c r="E1696" s="183"/>
      <c r="F1696" s="184" t="s">
        <v>162</v>
      </c>
      <c r="G1696" s="185"/>
      <c r="H1696" s="185" t="str">
        <f t="shared" si="59"/>
        <v/>
      </c>
      <c r="I1696" s="197"/>
      <c r="J1696" s="196"/>
      <c r="K1696" s="42"/>
      <c r="L1696" s="43"/>
      <c r="M1696" s="44"/>
    </row>
    <row r="1697" spans="1:13" s="78" customFormat="1" ht="101.25">
      <c r="A1697" s="180"/>
      <c r="B1697" s="180"/>
      <c r="C1697" s="181"/>
      <c r="D1697" s="182" t="s">
        <v>3114</v>
      </c>
      <c r="E1697" s="183"/>
      <c r="F1697" s="184" t="s">
        <v>162</v>
      </c>
      <c r="G1697" s="185"/>
      <c r="H1697" s="185"/>
      <c r="I1697" s="197"/>
      <c r="J1697" s="196"/>
      <c r="K1697" s="42"/>
      <c r="L1697" s="43"/>
      <c r="M1697" s="44"/>
    </row>
    <row r="1698" spans="1:13" s="78" customFormat="1" ht="112.5">
      <c r="A1698" s="170"/>
      <c r="B1698" s="170"/>
      <c r="C1698" s="171"/>
      <c r="D1698" s="172" t="s">
        <v>3115</v>
      </c>
      <c r="E1698" s="173"/>
      <c r="F1698" s="174" t="s">
        <v>162</v>
      </c>
      <c r="G1698" s="175"/>
      <c r="H1698" s="175"/>
      <c r="I1698" s="197"/>
      <c r="J1698" s="196"/>
      <c r="K1698" s="42"/>
      <c r="L1698" s="43"/>
      <c r="M1698" s="44"/>
    </row>
    <row r="1699" spans="1:13" s="78" customFormat="1">
      <c r="A1699" s="289">
        <v>4</v>
      </c>
      <c r="B1699" s="289"/>
      <c r="C1699" s="290"/>
      <c r="D1699" s="291" t="s">
        <v>3092</v>
      </c>
      <c r="E1699" s="20"/>
      <c r="F1699" s="21" t="s">
        <v>162</v>
      </c>
      <c r="G1699" s="22"/>
      <c r="H1699" s="52">
        <f>SUM(H1700:H1707)</f>
        <v>0</v>
      </c>
      <c r="I1699" s="197"/>
      <c r="J1699" s="196"/>
      <c r="K1699" s="42"/>
      <c r="L1699" s="43"/>
      <c r="M1699" s="44"/>
    </row>
    <row r="1700" spans="1:13" s="78" customFormat="1" ht="33.75">
      <c r="A1700" s="28"/>
      <c r="B1700" s="28"/>
      <c r="C1700" s="81" t="s">
        <v>164</v>
      </c>
      <c r="D1700" s="14" t="s">
        <v>3080</v>
      </c>
      <c r="E1700" s="29" t="s">
        <v>11</v>
      </c>
      <c r="F1700" s="17">
        <v>1</v>
      </c>
      <c r="G1700" s="258">
        <v>0</v>
      </c>
      <c r="H1700" s="27">
        <f t="shared" si="59"/>
        <v>0</v>
      </c>
      <c r="I1700" s="197"/>
      <c r="J1700" s="196"/>
      <c r="K1700" s="42"/>
      <c r="L1700" s="43"/>
      <c r="M1700" s="44"/>
    </row>
    <row r="1701" spans="1:13" s="78" customFormat="1" ht="22.5">
      <c r="A1701" s="28"/>
      <c r="B1701" s="28"/>
      <c r="C1701" s="81" t="s">
        <v>165</v>
      </c>
      <c r="D1701" s="14" t="s">
        <v>3081</v>
      </c>
      <c r="E1701" s="29" t="s">
        <v>11</v>
      </c>
      <c r="F1701" s="17">
        <v>2</v>
      </c>
      <c r="G1701" s="258">
        <v>0</v>
      </c>
      <c r="H1701" s="27">
        <f t="shared" si="59"/>
        <v>0</v>
      </c>
      <c r="I1701" s="197"/>
      <c r="J1701" s="196"/>
      <c r="K1701" s="42"/>
      <c r="L1701" s="43"/>
      <c r="M1701" s="44"/>
    </row>
    <row r="1702" spans="1:13" s="78" customFormat="1" ht="33.75">
      <c r="A1702" s="265"/>
      <c r="B1702" s="265"/>
      <c r="C1702" s="275" t="s">
        <v>166</v>
      </c>
      <c r="D1702" s="266" t="s">
        <v>3082</v>
      </c>
      <c r="E1702" s="29" t="s">
        <v>11</v>
      </c>
      <c r="F1702" s="17">
        <v>1</v>
      </c>
      <c r="G1702" s="258">
        <v>0</v>
      </c>
      <c r="H1702" s="27">
        <f t="shared" si="59"/>
        <v>0</v>
      </c>
      <c r="I1702" s="197"/>
      <c r="J1702" s="196"/>
      <c r="K1702" s="42"/>
      <c r="L1702" s="43"/>
      <c r="M1702" s="44"/>
    </row>
    <row r="1703" spans="1:13" s="78" customFormat="1" ht="22.5">
      <c r="A1703" s="28"/>
      <c r="B1703" s="28"/>
      <c r="C1703" s="81" t="s">
        <v>167</v>
      </c>
      <c r="D1703" s="14" t="s">
        <v>3083</v>
      </c>
      <c r="E1703" s="29" t="s">
        <v>11</v>
      </c>
      <c r="F1703" s="17">
        <v>1</v>
      </c>
      <c r="G1703" s="258">
        <v>0</v>
      </c>
      <c r="H1703" s="27">
        <f t="shared" si="59"/>
        <v>0</v>
      </c>
      <c r="I1703" s="197"/>
      <c r="J1703" s="196"/>
      <c r="K1703" s="42"/>
      <c r="L1703" s="43"/>
      <c r="M1703" s="44"/>
    </row>
    <row r="1704" spans="1:13" s="78" customFormat="1" ht="45">
      <c r="A1704" s="265"/>
      <c r="B1704" s="265"/>
      <c r="C1704" s="275" t="s">
        <v>168</v>
      </c>
      <c r="D1704" s="266" t="s">
        <v>3084</v>
      </c>
      <c r="E1704" s="29" t="s">
        <v>11</v>
      </c>
      <c r="F1704" s="17">
        <v>2</v>
      </c>
      <c r="G1704" s="258">
        <v>0</v>
      </c>
      <c r="H1704" s="27">
        <f t="shared" si="59"/>
        <v>0</v>
      </c>
      <c r="I1704" s="197"/>
      <c r="J1704" s="196"/>
      <c r="K1704" s="42"/>
      <c r="L1704" s="43"/>
      <c r="M1704" s="44"/>
    </row>
    <row r="1705" spans="1:13" s="78" customFormat="1" ht="22.5">
      <c r="A1705" s="265"/>
      <c r="B1705" s="265"/>
      <c r="C1705" s="275" t="s">
        <v>169</v>
      </c>
      <c r="D1705" s="266" t="s">
        <v>3085</v>
      </c>
      <c r="E1705" s="29" t="s">
        <v>11</v>
      </c>
      <c r="F1705" s="17">
        <v>2</v>
      </c>
      <c r="G1705" s="258">
        <v>0</v>
      </c>
      <c r="H1705" s="27">
        <f t="shared" si="59"/>
        <v>0</v>
      </c>
      <c r="I1705" s="197"/>
      <c r="J1705" s="196"/>
      <c r="K1705" s="42"/>
      <c r="L1705" s="43"/>
      <c r="M1705" s="44"/>
    </row>
    <row r="1706" spans="1:13" s="78" customFormat="1">
      <c r="A1706" s="28"/>
      <c r="B1706" s="28"/>
      <c r="C1706" s="81" t="s">
        <v>170</v>
      </c>
      <c r="D1706" s="14" t="s">
        <v>3086</v>
      </c>
      <c r="E1706" s="29" t="s">
        <v>11</v>
      </c>
      <c r="F1706" s="17">
        <v>2</v>
      </c>
      <c r="G1706" s="258">
        <v>0</v>
      </c>
      <c r="H1706" s="27">
        <f t="shared" si="59"/>
        <v>0</v>
      </c>
      <c r="I1706" s="197"/>
      <c r="J1706" s="196"/>
      <c r="K1706" s="42"/>
      <c r="L1706" s="43"/>
      <c r="M1706" s="44"/>
    </row>
    <row r="1707" spans="1:13" s="78" customFormat="1">
      <c r="A1707" s="28"/>
      <c r="B1707" s="28"/>
      <c r="C1707" s="81" t="s">
        <v>283</v>
      </c>
      <c r="D1707" s="14" t="s">
        <v>3087</v>
      </c>
      <c r="E1707" s="29" t="s">
        <v>11</v>
      </c>
      <c r="F1707" s="17">
        <v>8</v>
      </c>
      <c r="G1707" s="258">
        <v>0</v>
      </c>
      <c r="H1707" s="27">
        <f t="shared" si="59"/>
        <v>0</v>
      </c>
      <c r="I1707" s="197"/>
      <c r="J1707" s="196"/>
      <c r="K1707" s="42"/>
      <c r="L1707" s="43"/>
      <c r="M1707" s="44"/>
    </row>
    <row r="1708" spans="1:13" s="42" customFormat="1">
      <c r="A1708" s="289">
        <v>4</v>
      </c>
      <c r="B1708" s="289"/>
      <c r="C1708" s="290"/>
      <c r="D1708" s="291" t="s">
        <v>3093</v>
      </c>
      <c r="E1708" s="20"/>
      <c r="F1708" s="21" t="s">
        <v>162</v>
      </c>
      <c r="G1708" s="22"/>
      <c r="H1708" s="52">
        <f>SUM(H1709:H1711)</f>
        <v>0</v>
      </c>
      <c r="I1708" s="197"/>
      <c r="J1708" s="196"/>
      <c r="L1708" s="43"/>
      <c r="M1708" s="44"/>
    </row>
    <row r="1709" spans="1:13" s="42" customFormat="1" ht="22.5">
      <c r="A1709" s="28"/>
      <c r="B1709" s="28"/>
      <c r="C1709" s="81" t="s">
        <v>164</v>
      </c>
      <c r="D1709" s="14" t="s">
        <v>3088</v>
      </c>
      <c r="E1709" s="29" t="s">
        <v>11</v>
      </c>
      <c r="F1709" s="17">
        <v>1</v>
      </c>
      <c r="G1709" s="258">
        <v>0</v>
      </c>
      <c r="H1709" s="27">
        <f t="shared" si="59"/>
        <v>0</v>
      </c>
      <c r="I1709" s="197"/>
      <c r="J1709" s="196"/>
      <c r="L1709" s="43"/>
      <c r="M1709" s="44"/>
    </row>
    <row r="1710" spans="1:13" s="42" customFormat="1">
      <c r="A1710" s="28"/>
      <c r="B1710" s="28"/>
      <c r="C1710" s="81" t="s">
        <v>168</v>
      </c>
      <c r="D1710" s="14" t="s">
        <v>3089</v>
      </c>
      <c r="E1710" s="29" t="s">
        <v>11</v>
      </c>
      <c r="F1710" s="17">
        <v>1</v>
      </c>
      <c r="G1710" s="258">
        <v>0</v>
      </c>
      <c r="H1710" s="27">
        <f t="shared" si="59"/>
        <v>0</v>
      </c>
      <c r="I1710" s="197"/>
      <c r="J1710" s="196"/>
      <c r="L1710" s="43"/>
      <c r="M1710" s="44"/>
    </row>
    <row r="1711" spans="1:13" s="42" customFormat="1">
      <c r="A1711" s="28"/>
      <c r="B1711" s="28"/>
      <c r="C1711" s="81" t="s">
        <v>170</v>
      </c>
      <c r="D1711" s="14" t="s">
        <v>3090</v>
      </c>
      <c r="E1711" s="29" t="s">
        <v>11</v>
      </c>
      <c r="F1711" s="17">
        <v>1</v>
      </c>
      <c r="G1711" s="258">
        <v>0</v>
      </c>
      <c r="H1711" s="27">
        <f t="shared" si="59"/>
        <v>0</v>
      </c>
      <c r="I1711" s="197"/>
      <c r="J1711" s="196"/>
      <c r="L1711" s="43"/>
      <c r="M1711" s="44"/>
    </row>
    <row r="1712" spans="1:13" s="78" customFormat="1">
      <c r="A1712" s="28"/>
      <c r="B1712" s="28"/>
      <c r="C1712" s="81"/>
      <c r="D1712" s="14"/>
      <c r="E1712" s="29"/>
      <c r="F1712" s="17" t="s">
        <v>162</v>
      </c>
      <c r="G1712" s="27"/>
      <c r="H1712" s="27"/>
      <c r="I1712" s="197"/>
      <c r="J1712" s="196"/>
      <c r="K1712" s="42"/>
      <c r="L1712" s="43"/>
      <c r="M1712" s="44"/>
    </row>
    <row r="1713" spans="1:13" s="78" customFormat="1">
      <c r="A1713" s="295">
        <v>1</v>
      </c>
      <c r="B1713" s="295"/>
      <c r="C1713" s="296"/>
      <c r="D1713" s="297" t="s">
        <v>3117</v>
      </c>
      <c r="E1713" s="75"/>
      <c r="F1713" s="76" t="s">
        <v>162</v>
      </c>
      <c r="G1713" s="77"/>
      <c r="H1713" s="30">
        <f>H1714+H1782+H1998+H2257</f>
        <v>0</v>
      </c>
      <c r="I1713" s="197"/>
      <c r="J1713" s="196"/>
      <c r="K1713" s="42"/>
      <c r="L1713" s="43"/>
      <c r="M1713" s="44"/>
    </row>
    <row r="1714" spans="1:13" s="78" customFormat="1">
      <c r="A1714" s="286">
        <v>2</v>
      </c>
      <c r="B1714" s="286"/>
      <c r="C1714" s="287"/>
      <c r="D1714" s="288" t="s">
        <v>3118</v>
      </c>
      <c r="E1714" s="84"/>
      <c r="F1714" s="85" t="s">
        <v>162</v>
      </c>
      <c r="G1714" s="86"/>
      <c r="H1714" s="87">
        <f>H1715+H1724+H1745+H1779</f>
        <v>0</v>
      </c>
      <c r="I1714" s="197"/>
      <c r="J1714" s="196"/>
      <c r="K1714" s="42"/>
      <c r="L1714" s="43"/>
      <c r="M1714" s="44"/>
    </row>
    <row r="1715" spans="1:13" s="78" customFormat="1">
      <c r="A1715" s="289">
        <v>4</v>
      </c>
      <c r="B1715" s="289"/>
      <c r="C1715" s="290"/>
      <c r="D1715" s="291" t="s">
        <v>6</v>
      </c>
      <c r="E1715" s="20"/>
      <c r="F1715" s="21" t="s">
        <v>162</v>
      </c>
      <c r="G1715" s="22"/>
      <c r="H1715" s="52">
        <f>H1716+H1721</f>
        <v>0</v>
      </c>
      <c r="I1715" s="197"/>
      <c r="J1715" s="196"/>
      <c r="K1715" s="42"/>
      <c r="L1715" s="43"/>
      <c r="M1715" s="44"/>
    </row>
    <row r="1716" spans="1:13" s="78" customFormat="1">
      <c r="A1716" s="28">
        <v>5</v>
      </c>
      <c r="B1716" s="28"/>
      <c r="C1716" s="81"/>
      <c r="D1716" s="191" t="s">
        <v>1547</v>
      </c>
      <c r="E1716" s="29"/>
      <c r="F1716" s="17" t="s">
        <v>162</v>
      </c>
      <c r="G1716" s="27"/>
      <c r="H1716" s="55">
        <f>SUM(H1717:H1720)</f>
        <v>0</v>
      </c>
      <c r="I1716" s="197"/>
      <c r="J1716" s="196"/>
      <c r="K1716" s="42"/>
      <c r="L1716" s="43"/>
      <c r="M1716" s="44"/>
    </row>
    <row r="1717" spans="1:13" s="78" customFormat="1" ht="45">
      <c r="A1717" s="28"/>
      <c r="B1717" s="28"/>
      <c r="C1717" s="81" t="s">
        <v>1901</v>
      </c>
      <c r="D1717" s="14" t="s">
        <v>3119</v>
      </c>
      <c r="E1717" s="29" t="s">
        <v>12</v>
      </c>
      <c r="F1717" s="17">
        <v>245</v>
      </c>
      <c r="G1717" s="258">
        <v>0</v>
      </c>
      <c r="H1717" s="27">
        <f t="shared" ref="H1717:H1749" si="60">IF(ISNUMBER(F1717),ROUND(F1717*G1717,2),"")</f>
        <v>0</v>
      </c>
      <c r="I1717" s="197"/>
      <c r="J1717" s="196"/>
      <c r="K1717" s="42"/>
      <c r="L1717" s="43"/>
      <c r="M1717" s="44"/>
    </row>
    <row r="1718" spans="1:13" s="78" customFormat="1" ht="22.5">
      <c r="A1718" s="265"/>
      <c r="B1718" s="265"/>
      <c r="C1718" s="275" t="s">
        <v>1905</v>
      </c>
      <c r="D1718" s="266" t="s">
        <v>3120</v>
      </c>
      <c r="E1718" s="29" t="s">
        <v>10</v>
      </c>
      <c r="F1718" s="17">
        <v>30</v>
      </c>
      <c r="G1718" s="258">
        <v>0</v>
      </c>
      <c r="H1718" s="27">
        <f t="shared" si="60"/>
        <v>0</v>
      </c>
      <c r="I1718" s="197"/>
      <c r="J1718" s="196"/>
      <c r="K1718" s="42"/>
      <c r="L1718" s="43"/>
      <c r="M1718" s="44"/>
    </row>
    <row r="1719" spans="1:13" s="78" customFormat="1" ht="33.75">
      <c r="A1719" s="28"/>
      <c r="B1719" s="28"/>
      <c r="C1719" s="81" t="s">
        <v>1908</v>
      </c>
      <c r="D1719" s="14" t="s">
        <v>3121</v>
      </c>
      <c r="E1719" s="29" t="s">
        <v>10</v>
      </c>
      <c r="F1719" s="17">
        <v>5</v>
      </c>
      <c r="G1719" s="258">
        <v>0</v>
      </c>
      <c r="H1719" s="27">
        <f t="shared" si="60"/>
        <v>0</v>
      </c>
      <c r="I1719" s="197"/>
      <c r="J1719" s="196"/>
      <c r="K1719" s="42"/>
      <c r="L1719" s="43"/>
      <c r="M1719" s="44"/>
    </row>
    <row r="1720" spans="1:13" s="78" customFormat="1" ht="22.5">
      <c r="A1720" s="265"/>
      <c r="B1720" s="265"/>
      <c r="C1720" s="275" t="s">
        <v>1917</v>
      </c>
      <c r="D1720" s="266" t="s">
        <v>3122</v>
      </c>
      <c r="E1720" s="29" t="s">
        <v>11</v>
      </c>
      <c r="F1720" s="17">
        <v>1</v>
      </c>
      <c r="G1720" s="258">
        <v>0</v>
      </c>
      <c r="H1720" s="27">
        <f t="shared" si="60"/>
        <v>0</v>
      </c>
      <c r="I1720" s="197"/>
      <c r="J1720" s="196"/>
      <c r="K1720" s="42"/>
      <c r="L1720" s="43"/>
      <c r="M1720" s="44"/>
    </row>
    <row r="1721" spans="1:13" s="78" customFormat="1">
      <c r="A1721" s="28">
        <v>5</v>
      </c>
      <c r="B1721" s="28"/>
      <c r="C1721" s="81"/>
      <c r="D1721" s="191" t="s">
        <v>3123</v>
      </c>
      <c r="E1721" s="29"/>
      <c r="F1721" s="17" t="s">
        <v>162</v>
      </c>
      <c r="G1721" s="27"/>
      <c r="H1721" s="55">
        <f>SUM(H1722:H1723)</f>
        <v>0</v>
      </c>
      <c r="I1721" s="197"/>
      <c r="J1721" s="196"/>
      <c r="K1721" s="42"/>
      <c r="L1721" s="43"/>
      <c r="M1721" s="44"/>
    </row>
    <row r="1722" spans="1:13" s="78" customFormat="1" ht="112.5">
      <c r="A1722" s="265"/>
      <c r="B1722" s="265"/>
      <c r="C1722" s="275" t="s">
        <v>1920</v>
      </c>
      <c r="D1722" s="266" t="s">
        <v>3124</v>
      </c>
      <c r="E1722" s="29" t="s">
        <v>10</v>
      </c>
      <c r="F1722" s="17">
        <v>1</v>
      </c>
      <c r="G1722" s="258">
        <v>0</v>
      </c>
      <c r="H1722" s="27">
        <f t="shared" si="60"/>
        <v>0</v>
      </c>
      <c r="I1722" s="197"/>
      <c r="J1722" s="196"/>
      <c r="K1722" s="42"/>
      <c r="L1722" s="43"/>
      <c r="M1722" s="44"/>
    </row>
    <row r="1723" spans="1:13" s="78" customFormat="1">
      <c r="A1723" s="28"/>
      <c r="B1723" s="28"/>
      <c r="C1723" s="81" t="s">
        <v>1924</v>
      </c>
      <c r="D1723" s="14" t="s">
        <v>3125</v>
      </c>
      <c r="E1723" s="29" t="s">
        <v>12</v>
      </c>
      <c r="F1723" s="17">
        <v>10</v>
      </c>
      <c r="G1723" s="258">
        <v>0</v>
      </c>
      <c r="H1723" s="27">
        <f t="shared" si="60"/>
        <v>0</v>
      </c>
      <c r="I1723" s="197"/>
      <c r="J1723" s="196"/>
      <c r="K1723" s="42"/>
      <c r="L1723" s="43"/>
      <c r="M1723" s="44"/>
    </row>
    <row r="1724" spans="1:13" s="78" customFormat="1">
      <c r="A1724" s="289">
        <v>4</v>
      </c>
      <c r="B1724" s="289"/>
      <c r="C1724" s="290"/>
      <c r="D1724" s="291" t="s">
        <v>19</v>
      </c>
      <c r="E1724" s="20"/>
      <c r="F1724" s="21" t="s">
        <v>162</v>
      </c>
      <c r="G1724" s="22"/>
      <c r="H1724" s="52">
        <f>SUM(H1725:H1744)</f>
        <v>0</v>
      </c>
      <c r="I1724" s="197"/>
      <c r="J1724" s="196"/>
      <c r="K1724" s="42"/>
      <c r="L1724" s="43"/>
      <c r="M1724" s="44"/>
    </row>
    <row r="1725" spans="1:13" s="78" customFormat="1" ht="45">
      <c r="A1725" s="28"/>
      <c r="B1725" s="28"/>
      <c r="C1725" s="81" t="s">
        <v>1927</v>
      </c>
      <c r="D1725" s="14" t="s">
        <v>3126</v>
      </c>
      <c r="E1725" s="29" t="s">
        <v>14</v>
      </c>
      <c r="F1725" s="17">
        <v>70</v>
      </c>
      <c r="G1725" s="258">
        <v>0</v>
      </c>
      <c r="H1725" s="27">
        <f t="shared" si="60"/>
        <v>0</v>
      </c>
      <c r="I1725" s="197"/>
      <c r="J1725" s="196"/>
      <c r="K1725" s="42"/>
      <c r="L1725" s="43"/>
      <c r="M1725" s="44"/>
    </row>
    <row r="1726" spans="1:13" s="78" customFormat="1" ht="33.75">
      <c r="A1726" s="28"/>
      <c r="B1726" s="28"/>
      <c r="C1726" s="81" t="s">
        <v>1931</v>
      </c>
      <c r="D1726" s="14" t="s">
        <v>3127</v>
      </c>
      <c r="E1726" s="29" t="s">
        <v>14</v>
      </c>
      <c r="F1726" s="17">
        <v>185</v>
      </c>
      <c r="G1726" s="258">
        <v>0</v>
      </c>
      <c r="H1726" s="27">
        <f t="shared" si="60"/>
        <v>0</v>
      </c>
      <c r="I1726" s="197"/>
      <c r="J1726" s="196"/>
      <c r="K1726" s="42"/>
      <c r="L1726" s="43"/>
      <c r="M1726" s="44"/>
    </row>
    <row r="1727" spans="1:13" s="78" customFormat="1" ht="33.75">
      <c r="A1727" s="28"/>
      <c r="B1727" s="28"/>
      <c r="C1727" s="81" t="s">
        <v>1934</v>
      </c>
      <c r="D1727" s="14" t="s">
        <v>3128</v>
      </c>
      <c r="E1727" s="29" t="s">
        <v>14</v>
      </c>
      <c r="F1727" s="17">
        <v>135</v>
      </c>
      <c r="G1727" s="258">
        <v>0</v>
      </c>
      <c r="H1727" s="27">
        <f t="shared" si="60"/>
        <v>0</v>
      </c>
      <c r="I1727" s="197"/>
      <c r="J1727" s="196"/>
      <c r="K1727" s="42"/>
      <c r="L1727" s="43"/>
      <c r="M1727" s="44"/>
    </row>
    <row r="1728" spans="1:13" s="78" customFormat="1" ht="33.75">
      <c r="A1728" s="28"/>
      <c r="B1728" s="28"/>
      <c r="C1728" s="81" t="s">
        <v>1937</v>
      </c>
      <c r="D1728" s="14" t="s">
        <v>3129</v>
      </c>
      <c r="E1728" s="29" t="s">
        <v>14</v>
      </c>
      <c r="F1728" s="17">
        <v>15</v>
      </c>
      <c r="G1728" s="258">
        <v>0</v>
      </c>
      <c r="H1728" s="27">
        <f t="shared" si="60"/>
        <v>0</v>
      </c>
      <c r="I1728" s="197"/>
      <c r="J1728" s="196"/>
      <c r="K1728" s="42"/>
      <c r="L1728" s="43"/>
      <c r="M1728" s="44"/>
    </row>
    <row r="1729" spans="1:13" s="78" customFormat="1" ht="45">
      <c r="A1729" s="265"/>
      <c r="B1729" s="265"/>
      <c r="C1729" s="275" t="s">
        <v>1940</v>
      </c>
      <c r="D1729" s="266" t="s">
        <v>3130</v>
      </c>
      <c r="E1729" s="29" t="s">
        <v>14</v>
      </c>
      <c r="F1729" s="17">
        <v>160</v>
      </c>
      <c r="G1729" s="258">
        <v>0</v>
      </c>
      <c r="H1729" s="27">
        <f t="shared" si="60"/>
        <v>0</v>
      </c>
      <c r="I1729" s="197"/>
      <c r="J1729" s="196"/>
      <c r="K1729" s="42"/>
      <c r="L1729" s="43"/>
      <c r="M1729" s="44"/>
    </row>
    <row r="1730" spans="1:13" s="78" customFormat="1">
      <c r="A1730" s="265"/>
      <c r="B1730" s="265"/>
      <c r="C1730" s="275" t="s">
        <v>1943</v>
      </c>
      <c r="D1730" s="266" t="s">
        <v>3131</v>
      </c>
      <c r="E1730" s="29" t="s">
        <v>14</v>
      </c>
      <c r="F1730" s="17">
        <v>4</v>
      </c>
      <c r="G1730" s="258">
        <v>0</v>
      </c>
      <c r="H1730" s="27">
        <f t="shared" si="60"/>
        <v>0</v>
      </c>
      <c r="I1730" s="197"/>
      <c r="J1730" s="196"/>
      <c r="K1730" s="42"/>
      <c r="L1730" s="43"/>
      <c r="M1730" s="44"/>
    </row>
    <row r="1731" spans="1:13" s="78" customFormat="1" ht="33.75">
      <c r="A1731" s="28"/>
      <c r="B1731" s="28"/>
      <c r="C1731" s="81" t="s">
        <v>1946</v>
      </c>
      <c r="D1731" s="14" t="s">
        <v>3132</v>
      </c>
      <c r="E1731" s="29" t="s">
        <v>14</v>
      </c>
      <c r="F1731" s="17">
        <v>25</v>
      </c>
      <c r="G1731" s="258">
        <v>0</v>
      </c>
      <c r="H1731" s="27">
        <f t="shared" si="60"/>
        <v>0</v>
      </c>
      <c r="I1731" s="197"/>
      <c r="J1731" s="196"/>
      <c r="K1731" s="42"/>
      <c r="L1731" s="43"/>
      <c r="M1731" s="44"/>
    </row>
    <row r="1732" spans="1:13" s="78" customFormat="1" ht="22.5">
      <c r="A1732" s="28"/>
      <c r="B1732" s="28"/>
      <c r="C1732" s="81" t="s">
        <v>1949</v>
      </c>
      <c r="D1732" s="14" t="s">
        <v>3133</v>
      </c>
      <c r="E1732" s="29" t="s">
        <v>13</v>
      </c>
      <c r="F1732" s="17">
        <v>147</v>
      </c>
      <c r="G1732" s="258">
        <v>0</v>
      </c>
      <c r="H1732" s="27">
        <f t="shared" si="60"/>
        <v>0</v>
      </c>
      <c r="I1732" s="197"/>
      <c r="J1732" s="196"/>
      <c r="K1732" s="42"/>
      <c r="L1732" s="43"/>
      <c r="M1732" s="44"/>
    </row>
    <row r="1733" spans="1:13" s="78" customFormat="1" ht="45">
      <c r="A1733" s="265"/>
      <c r="B1733" s="265"/>
      <c r="C1733" s="275" t="s">
        <v>2129</v>
      </c>
      <c r="D1733" s="266" t="s">
        <v>3134</v>
      </c>
      <c r="E1733" s="29" t="s">
        <v>14</v>
      </c>
      <c r="F1733" s="17">
        <v>27</v>
      </c>
      <c r="G1733" s="258">
        <v>0</v>
      </c>
      <c r="H1733" s="27">
        <f t="shared" si="60"/>
        <v>0</v>
      </c>
      <c r="I1733" s="197"/>
      <c r="J1733" s="196"/>
      <c r="K1733" s="42"/>
      <c r="L1733" s="43"/>
      <c r="M1733" s="44"/>
    </row>
    <row r="1734" spans="1:13" s="78" customFormat="1" ht="45">
      <c r="A1734" s="28"/>
      <c r="B1734" s="28"/>
      <c r="C1734" s="81" t="s">
        <v>2130</v>
      </c>
      <c r="D1734" s="14" t="s">
        <v>3135</v>
      </c>
      <c r="E1734" s="29" t="s">
        <v>14</v>
      </c>
      <c r="F1734" s="17">
        <v>60</v>
      </c>
      <c r="G1734" s="258">
        <v>0</v>
      </c>
      <c r="H1734" s="27">
        <f t="shared" si="60"/>
        <v>0</v>
      </c>
      <c r="I1734" s="197"/>
      <c r="J1734" s="196"/>
      <c r="K1734" s="42"/>
      <c r="L1734" s="43"/>
      <c r="M1734" s="44"/>
    </row>
    <row r="1735" spans="1:13" s="78" customFormat="1" ht="45">
      <c r="A1735" s="28"/>
      <c r="B1735" s="28"/>
      <c r="C1735" s="81" t="s">
        <v>2131</v>
      </c>
      <c r="D1735" s="14" t="s">
        <v>3136</v>
      </c>
      <c r="E1735" s="29" t="s">
        <v>14</v>
      </c>
      <c r="F1735" s="17">
        <v>60</v>
      </c>
      <c r="G1735" s="258">
        <v>0</v>
      </c>
      <c r="H1735" s="27">
        <f t="shared" si="60"/>
        <v>0</v>
      </c>
      <c r="I1735" s="197"/>
      <c r="J1735" s="196"/>
      <c r="K1735" s="42"/>
      <c r="L1735" s="43"/>
      <c r="M1735" s="44"/>
    </row>
    <row r="1736" spans="1:13" s="78" customFormat="1" ht="33.75">
      <c r="A1736" s="28"/>
      <c r="B1736" s="28"/>
      <c r="C1736" s="81" t="s">
        <v>2132</v>
      </c>
      <c r="D1736" s="14" t="s">
        <v>3137</v>
      </c>
      <c r="E1736" s="29" t="s">
        <v>14</v>
      </c>
      <c r="F1736" s="17">
        <v>190</v>
      </c>
      <c r="G1736" s="258">
        <v>0</v>
      </c>
      <c r="H1736" s="27">
        <f t="shared" si="60"/>
        <v>0</v>
      </c>
      <c r="I1736" s="197"/>
      <c r="J1736" s="196"/>
      <c r="K1736" s="42"/>
      <c r="L1736" s="43"/>
      <c r="M1736" s="44"/>
    </row>
    <row r="1737" spans="1:13" s="78" customFormat="1" ht="33.75">
      <c r="A1737" s="28"/>
      <c r="B1737" s="28"/>
      <c r="C1737" s="81" t="s">
        <v>2133</v>
      </c>
      <c r="D1737" s="14" t="s">
        <v>3138</v>
      </c>
      <c r="E1737" s="29" t="s">
        <v>14</v>
      </c>
      <c r="F1737" s="17">
        <v>75</v>
      </c>
      <c r="G1737" s="258">
        <v>0</v>
      </c>
      <c r="H1737" s="27">
        <f t="shared" si="60"/>
        <v>0</v>
      </c>
      <c r="I1737" s="197"/>
      <c r="J1737" s="196"/>
      <c r="K1737" s="42"/>
      <c r="L1737" s="43"/>
      <c r="M1737" s="44"/>
    </row>
    <row r="1738" spans="1:13" s="78" customFormat="1">
      <c r="A1738" s="28"/>
      <c r="B1738" s="28"/>
      <c r="C1738" s="81" t="s">
        <v>2134</v>
      </c>
      <c r="D1738" s="14" t="s">
        <v>3139</v>
      </c>
      <c r="E1738" s="29" t="s">
        <v>14</v>
      </c>
      <c r="F1738" s="17">
        <v>70</v>
      </c>
      <c r="G1738" s="258">
        <v>0</v>
      </c>
      <c r="H1738" s="27">
        <f t="shared" si="60"/>
        <v>0</v>
      </c>
      <c r="I1738" s="197"/>
      <c r="J1738" s="196"/>
      <c r="K1738" s="42"/>
      <c r="L1738" s="43"/>
      <c r="M1738" s="44"/>
    </row>
    <row r="1739" spans="1:13" s="78" customFormat="1" ht="22.5">
      <c r="A1739" s="28"/>
      <c r="B1739" s="28"/>
      <c r="C1739" s="81" t="s">
        <v>2135</v>
      </c>
      <c r="D1739" s="14" t="s">
        <v>3140</v>
      </c>
      <c r="E1739" s="29" t="s">
        <v>159</v>
      </c>
      <c r="F1739" s="17">
        <v>5</v>
      </c>
      <c r="G1739" s="258">
        <v>0</v>
      </c>
      <c r="H1739" s="27">
        <f t="shared" si="60"/>
        <v>0</v>
      </c>
      <c r="I1739" s="197"/>
      <c r="J1739" s="196"/>
      <c r="K1739" s="42"/>
      <c r="L1739" s="43"/>
      <c r="M1739" s="44"/>
    </row>
    <row r="1740" spans="1:13" s="78" customFormat="1" ht="22.5">
      <c r="A1740" s="301"/>
      <c r="B1740" s="301"/>
      <c r="C1740" s="302" t="s">
        <v>2136</v>
      </c>
      <c r="D1740" s="268" t="s">
        <v>3141</v>
      </c>
      <c r="E1740" s="29" t="s">
        <v>14</v>
      </c>
      <c r="F1740" s="17">
        <v>126</v>
      </c>
      <c r="G1740" s="258">
        <v>0</v>
      </c>
      <c r="H1740" s="27">
        <f t="shared" si="60"/>
        <v>0</v>
      </c>
      <c r="I1740" s="197"/>
      <c r="J1740" s="196"/>
      <c r="K1740" s="42"/>
      <c r="L1740" s="43"/>
      <c r="M1740" s="44"/>
    </row>
    <row r="1741" spans="1:13" s="78" customFormat="1" ht="22.5">
      <c r="A1741" s="28"/>
      <c r="B1741" s="28"/>
      <c r="C1741" s="81" t="s">
        <v>2137</v>
      </c>
      <c r="D1741" s="14" t="s">
        <v>3142</v>
      </c>
      <c r="E1741" s="29" t="s">
        <v>163</v>
      </c>
      <c r="F1741" s="17">
        <v>67</v>
      </c>
      <c r="G1741" s="258">
        <v>0</v>
      </c>
      <c r="H1741" s="27">
        <f t="shared" si="60"/>
        <v>0</v>
      </c>
      <c r="I1741" s="197"/>
      <c r="J1741" s="196"/>
      <c r="K1741" s="42"/>
      <c r="L1741" s="43"/>
      <c r="M1741" s="44"/>
    </row>
    <row r="1742" spans="1:13" s="78" customFormat="1">
      <c r="A1742" s="28"/>
      <c r="B1742" s="28"/>
      <c r="C1742" s="81" t="s">
        <v>2138</v>
      </c>
      <c r="D1742" s="14" t="s">
        <v>3143</v>
      </c>
      <c r="E1742" s="29" t="s">
        <v>163</v>
      </c>
      <c r="F1742" s="17">
        <v>1</v>
      </c>
      <c r="G1742" s="258">
        <v>0</v>
      </c>
      <c r="H1742" s="27">
        <f t="shared" si="60"/>
        <v>0</v>
      </c>
      <c r="I1742" s="197"/>
      <c r="J1742" s="196"/>
      <c r="K1742" s="42"/>
      <c r="L1742" s="43"/>
      <c r="M1742" s="44"/>
    </row>
    <row r="1743" spans="1:13" s="78" customFormat="1" ht="33.75">
      <c r="A1743" s="28"/>
      <c r="B1743" s="28"/>
      <c r="C1743" s="81" t="s">
        <v>2845</v>
      </c>
      <c r="D1743" s="14" t="s">
        <v>3144</v>
      </c>
      <c r="E1743" s="29" t="s">
        <v>163</v>
      </c>
      <c r="F1743" s="17">
        <v>1</v>
      </c>
      <c r="G1743" s="258">
        <v>0</v>
      </c>
      <c r="H1743" s="27">
        <f t="shared" si="60"/>
        <v>0</v>
      </c>
      <c r="I1743" s="197"/>
      <c r="J1743" s="196"/>
      <c r="K1743" s="42"/>
      <c r="L1743" s="43"/>
      <c r="M1743" s="44"/>
    </row>
    <row r="1744" spans="1:13" s="78" customFormat="1" ht="22.5">
      <c r="A1744" s="28"/>
      <c r="B1744" s="28"/>
      <c r="C1744" s="81" t="s">
        <v>3165</v>
      </c>
      <c r="D1744" s="14" t="s">
        <v>3145</v>
      </c>
      <c r="E1744" s="29" t="s">
        <v>12</v>
      </c>
      <c r="F1744" s="17">
        <v>245</v>
      </c>
      <c r="G1744" s="258">
        <v>0</v>
      </c>
      <c r="H1744" s="27">
        <f t="shared" si="60"/>
        <v>0</v>
      </c>
      <c r="I1744" s="197"/>
      <c r="J1744" s="196"/>
      <c r="K1744" s="42"/>
      <c r="L1744" s="43"/>
      <c r="M1744" s="44"/>
    </row>
    <row r="1745" spans="1:13" s="78" customFormat="1">
      <c r="A1745" s="289">
        <v>4</v>
      </c>
      <c r="B1745" s="289"/>
      <c r="C1745" s="290"/>
      <c r="D1745" s="291" t="s">
        <v>3146</v>
      </c>
      <c r="E1745" s="20"/>
      <c r="F1745" s="21" t="s">
        <v>162</v>
      </c>
      <c r="G1745" s="22"/>
      <c r="H1745" s="52">
        <f>SUM(H1746:H1778)</f>
        <v>0</v>
      </c>
      <c r="I1745" s="197"/>
      <c r="J1745" s="196"/>
      <c r="K1745" s="42"/>
      <c r="L1745" s="43"/>
      <c r="M1745" s="44"/>
    </row>
    <row r="1746" spans="1:13" s="78" customFormat="1" ht="33.75">
      <c r="A1746" s="303"/>
      <c r="B1746" s="303"/>
      <c r="C1746" s="304" t="s">
        <v>3166</v>
      </c>
      <c r="D1746" s="305" t="s">
        <v>3147</v>
      </c>
      <c r="E1746" s="178"/>
      <c r="F1746" s="179" t="s">
        <v>162</v>
      </c>
      <c r="G1746" s="169"/>
      <c r="H1746" s="169" t="str">
        <f t="shared" si="60"/>
        <v/>
      </c>
      <c r="I1746" s="197"/>
      <c r="J1746" s="196"/>
      <c r="K1746" s="42"/>
      <c r="L1746" s="43"/>
      <c r="M1746" s="44"/>
    </row>
    <row r="1747" spans="1:13" s="78" customFormat="1">
      <c r="A1747" s="170"/>
      <c r="B1747" s="170"/>
      <c r="C1747" s="171"/>
      <c r="D1747" s="186" t="s">
        <v>3187</v>
      </c>
      <c r="E1747" s="173" t="s">
        <v>12</v>
      </c>
      <c r="F1747" s="174">
        <v>245</v>
      </c>
      <c r="G1747" s="259">
        <v>0</v>
      </c>
      <c r="H1747" s="175">
        <f t="shared" si="60"/>
        <v>0</v>
      </c>
      <c r="I1747" s="197"/>
      <c r="J1747" s="196"/>
      <c r="K1747" s="42"/>
      <c r="L1747" s="43"/>
      <c r="M1747" s="44"/>
    </row>
    <row r="1748" spans="1:13" s="78" customFormat="1" ht="22.5">
      <c r="A1748" s="163"/>
      <c r="B1748" s="163"/>
      <c r="C1748" s="176" t="s">
        <v>3167</v>
      </c>
      <c r="D1748" s="305" t="s">
        <v>3148</v>
      </c>
      <c r="E1748" s="178"/>
      <c r="F1748" s="179" t="s">
        <v>162</v>
      </c>
      <c r="G1748" s="169"/>
      <c r="H1748" s="169" t="str">
        <f t="shared" si="60"/>
        <v/>
      </c>
      <c r="I1748" s="197"/>
      <c r="J1748" s="196"/>
      <c r="K1748" s="42"/>
      <c r="L1748" s="43"/>
      <c r="M1748" s="44"/>
    </row>
    <row r="1749" spans="1:13" s="78" customFormat="1">
      <c r="A1749" s="306"/>
      <c r="B1749" s="306"/>
      <c r="C1749" s="307"/>
      <c r="D1749" s="308" t="s">
        <v>3187</v>
      </c>
      <c r="E1749" s="173" t="s">
        <v>10</v>
      </c>
      <c r="F1749" s="174">
        <v>28</v>
      </c>
      <c r="G1749" s="259">
        <v>0</v>
      </c>
      <c r="H1749" s="175">
        <f t="shared" si="60"/>
        <v>0</v>
      </c>
      <c r="I1749" s="197"/>
      <c r="J1749" s="196"/>
      <c r="K1749" s="42"/>
      <c r="L1749" s="43"/>
      <c r="M1749" s="44"/>
    </row>
    <row r="1750" spans="1:13" s="78" customFormat="1">
      <c r="A1750" s="163"/>
      <c r="B1750" s="163"/>
      <c r="C1750" s="176" t="s">
        <v>3168</v>
      </c>
      <c r="D1750" s="177" t="s">
        <v>3149</v>
      </c>
      <c r="E1750" s="178"/>
      <c r="F1750" s="179" t="s">
        <v>162</v>
      </c>
      <c r="G1750" s="169"/>
      <c r="H1750" s="169" t="str">
        <f t="shared" ref="H1750:H1781" si="61">IF(ISNUMBER(F1750),ROUND(F1750*G1750,2),"")</f>
        <v/>
      </c>
      <c r="I1750" s="197"/>
      <c r="J1750" s="196"/>
      <c r="K1750" s="42"/>
      <c r="L1750" s="43"/>
      <c r="M1750" s="44"/>
    </row>
    <row r="1751" spans="1:13" s="78" customFormat="1">
      <c r="A1751" s="180"/>
      <c r="B1751" s="180"/>
      <c r="C1751" s="181"/>
      <c r="D1751" s="187" t="s">
        <v>3188</v>
      </c>
      <c r="E1751" s="183" t="s">
        <v>10</v>
      </c>
      <c r="F1751" s="184">
        <v>5</v>
      </c>
      <c r="G1751" s="273">
        <v>0</v>
      </c>
      <c r="H1751" s="185">
        <f t="shared" si="61"/>
        <v>0</v>
      </c>
      <c r="I1751" s="197"/>
      <c r="J1751" s="196"/>
      <c r="K1751" s="42"/>
      <c r="L1751" s="43"/>
      <c r="M1751" s="44"/>
    </row>
    <row r="1752" spans="1:13" s="78" customFormat="1">
      <c r="A1752" s="180"/>
      <c r="B1752" s="180"/>
      <c r="C1752" s="181"/>
      <c r="D1752" s="187" t="s">
        <v>3189</v>
      </c>
      <c r="E1752" s="183" t="s">
        <v>10</v>
      </c>
      <c r="F1752" s="184">
        <v>3</v>
      </c>
      <c r="G1752" s="273">
        <v>0</v>
      </c>
      <c r="H1752" s="185">
        <f t="shared" si="61"/>
        <v>0</v>
      </c>
      <c r="I1752" s="197"/>
      <c r="J1752" s="196"/>
      <c r="K1752" s="42"/>
      <c r="L1752" s="43"/>
      <c r="M1752" s="44"/>
    </row>
    <row r="1753" spans="1:13" s="78" customFormat="1">
      <c r="A1753" s="180"/>
      <c r="B1753" s="180"/>
      <c r="C1753" s="181"/>
      <c r="D1753" s="187" t="s">
        <v>3190</v>
      </c>
      <c r="E1753" s="183" t="s">
        <v>10</v>
      </c>
      <c r="F1753" s="184">
        <v>1</v>
      </c>
      <c r="G1753" s="273">
        <v>0</v>
      </c>
      <c r="H1753" s="185">
        <f t="shared" si="61"/>
        <v>0</v>
      </c>
      <c r="I1753" s="197"/>
      <c r="J1753" s="196"/>
      <c r="K1753" s="42"/>
      <c r="L1753" s="43"/>
      <c r="M1753" s="44"/>
    </row>
    <row r="1754" spans="1:13" s="78" customFormat="1">
      <c r="A1754" s="170"/>
      <c r="B1754" s="170"/>
      <c r="C1754" s="171"/>
      <c r="D1754" s="186" t="s">
        <v>3191</v>
      </c>
      <c r="E1754" s="173" t="s">
        <v>10</v>
      </c>
      <c r="F1754" s="174">
        <v>1</v>
      </c>
      <c r="G1754" s="259">
        <v>0</v>
      </c>
      <c r="H1754" s="175">
        <f t="shared" si="61"/>
        <v>0</v>
      </c>
      <c r="I1754" s="197"/>
      <c r="J1754" s="196"/>
      <c r="K1754" s="42"/>
      <c r="L1754" s="43"/>
      <c r="M1754" s="44"/>
    </row>
    <row r="1755" spans="1:13" s="42" customFormat="1" ht="33.75">
      <c r="A1755" s="163"/>
      <c r="B1755" s="163"/>
      <c r="C1755" s="176" t="s">
        <v>3169</v>
      </c>
      <c r="D1755" s="177" t="s">
        <v>3150</v>
      </c>
      <c r="E1755" s="178"/>
      <c r="F1755" s="179" t="s">
        <v>162</v>
      </c>
      <c r="G1755" s="169"/>
      <c r="H1755" s="169" t="str">
        <f t="shared" si="61"/>
        <v/>
      </c>
      <c r="I1755" s="197"/>
      <c r="J1755" s="196"/>
      <c r="L1755" s="43"/>
      <c r="M1755" s="44"/>
    </row>
    <row r="1756" spans="1:13" s="42" customFormat="1">
      <c r="A1756" s="298"/>
      <c r="B1756" s="298"/>
      <c r="C1756" s="299"/>
      <c r="D1756" s="300" t="s">
        <v>3192</v>
      </c>
      <c r="E1756" s="183" t="s">
        <v>12</v>
      </c>
      <c r="F1756" s="184">
        <v>8</v>
      </c>
      <c r="G1756" s="273">
        <v>0</v>
      </c>
      <c r="H1756" s="185">
        <f t="shared" si="61"/>
        <v>0</v>
      </c>
      <c r="I1756" s="197"/>
      <c r="J1756" s="196"/>
      <c r="L1756" s="43"/>
      <c r="M1756" s="44"/>
    </row>
    <row r="1757" spans="1:13" s="42" customFormat="1">
      <c r="A1757" s="170"/>
      <c r="B1757" s="170"/>
      <c r="C1757" s="171"/>
      <c r="D1757" s="186" t="s">
        <v>3193</v>
      </c>
      <c r="E1757" s="173" t="s">
        <v>10</v>
      </c>
      <c r="F1757" s="174">
        <v>6</v>
      </c>
      <c r="G1757" s="259">
        <v>0</v>
      </c>
      <c r="H1757" s="175">
        <f t="shared" si="61"/>
        <v>0</v>
      </c>
      <c r="I1757" s="197"/>
      <c r="J1757" s="196"/>
      <c r="L1757" s="43"/>
      <c r="M1757" s="44"/>
    </row>
    <row r="1758" spans="1:13" s="42" customFormat="1" ht="67.5">
      <c r="A1758" s="163"/>
      <c r="B1758" s="163"/>
      <c r="C1758" s="176" t="s">
        <v>3170</v>
      </c>
      <c r="D1758" s="177" t="s">
        <v>3151</v>
      </c>
      <c r="E1758" s="178"/>
      <c r="F1758" s="179" t="s">
        <v>162</v>
      </c>
      <c r="G1758" s="169"/>
      <c r="H1758" s="169" t="str">
        <f t="shared" si="61"/>
        <v/>
      </c>
      <c r="I1758" s="197"/>
      <c r="J1758" s="196"/>
      <c r="L1758" s="43"/>
      <c r="M1758" s="44"/>
    </row>
    <row r="1759" spans="1:13" s="42" customFormat="1" ht="22.5">
      <c r="A1759" s="180"/>
      <c r="B1759" s="180"/>
      <c r="C1759" s="181"/>
      <c r="D1759" s="187" t="s">
        <v>3194</v>
      </c>
      <c r="E1759" s="183" t="s">
        <v>12</v>
      </c>
      <c r="F1759" s="184">
        <v>33</v>
      </c>
      <c r="G1759" s="273">
        <v>0</v>
      </c>
      <c r="H1759" s="185">
        <f t="shared" si="61"/>
        <v>0</v>
      </c>
      <c r="I1759" s="197"/>
      <c r="J1759" s="196"/>
      <c r="L1759" s="43"/>
      <c r="M1759" s="44"/>
    </row>
    <row r="1760" spans="1:13" s="42" customFormat="1">
      <c r="A1760" s="283"/>
      <c r="B1760" s="283"/>
      <c r="C1760" s="284"/>
      <c r="D1760" s="285" t="s">
        <v>3195</v>
      </c>
      <c r="E1760" s="173" t="s">
        <v>12</v>
      </c>
      <c r="F1760" s="174">
        <v>12</v>
      </c>
      <c r="G1760" s="259">
        <v>0</v>
      </c>
      <c r="H1760" s="175">
        <f t="shared" si="61"/>
        <v>0</v>
      </c>
      <c r="I1760" s="197"/>
      <c r="J1760" s="196"/>
      <c r="L1760" s="43"/>
      <c r="M1760" s="44"/>
    </row>
    <row r="1761" spans="1:13" s="42" customFormat="1">
      <c r="A1761" s="163"/>
      <c r="B1761" s="163"/>
      <c r="C1761" s="176" t="s">
        <v>3171</v>
      </c>
      <c r="D1761" s="177" t="s">
        <v>3152</v>
      </c>
      <c r="E1761" s="178"/>
      <c r="F1761" s="179" t="s">
        <v>162</v>
      </c>
      <c r="G1761" s="169"/>
      <c r="H1761" s="169" t="str">
        <f t="shared" si="61"/>
        <v/>
      </c>
      <c r="I1761" s="197"/>
      <c r="J1761" s="196"/>
      <c r="L1761" s="43"/>
      <c r="M1761" s="44"/>
    </row>
    <row r="1762" spans="1:13" s="42" customFormat="1">
      <c r="A1762" s="180"/>
      <c r="B1762" s="180"/>
      <c r="C1762" s="181"/>
      <c r="D1762" s="187" t="s">
        <v>3196</v>
      </c>
      <c r="E1762" s="183" t="s">
        <v>10</v>
      </c>
      <c r="F1762" s="184">
        <v>26</v>
      </c>
      <c r="G1762" s="273">
        <v>0</v>
      </c>
      <c r="H1762" s="185">
        <f t="shared" si="61"/>
        <v>0</v>
      </c>
      <c r="I1762" s="197"/>
      <c r="J1762" s="196"/>
      <c r="L1762" s="43"/>
      <c r="M1762" s="44"/>
    </row>
    <row r="1763" spans="1:13" s="42" customFormat="1">
      <c r="A1763" s="170"/>
      <c r="B1763" s="170"/>
      <c r="C1763" s="171"/>
      <c r="D1763" s="186" t="s">
        <v>3197</v>
      </c>
      <c r="E1763" s="173" t="s">
        <v>10</v>
      </c>
      <c r="F1763" s="174">
        <v>12</v>
      </c>
      <c r="G1763" s="259">
        <v>0</v>
      </c>
      <c r="H1763" s="175">
        <f t="shared" si="61"/>
        <v>0</v>
      </c>
      <c r="I1763" s="197"/>
      <c r="J1763" s="196"/>
      <c r="L1763" s="43"/>
      <c r="M1763" s="44"/>
    </row>
    <row r="1764" spans="1:13" s="42" customFormat="1" ht="135">
      <c r="A1764" s="280"/>
      <c r="B1764" s="280"/>
      <c r="C1764" s="281" t="s">
        <v>3172</v>
      </c>
      <c r="D1764" s="282" t="s">
        <v>3185</v>
      </c>
      <c r="E1764" s="178"/>
      <c r="F1764" s="179" t="s">
        <v>162</v>
      </c>
      <c r="G1764" s="169"/>
      <c r="H1764" s="169" t="str">
        <f t="shared" si="61"/>
        <v/>
      </c>
      <c r="I1764" s="197"/>
      <c r="J1764" s="196"/>
      <c r="L1764" s="43"/>
      <c r="M1764" s="44"/>
    </row>
    <row r="1765" spans="1:13" s="42" customFormat="1">
      <c r="A1765" s="170"/>
      <c r="B1765" s="170"/>
      <c r="C1765" s="171"/>
      <c r="D1765" s="186" t="s">
        <v>3198</v>
      </c>
      <c r="E1765" s="173" t="s">
        <v>11</v>
      </c>
      <c r="F1765" s="174">
        <v>2</v>
      </c>
      <c r="G1765" s="259">
        <v>0</v>
      </c>
      <c r="H1765" s="175">
        <f t="shared" si="61"/>
        <v>0</v>
      </c>
      <c r="I1765" s="197"/>
      <c r="J1765" s="196"/>
      <c r="L1765" s="43"/>
      <c r="M1765" s="44"/>
    </row>
    <row r="1766" spans="1:13" s="78" customFormat="1" ht="135">
      <c r="A1766" s="280"/>
      <c r="B1766" s="280"/>
      <c r="C1766" s="281" t="s">
        <v>3173</v>
      </c>
      <c r="D1766" s="282" t="s">
        <v>3186</v>
      </c>
      <c r="E1766" s="178"/>
      <c r="F1766" s="179" t="s">
        <v>162</v>
      </c>
      <c r="G1766" s="169"/>
      <c r="H1766" s="169" t="str">
        <f t="shared" si="61"/>
        <v/>
      </c>
      <c r="I1766" s="197"/>
      <c r="J1766" s="196"/>
      <c r="K1766" s="42"/>
      <c r="L1766" s="43"/>
      <c r="M1766" s="44"/>
    </row>
    <row r="1767" spans="1:13" s="78" customFormat="1">
      <c r="A1767" s="170"/>
      <c r="B1767" s="170"/>
      <c r="C1767" s="171"/>
      <c r="D1767" s="186" t="s">
        <v>3199</v>
      </c>
      <c r="E1767" s="173" t="s">
        <v>11</v>
      </c>
      <c r="F1767" s="174">
        <v>2</v>
      </c>
      <c r="G1767" s="259">
        <v>0</v>
      </c>
      <c r="H1767" s="175">
        <f t="shared" si="61"/>
        <v>0</v>
      </c>
      <c r="I1767" s="197"/>
      <c r="J1767" s="196"/>
      <c r="K1767" s="42"/>
      <c r="L1767" s="43"/>
      <c r="M1767" s="44"/>
    </row>
    <row r="1768" spans="1:13" s="78" customFormat="1" ht="22.5">
      <c r="A1768" s="28"/>
      <c r="B1768" s="28"/>
      <c r="C1768" s="81" t="s">
        <v>3174</v>
      </c>
      <c r="D1768" s="14" t="s">
        <v>3153</v>
      </c>
      <c r="E1768" s="29" t="s">
        <v>11</v>
      </c>
      <c r="F1768" s="17">
        <v>1</v>
      </c>
      <c r="G1768" s="258">
        <v>0</v>
      </c>
      <c r="H1768" s="27">
        <f t="shared" si="61"/>
        <v>0</v>
      </c>
      <c r="I1768" s="197"/>
      <c r="J1768" s="196"/>
      <c r="K1768" s="42"/>
      <c r="L1768" s="43"/>
      <c r="M1768" s="44"/>
    </row>
    <row r="1769" spans="1:13" s="78" customFormat="1" ht="33.75">
      <c r="A1769" s="163"/>
      <c r="B1769" s="163"/>
      <c r="C1769" s="176" t="s">
        <v>3175</v>
      </c>
      <c r="D1769" s="177" t="s">
        <v>3154</v>
      </c>
      <c r="E1769" s="178"/>
      <c r="F1769" s="179" t="s">
        <v>162</v>
      </c>
      <c r="G1769" s="169"/>
      <c r="H1769" s="169" t="str">
        <f t="shared" si="61"/>
        <v/>
      </c>
      <c r="I1769" s="197"/>
      <c r="J1769" s="196"/>
      <c r="K1769" s="42"/>
      <c r="L1769" s="43"/>
      <c r="M1769" s="44"/>
    </row>
    <row r="1770" spans="1:13" s="78" customFormat="1">
      <c r="A1770" s="170"/>
      <c r="B1770" s="170"/>
      <c r="C1770" s="171"/>
      <c r="D1770" s="186" t="s">
        <v>3200</v>
      </c>
      <c r="E1770" s="173" t="s">
        <v>11</v>
      </c>
      <c r="F1770" s="174">
        <v>2</v>
      </c>
      <c r="G1770" s="259">
        <v>0</v>
      </c>
      <c r="H1770" s="175">
        <f t="shared" si="61"/>
        <v>0</v>
      </c>
      <c r="I1770" s="197"/>
      <c r="J1770" s="196"/>
      <c r="K1770" s="42"/>
      <c r="L1770" s="43"/>
      <c r="M1770" s="44"/>
    </row>
    <row r="1771" spans="1:13" s="78" customFormat="1">
      <c r="A1771" s="28"/>
      <c r="B1771" s="28"/>
      <c r="C1771" s="81" t="s">
        <v>3176</v>
      </c>
      <c r="D1771" s="14" t="s">
        <v>3155</v>
      </c>
      <c r="E1771" s="29" t="s">
        <v>11</v>
      </c>
      <c r="F1771" s="17">
        <v>2</v>
      </c>
      <c r="G1771" s="258">
        <v>0</v>
      </c>
      <c r="H1771" s="27">
        <f t="shared" si="61"/>
        <v>0</v>
      </c>
      <c r="I1771" s="197"/>
      <c r="J1771" s="196"/>
      <c r="K1771" s="42"/>
      <c r="L1771" s="43"/>
      <c r="M1771" s="44"/>
    </row>
    <row r="1772" spans="1:13" s="78" customFormat="1" ht="22.5">
      <c r="A1772" s="28"/>
      <c r="B1772" s="28"/>
      <c r="C1772" s="81" t="s">
        <v>3177</v>
      </c>
      <c r="D1772" s="14" t="s">
        <v>3156</v>
      </c>
      <c r="E1772" s="29" t="s">
        <v>11</v>
      </c>
      <c r="F1772" s="17">
        <v>1</v>
      </c>
      <c r="G1772" s="258">
        <v>0</v>
      </c>
      <c r="H1772" s="27">
        <f t="shared" si="61"/>
        <v>0</v>
      </c>
      <c r="I1772" s="197"/>
      <c r="J1772" s="196"/>
      <c r="K1772" s="42"/>
      <c r="L1772" s="43"/>
      <c r="M1772" s="44"/>
    </row>
    <row r="1773" spans="1:13" s="78" customFormat="1" ht="22.5">
      <c r="A1773" s="265"/>
      <c r="B1773" s="265"/>
      <c r="C1773" s="275" t="s">
        <v>3178</v>
      </c>
      <c r="D1773" s="266" t="s">
        <v>3157</v>
      </c>
      <c r="E1773" s="29" t="s">
        <v>11</v>
      </c>
      <c r="F1773" s="17">
        <v>1</v>
      </c>
      <c r="G1773" s="258">
        <v>0</v>
      </c>
      <c r="H1773" s="27">
        <f t="shared" si="61"/>
        <v>0</v>
      </c>
      <c r="I1773" s="197"/>
      <c r="J1773" s="196"/>
      <c r="K1773" s="42"/>
      <c r="L1773" s="43"/>
      <c r="M1773" s="44"/>
    </row>
    <row r="1774" spans="1:13" s="78" customFormat="1">
      <c r="A1774" s="265"/>
      <c r="B1774" s="265"/>
      <c r="C1774" s="275" t="s">
        <v>3179</v>
      </c>
      <c r="D1774" s="266" t="s">
        <v>3158</v>
      </c>
      <c r="E1774" s="29" t="s">
        <v>11</v>
      </c>
      <c r="F1774" s="17">
        <v>3</v>
      </c>
      <c r="G1774" s="258">
        <v>0</v>
      </c>
      <c r="H1774" s="27">
        <f t="shared" si="61"/>
        <v>0</v>
      </c>
      <c r="I1774" s="197"/>
      <c r="J1774" s="196"/>
      <c r="K1774" s="42"/>
      <c r="L1774" s="43"/>
      <c r="M1774" s="44"/>
    </row>
    <row r="1775" spans="1:13" s="78" customFormat="1">
      <c r="A1775" s="28"/>
      <c r="B1775" s="28"/>
      <c r="C1775" s="81" t="s">
        <v>3180</v>
      </c>
      <c r="D1775" s="14" t="s">
        <v>3159</v>
      </c>
      <c r="E1775" s="29" t="s">
        <v>11</v>
      </c>
      <c r="F1775" s="17">
        <v>1</v>
      </c>
      <c r="G1775" s="258">
        <v>0</v>
      </c>
      <c r="H1775" s="27">
        <f t="shared" si="61"/>
        <v>0</v>
      </c>
      <c r="I1775" s="197"/>
      <c r="J1775" s="196"/>
      <c r="K1775" s="42"/>
      <c r="L1775" s="43"/>
      <c r="M1775" s="44"/>
    </row>
    <row r="1776" spans="1:13" s="78" customFormat="1">
      <c r="A1776" s="28"/>
      <c r="B1776" s="28"/>
      <c r="C1776" s="81" t="s">
        <v>3181</v>
      </c>
      <c r="D1776" s="14" t="s">
        <v>3160</v>
      </c>
      <c r="E1776" s="29" t="s">
        <v>11</v>
      </c>
      <c r="F1776" s="17">
        <v>1</v>
      </c>
      <c r="G1776" s="258">
        <v>0</v>
      </c>
      <c r="H1776" s="27">
        <f t="shared" si="61"/>
        <v>0</v>
      </c>
      <c r="I1776" s="197"/>
      <c r="J1776" s="196"/>
      <c r="K1776" s="42"/>
      <c r="L1776" s="43"/>
      <c r="M1776" s="44"/>
    </row>
    <row r="1777" spans="1:13" s="78" customFormat="1" ht="33.75">
      <c r="A1777" s="280"/>
      <c r="B1777" s="280"/>
      <c r="C1777" s="281" t="s">
        <v>3182</v>
      </c>
      <c r="D1777" s="282" t="s">
        <v>3161</v>
      </c>
      <c r="E1777" s="178"/>
      <c r="F1777" s="179" t="s">
        <v>162</v>
      </c>
      <c r="G1777" s="169"/>
      <c r="H1777" s="169" t="str">
        <f t="shared" si="61"/>
        <v/>
      </c>
      <c r="I1777" s="197"/>
      <c r="J1777" s="196"/>
      <c r="K1777" s="42"/>
      <c r="L1777" s="43"/>
      <c r="M1777" s="44"/>
    </row>
    <row r="1778" spans="1:13" s="78" customFormat="1">
      <c r="A1778" s="170"/>
      <c r="B1778" s="170"/>
      <c r="C1778" s="171"/>
      <c r="D1778" s="186" t="s">
        <v>3201</v>
      </c>
      <c r="E1778" s="173" t="s">
        <v>11</v>
      </c>
      <c r="F1778" s="174">
        <v>7</v>
      </c>
      <c r="G1778" s="259">
        <v>0</v>
      </c>
      <c r="H1778" s="175">
        <f t="shared" si="61"/>
        <v>0</v>
      </c>
      <c r="I1778" s="197"/>
      <c r="J1778" s="196"/>
      <c r="K1778" s="42"/>
      <c r="L1778" s="43"/>
      <c r="M1778" s="44"/>
    </row>
    <row r="1779" spans="1:13" s="78" customFormat="1">
      <c r="A1779" s="289">
        <v>4</v>
      </c>
      <c r="B1779" s="289"/>
      <c r="C1779" s="290"/>
      <c r="D1779" s="291" t="s">
        <v>3162</v>
      </c>
      <c r="E1779" s="20"/>
      <c r="F1779" s="21" t="s">
        <v>162</v>
      </c>
      <c r="G1779" s="22"/>
      <c r="H1779" s="52">
        <f>SUM(H1780:H1781)</f>
        <v>0</v>
      </c>
      <c r="I1779" s="197"/>
      <c r="J1779" s="196"/>
      <c r="K1779" s="42"/>
      <c r="L1779" s="43"/>
      <c r="M1779" s="44"/>
    </row>
    <row r="1780" spans="1:13" s="78" customFormat="1">
      <c r="A1780" s="28"/>
      <c r="B1780" s="28"/>
      <c r="C1780" s="309" t="s">
        <v>3183</v>
      </c>
      <c r="D1780" s="14" t="s">
        <v>3163</v>
      </c>
      <c r="E1780" s="29" t="s">
        <v>48</v>
      </c>
      <c r="F1780" s="17">
        <v>15</v>
      </c>
      <c r="G1780" s="258">
        <v>0</v>
      </c>
      <c r="H1780" s="27">
        <f t="shared" si="61"/>
        <v>0</v>
      </c>
      <c r="I1780" s="197"/>
      <c r="J1780" s="196"/>
      <c r="K1780" s="42"/>
      <c r="L1780" s="43"/>
      <c r="M1780" s="44"/>
    </row>
    <row r="1781" spans="1:13" s="78" customFormat="1">
      <c r="A1781" s="28"/>
      <c r="B1781" s="28"/>
      <c r="C1781" s="192" t="s">
        <v>3184</v>
      </c>
      <c r="D1781" s="14" t="s">
        <v>3164</v>
      </c>
      <c r="E1781" s="29" t="s">
        <v>48</v>
      </c>
      <c r="F1781" s="17">
        <v>30</v>
      </c>
      <c r="G1781" s="258">
        <v>0</v>
      </c>
      <c r="H1781" s="27">
        <f t="shared" si="61"/>
        <v>0</v>
      </c>
      <c r="I1781" s="197"/>
      <c r="J1781" s="196"/>
      <c r="K1781" s="42"/>
      <c r="L1781" s="43"/>
      <c r="M1781" s="44"/>
    </row>
    <row r="1782" spans="1:13" s="78" customFormat="1">
      <c r="A1782" s="286">
        <v>2</v>
      </c>
      <c r="B1782" s="286"/>
      <c r="C1782" s="287"/>
      <c r="D1782" s="288" t="s">
        <v>3202</v>
      </c>
      <c r="E1782" s="84"/>
      <c r="F1782" s="85" t="s">
        <v>162</v>
      </c>
      <c r="G1782" s="86"/>
      <c r="H1782" s="87">
        <f>H1783+H1837+H1877+H1917+H1937+H1956+H1977</f>
        <v>0</v>
      </c>
      <c r="I1782" s="197"/>
      <c r="J1782" s="196"/>
      <c r="K1782" s="42"/>
      <c r="L1782" s="43"/>
      <c r="M1782" s="44"/>
    </row>
    <row r="1783" spans="1:13" s="78" customFormat="1">
      <c r="A1783" s="310">
        <v>3</v>
      </c>
      <c r="B1783" s="310"/>
      <c r="C1783" s="311"/>
      <c r="D1783" s="312" t="s">
        <v>3242</v>
      </c>
      <c r="E1783" s="141"/>
      <c r="F1783" s="142" t="s">
        <v>162</v>
      </c>
      <c r="G1783" s="143"/>
      <c r="H1783" s="144">
        <f>H1784+H1794+H1810+H1832</f>
        <v>0</v>
      </c>
      <c r="I1783" s="197"/>
      <c r="J1783" s="196"/>
      <c r="K1783" s="42"/>
      <c r="L1783" s="43"/>
      <c r="M1783" s="44"/>
    </row>
    <row r="1784" spans="1:13" s="78" customFormat="1">
      <c r="A1784" s="263">
        <v>4</v>
      </c>
      <c r="B1784" s="263"/>
      <c r="C1784" s="274"/>
      <c r="D1784" s="260" t="s">
        <v>6</v>
      </c>
      <c r="E1784" s="20"/>
      <c r="F1784" s="21" t="s">
        <v>162</v>
      </c>
      <c r="G1784" s="22"/>
      <c r="H1784" s="52">
        <f>H1785+H1788</f>
        <v>0</v>
      </c>
      <c r="I1784" s="197"/>
      <c r="J1784" s="196"/>
      <c r="K1784" s="42"/>
      <c r="L1784" s="43"/>
      <c r="M1784" s="44"/>
    </row>
    <row r="1785" spans="1:13" s="78" customFormat="1">
      <c r="A1785" s="265">
        <v>5</v>
      </c>
      <c r="B1785" s="265"/>
      <c r="C1785" s="275"/>
      <c r="D1785" s="261" t="s">
        <v>1547</v>
      </c>
      <c r="E1785" s="29"/>
      <c r="F1785" s="17" t="s">
        <v>162</v>
      </c>
      <c r="G1785" s="27"/>
      <c r="H1785" s="55">
        <f>SUM(H1786:H1787)</f>
        <v>0</v>
      </c>
      <c r="I1785" s="197"/>
      <c r="J1785" s="196"/>
      <c r="K1785" s="42"/>
      <c r="L1785" s="43"/>
      <c r="M1785" s="44"/>
    </row>
    <row r="1786" spans="1:13" s="78" customFormat="1" ht="33.75">
      <c r="A1786" s="28"/>
      <c r="B1786" s="28"/>
      <c r="C1786" s="81" t="s">
        <v>1901</v>
      </c>
      <c r="D1786" s="14" t="s">
        <v>3203</v>
      </c>
      <c r="E1786" s="29" t="s">
        <v>12</v>
      </c>
      <c r="F1786" s="17">
        <v>102</v>
      </c>
      <c r="G1786" s="258">
        <v>0</v>
      </c>
      <c r="H1786" s="27">
        <f t="shared" ref="H1786:H1836" si="62">IF(ISNUMBER(F1786),ROUND(F1786*G1786,2),"")</f>
        <v>0</v>
      </c>
      <c r="I1786" s="197"/>
      <c r="J1786" s="196"/>
      <c r="K1786" s="42"/>
      <c r="L1786" s="43"/>
      <c r="M1786" s="44"/>
    </row>
    <row r="1787" spans="1:13" s="78" customFormat="1" ht="22.5">
      <c r="A1787" s="265"/>
      <c r="B1787" s="265"/>
      <c r="C1787" s="275" t="s">
        <v>1905</v>
      </c>
      <c r="D1787" s="266" t="s">
        <v>3120</v>
      </c>
      <c r="E1787" s="29" t="s">
        <v>10</v>
      </c>
      <c r="F1787" s="17">
        <v>9</v>
      </c>
      <c r="G1787" s="258">
        <v>0</v>
      </c>
      <c r="H1787" s="27">
        <f t="shared" si="62"/>
        <v>0</v>
      </c>
      <c r="I1787" s="197"/>
      <c r="J1787" s="196"/>
      <c r="K1787" s="42"/>
      <c r="L1787" s="43"/>
      <c r="M1787" s="44"/>
    </row>
    <row r="1788" spans="1:13" s="78" customFormat="1">
      <c r="A1788" s="265">
        <v>5</v>
      </c>
      <c r="B1788" s="265"/>
      <c r="C1788" s="275"/>
      <c r="D1788" s="261" t="s">
        <v>3123</v>
      </c>
      <c r="E1788" s="29"/>
      <c r="F1788" s="17" t="s">
        <v>162</v>
      </c>
      <c r="G1788" s="27"/>
      <c r="H1788" s="55">
        <f>SUM(H1789:H1793)</f>
        <v>0</v>
      </c>
      <c r="I1788" s="197"/>
      <c r="J1788" s="196"/>
      <c r="K1788" s="42"/>
      <c r="L1788" s="43"/>
      <c r="M1788" s="44"/>
    </row>
    <row r="1789" spans="1:13" s="42" customFormat="1" ht="45">
      <c r="A1789" s="28"/>
      <c r="B1789" s="28"/>
      <c r="C1789" s="81" t="s">
        <v>1908</v>
      </c>
      <c r="D1789" s="14" t="s">
        <v>3204</v>
      </c>
      <c r="E1789" s="29" t="s">
        <v>10</v>
      </c>
      <c r="F1789" s="17">
        <v>1</v>
      </c>
      <c r="G1789" s="258">
        <v>0</v>
      </c>
      <c r="H1789" s="27">
        <f t="shared" si="62"/>
        <v>0</v>
      </c>
      <c r="I1789" s="197"/>
      <c r="J1789" s="196"/>
      <c r="L1789" s="43"/>
      <c r="M1789" s="44"/>
    </row>
    <row r="1790" spans="1:13" s="42" customFormat="1" ht="22.5">
      <c r="A1790" s="265"/>
      <c r="B1790" s="265"/>
      <c r="C1790" s="275" t="s">
        <v>1917</v>
      </c>
      <c r="D1790" s="266" t="s">
        <v>3205</v>
      </c>
      <c r="E1790" s="29" t="s">
        <v>12</v>
      </c>
      <c r="F1790" s="17">
        <v>5</v>
      </c>
      <c r="G1790" s="258">
        <v>0</v>
      </c>
      <c r="H1790" s="27">
        <f t="shared" si="62"/>
        <v>0</v>
      </c>
      <c r="I1790" s="197"/>
      <c r="J1790" s="196"/>
      <c r="L1790" s="43"/>
      <c r="M1790" s="44"/>
    </row>
    <row r="1791" spans="1:13" s="42" customFormat="1" ht="33.75">
      <c r="A1791" s="280"/>
      <c r="B1791" s="280"/>
      <c r="C1791" s="281" t="s">
        <v>1920</v>
      </c>
      <c r="D1791" s="282" t="s">
        <v>3206</v>
      </c>
      <c r="E1791" s="178"/>
      <c r="F1791" s="179" t="s">
        <v>162</v>
      </c>
      <c r="G1791" s="169"/>
      <c r="H1791" s="169" t="str">
        <f t="shared" si="62"/>
        <v/>
      </c>
      <c r="I1791" s="197"/>
      <c r="J1791" s="196"/>
      <c r="L1791" s="43"/>
      <c r="M1791" s="44"/>
    </row>
    <row r="1792" spans="1:13" s="42" customFormat="1">
      <c r="A1792" s="170"/>
      <c r="B1792" s="170"/>
      <c r="C1792" s="171"/>
      <c r="D1792" s="186" t="s">
        <v>3230</v>
      </c>
      <c r="E1792" s="173" t="s">
        <v>12</v>
      </c>
      <c r="F1792" s="174">
        <v>100</v>
      </c>
      <c r="G1792" s="259">
        <v>0</v>
      </c>
      <c r="H1792" s="175">
        <f t="shared" si="62"/>
        <v>0</v>
      </c>
      <c r="I1792" s="197"/>
      <c r="J1792" s="196"/>
      <c r="L1792" s="43"/>
      <c r="M1792" s="44"/>
    </row>
    <row r="1793" spans="1:13" s="42" customFormat="1" ht="33.75">
      <c r="A1793" s="265"/>
      <c r="B1793" s="265"/>
      <c r="C1793" s="275" t="s">
        <v>1924</v>
      </c>
      <c r="D1793" s="266" t="s">
        <v>3207</v>
      </c>
      <c r="E1793" s="29" t="s">
        <v>10</v>
      </c>
      <c r="F1793" s="17">
        <v>3</v>
      </c>
      <c r="G1793" s="258">
        <v>0</v>
      </c>
      <c r="H1793" s="27">
        <f t="shared" si="62"/>
        <v>0</v>
      </c>
      <c r="I1793" s="197"/>
      <c r="J1793" s="196"/>
      <c r="L1793" s="43"/>
      <c r="M1793" s="44"/>
    </row>
    <row r="1794" spans="1:13" s="42" customFormat="1">
      <c r="A1794" s="263">
        <v>4</v>
      </c>
      <c r="B1794" s="263"/>
      <c r="C1794" s="274"/>
      <c r="D1794" s="260" t="s">
        <v>19</v>
      </c>
      <c r="E1794" s="20"/>
      <c r="F1794" s="21" t="s">
        <v>162</v>
      </c>
      <c r="G1794" s="22"/>
      <c r="H1794" s="52">
        <f>SUM(H1795:H1809)</f>
        <v>0</v>
      </c>
      <c r="I1794" s="197"/>
      <c r="J1794" s="196"/>
      <c r="L1794" s="43"/>
      <c r="M1794" s="44"/>
    </row>
    <row r="1795" spans="1:13" s="42" customFormat="1" ht="45">
      <c r="A1795" s="28"/>
      <c r="B1795" s="28"/>
      <c r="C1795" s="81" t="s">
        <v>1927</v>
      </c>
      <c r="D1795" s="14" t="s">
        <v>3208</v>
      </c>
      <c r="E1795" s="29" t="s">
        <v>14</v>
      </c>
      <c r="F1795" s="17">
        <v>3</v>
      </c>
      <c r="G1795" s="258">
        <v>0</v>
      </c>
      <c r="H1795" s="27">
        <f t="shared" si="62"/>
        <v>0</v>
      </c>
      <c r="I1795" s="197"/>
      <c r="J1795" s="196"/>
      <c r="L1795" s="43"/>
      <c r="M1795" s="44"/>
    </row>
    <row r="1796" spans="1:13" s="42" customFormat="1" ht="22.5">
      <c r="A1796" s="265"/>
      <c r="B1796" s="265"/>
      <c r="C1796" s="275" t="s">
        <v>1931</v>
      </c>
      <c r="D1796" s="266" t="s">
        <v>3209</v>
      </c>
      <c r="E1796" s="29" t="s">
        <v>14</v>
      </c>
      <c r="F1796" s="17">
        <v>197</v>
      </c>
      <c r="G1796" s="258">
        <v>0</v>
      </c>
      <c r="H1796" s="27">
        <f t="shared" si="62"/>
        <v>0</v>
      </c>
      <c r="I1796" s="197"/>
      <c r="J1796" s="196"/>
      <c r="L1796" s="43"/>
      <c r="M1796" s="44"/>
    </row>
    <row r="1797" spans="1:13" s="78" customFormat="1" ht="22.5">
      <c r="A1797" s="28"/>
      <c r="B1797" s="28"/>
      <c r="C1797" s="81" t="s">
        <v>1934</v>
      </c>
      <c r="D1797" s="14" t="s">
        <v>3210</v>
      </c>
      <c r="E1797" s="29" t="s">
        <v>13</v>
      </c>
      <c r="F1797" s="17">
        <v>30</v>
      </c>
      <c r="G1797" s="258">
        <v>0</v>
      </c>
      <c r="H1797" s="27">
        <f t="shared" si="62"/>
        <v>0</v>
      </c>
      <c r="I1797" s="197"/>
      <c r="J1797" s="196"/>
      <c r="K1797" s="42"/>
      <c r="L1797" s="43"/>
      <c r="M1797" s="44"/>
    </row>
    <row r="1798" spans="1:13" s="78" customFormat="1" ht="22.5">
      <c r="A1798" s="28"/>
      <c r="B1798" s="28"/>
      <c r="C1798" s="81" t="s">
        <v>1937</v>
      </c>
      <c r="D1798" s="14" t="s">
        <v>3133</v>
      </c>
      <c r="E1798" s="29" t="s">
        <v>13</v>
      </c>
      <c r="F1798" s="17">
        <v>102</v>
      </c>
      <c r="G1798" s="258">
        <v>0</v>
      </c>
      <c r="H1798" s="27">
        <f t="shared" si="62"/>
        <v>0</v>
      </c>
      <c r="I1798" s="197"/>
      <c r="J1798" s="196"/>
      <c r="K1798" s="42"/>
      <c r="L1798" s="43"/>
      <c r="M1798" s="44"/>
    </row>
    <row r="1799" spans="1:13" s="78" customFormat="1" ht="45">
      <c r="A1799" s="28"/>
      <c r="B1799" s="28"/>
      <c r="C1799" s="81" t="s">
        <v>1940</v>
      </c>
      <c r="D1799" s="14" t="s">
        <v>3211</v>
      </c>
      <c r="E1799" s="29" t="s">
        <v>14</v>
      </c>
      <c r="F1799" s="17">
        <v>16</v>
      </c>
      <c r="G1799" s="258">
        <v>0</v>
      </c>
      <c r="H1799" s="27">
        <f t="shared" si="62"/>
        <v>0</v>
      </c>
      <c r="I1799" s="197"/>
      <c r="J1799" s="196"/>
      <c r="K1799" s="42"/>
      <c r="L1799" s="43"/>
      <c r="M1799" s="44"/>
    </row>
    <row r="1800" spans="1:13" s="78" customFormat="1" ht="45">
      <c r="A1800" s="265"/>
      <c r="B1800" s="265"/>
      <c r="C1800" s="275" t="s">
        <v>1943</v>
      </c>
      <c r="D1800" s="266" t="s">
        <v>3212</v>
      </c>
      <c r="E1800" s="29" t="s">
        <v>14</v>
      </c>
      <c r="F1800" s="17">
        <v>42</v>
      </c>
      <c r="G1800" s="258">
        <v>0</v>
      </c>
      <c r="H1800" s="27">
        <f t="shared" si="62"/>
        <v>0</v>
      </c>
      <c r="I1800" s="197"/>
      <c r="J1800" s="196"/>
      <c r="K1800" s="42"/>
      <c r="L1800" s="43"/>
      <c r="M1800" s="44"/>
    </row>
    <row r="1801" spans="1:13" s="78" customFormat="1" ht="33.75">
      <c r="A1801" s="163"/>
      <c r="B1801" s="163"/>
      <c r="C1801" s="176" t="s">
        <v>1946</v>
      </c>
      <c r="D1801" s="177" t="s">
        <v>3213</v>
      </c>
      <c r="E1801" s="178" t="s">
        <v>14</v>
      </c>
      <c r="F1801" s="179">
        <v>139</v>
      </c>
      <c r="G1801" s="272">
        <v>0</v>
      </c>
      <c r="H1801" s="169">
        <f t="shared" si="62"/>
        <v>0</v>
      </c>
      <c r="I1801" s="197"/>
      <c r="J1801" s="196"/>
      <c r="K1801" s="42"/>
      <c r="L1801" s="43"/>
      <c r="M1801" s="44"/>
    </row>
    <row r="1802" spans="1:13" s="78" customFormat="1" ht="22.5">
      <c r="A1802" s="170"/>
      <c r="B1802" s="170"/>
      <c r="C1802" s="171"/>
      <c r="D1802" s="172" t="s">
        <v>3214</v>
      </c>
      <c r="E1802" s="173"/>
      <c r="F1802" s="174" t="s">
        <v>162</v>
      </c>
      <c r="G1802" s="175"/>
      <c r="H1802" s="175" t="str">
        <f t="shared" si="62"/>
        <v/>
      </c>
      <c r="I1802" s="197"/>
      <c r="J1802" s="196"/>
      <c r="K1802" s="42"/>
      <c r="L1802" s="43"/>
      <c r="M1802" s="44"/>
    </row>
    <row r="1803" spans="1:13" s="78" customFormat="1">
      <c r="A1803" s="28"/>
      <c r="B1803" s="28"/>
      <c r="C1803" s="81" t="s">
        <v>1949</v>
      </c>
      <c r="D1803" s="14" t="s">
        <v>3139</v>
      </c>
      <c r="E1803" s="29" t="s">
        <v>14</v>
      </c>
      <c r="F1803" s="17">
        <v>3</v>
      </c>
      <c r="G1803" s="258">
        <v>0</v>
      </c>
      <c r="H1803" s="27">
        <f t="shared" si="62"/>
        <v>0</v>
      </c>
      <c r="I1803" s="197"/>
      <c r="J1803" s="196"/>
      <c r="K1803" s="42"/>
      <c r="L1803" s="43"/>
      <c r="M1803" s="44"/>
    </row>
    <row r="1804" spans="1:13" s="78" customFormat="1" ht="22.5">
      <c r="A1804" s="265"/>
      <c r="B1804" s="265"/>
      <c r="C1804" s="275" t="s">
        <v>2129</v>
      </c>
      <c r="D1804" s="266" t="s">
        <v>3140</v>
      </c>
      <c r="E1804" s="29" t="s">
        <v>159</v>
      </c>
      <c r="F1804" s="17">
        <v>15</v>
      </c>
      <c r="G1804" s="258">
        <v>0</v>
      </c>
      <c r="H1804" s="27">
        <f t="shared" si="62"/>
        <v>0</v>
      </c>
      <c r="I1804" s="197"/>
      <c r="J1804" s="196"/>
      <c r="K1804" s="42"/>
      <c r="L1804" s="43"/>
      <c r="M1804" s="44"/>
    </row>
    <row r="1805" spans="1:13" s="78" customFormat="1" ht="22.5">
      <c r="A1805" s="28"/>
      <c r="B1805" s="28"/>
      <c r="C1805" s="81" t="s">
        <v>2130</v>
      </c>
      <c r="D1805" s="14" t="s">
        <v>3141</v>
      </c>
      <c r="E1805" s="29" t="s">
        <v>14</v>
      </c>
      <c r="F1805" s="17">
        <v>197</v>
      </c>
      <c r="G1805" s="258">
        <v>0</v>
      </c>
      <c r="H1805" s="27">
        <f t="shared" si="62"/>
        <v>0</v>
      </c>
      <c r="I1805" s="197"/>
      <c r="J1805" s="196"/>
      <c r="K1805" s="42"/>
      <c r="L1805" s="43"/>
      <c r="M1805" s="44"/>
    </row>
    <row r="1806" spans="1:13" s="78" customFormat="1" ht="22.5">
      <c r="A1806" s="28"/>
      <c r="B1806" s="28"/>
      <c r="C1806" s="81" t="s">
        <v>2131</v>
      </c>
      <c r="D1806" s="14" t="s">
        <v>3215</v>
      </c>
      <c r="E1806" s="29" t="s">
        <v>163</v>
      </c>
      <c r="F1806" s="17">
        <v>9</v>
      </c>
      <c r="G1806" s="258">
        <v>0</v>
      </c>
      <c r="H1806" s="27">
        <f t="shared" si="62"/>
        <v>0</v>
      </c>
      <c r="I1806" s="197"/>
      <c r="J1806" s="196"/>
      <c r="K1806" s="42"/>
      <c r="L1806" s="43"/>
      <c r="M1806" s="44"/>
    </row>
    <row r="1807" spans="1:13" s="78" customFormat="1">
      <c r="A1807" s="28"/>
      <c r="B1807" s="28"/>
      <c r="C1807" s="81" t="s">
        <v>2132</v>
      </c>
      <c r="D1807" s="14" t="s">
        <v>3216</v>
      </c>
      <c r="E1807" s="29" t="s">
        <v>163</v>
      </c>
      <c r="F1807" s="17">
        <v>1</v>
      </c>
      <c r="G1807" s="258">
        <v>0</v>
      </c>
      <c r="H1807" s="27">
        <f t="shared" si="62"/>
        <v>0</v>
      </c>
      <c r="I1807" s="197"/>
      <c r="J1807" s="196"/>
      <c r="K1807" s="42"/>
      <c r="L1807" s="43"/>
      <c r="M1807" s="44"/>
    </row>
    <row r="1808" spans="1:13" s="78" customFormat="1" ht="33.75">
      <c r="A1808" s="28"/>
      <c r="B1808" s="28"/>
      <c r="C1808" s="81" t="s">
        <v>2133</v>
      </c>
      <c r="D1808" s="14" t="s">
        <v>3217</v>
      </c>
      <c r="E1808" s="29" t="s">
        <v>163</v>
      </c>
      <c r="F1808" s="17">
        <v>2</v>
      </c>
      <c r="G1808" s="258">
        <v>0</v>
      </c>
      <c r="H1808" s="27">
        <f t="shared" si="62"/>
        <v>0</v>
      </c>
      <c r="I1808" s="197"/>
      <c r="J1808" s="196"/>
      <c r="K1808" s="42"/>
      <c r="L1808" s="43"/>
      <c r="M1808" s="44"/>
    </row>
    <row r="1809" spans="1:13" s="78" customFormat="1">
      <c r="A1809" s="265"/>
      <c r="B1809" s="265"/>
      <c r="C1809" s="275" t="s">
        <v>2134</v>
      </c>
      <c r="D1809" s="266" t="s">
        <v>3218</v>
      </c>
      <c r="E1809" s="29" t="s">
        <v>12</v>
      </c>
      <c r="F1809" s="17">
        <v>102</v>
      </c>
      <c r="G1809" s="258">
        <v>0</v>
      </c>
      <c r="H1809" s="27">
        <f t="shared" si="62"/>
        <v>0</v>
      </c>
      <c r="I1809" s="197"/>
      <c r="J1809" s="196"/>
      <c r="K1809" s="42"/>
      <c r="L1809" s="43"/>
      <c r="M1809" s="44"/>
    </row>
    <row r="1810" spans="1:13" s="78" customFormat="1">
      <c r="A1810" s="263">
        <v>4</v>
      </c>
      <c r="B1810" s="263"/>
      <c r="C1810" s="274"/>
      <c r="D1810" s="260" t="s">
        <v>3146</v>
      </c>
      <c r="E1810" s="20"/>
      <c r="F1810" s="21" t="s">
        <v>162</v>
      </c>
      <c r="G1810" s="22"/>
      <c r="H1810" s="52">
        <f>SUM(H1811:H1831)</f>
        <v>0</v>
      </c>
      <c r="I1810" s="197"/>
      <c r="J1810" s="196"/>
      <c r="K1810" s="42"/>
      <c r="L1810" s="43"/>
      <c r="M1810" s="44"/>
    </row>
    <row r="1811" spans="1:13" s="78" customFormat="1">
      <c r="A1811" s="280"/>
      <c r="B1811" s="280"/>
      <c r="C1811" s="281" t="s">
        <v>2135</v>
      </c>
      <c r="D1811" s="282" t="s">
        <v>3219</v>
      </c>
      <c r="E1811" s="178"/>
      <c r="F1811" s="179" t="s">
        <v>162</v>
      </c>
      <c r="G1811" s="169"/>
      <c r="H1811" s="169" t="str">
        <f t="shared" si="62"/>
        <v/>
      </c>
      <c r="I1811" s="197"/>
      <c r="J1811" s="196"/>
      <c r="K1811" s="42"/>
      <c r="L1811" s="43"/>
      <c r="M1811" s="44"/>
    </row>
    <row r="1812" spans="1:13" s="78" customFormat="1">
      <c r="A1812" s="298"/>
      <c r="B1812" s="298"/>
      <c r="C1812" s="299"/>
      <c r="D1812" s="300" t="s">
        <v>3230</v>
      </c>
      <c r="E1812" s="183" t="s">
        <v>12</v>
      </c>
      <c r="F1812" s="184">
        <v>102</v>
      </c>
      <c r="G1812" s="273">
        <v>0</v>
      </c>
      <c r="H1812" s="185">
        <f t="shared" si="62"/>
        <v>0</v>
      </c>
      <c r="I1812" s="197"/>
      <c r="J1812" s="196"/>
      <c r="K1812" s="42"/>
      <c r="L1812" s="43"/>
      <c r="M1812" s="44"/>
    </row>
    <row r="1813" spans="1:13" s="78" customFormat="1">
      <c r="A1813" s="170"/>
      <c r="B1813" s="170"/>
      <c r="C1813" s="171"/>
      <c r="D1813" s="186" t="s">
        <v>3231</v>
      </c>
      <c r="E1813" s="173" t="s">
        <v>12</v>
      </c>
      <c r="F1813" s="174">
        <v>2</v>
      </c>
      <c r="G1813" s="259">
        <v>0</v>
      </c>
      <c r="H1813" s="175">
        <f t="shared" si="62"/>
        <v>0</v>
      </c>
      <c r="I1813" s="197"/>
      <c r="J1813" s="196"/>
      <c r="K1813" s="42"/>
      <c r="L1813" s="43"/>
      <c r="M1813" s="44"/>
    </row>
    <row r="1814" spans="1:13" s="78" customFormat="1" ht="33.75">
      <c r="A1814" s="280"/>
      <c r="B1814" s="280"/>
      <c r="C1814" s="281" t="s">
        <v>2136</v>
      </c>
      <c r="D1814" s="282" t="s">
        <v>3220</v>
      </c>
      <c r="E1814" s="178"/>
      <c r="F1814" s="179" t="s">
        <v>162</v>
      </c>
      <c r="G1814" s="169"/>
      <c r="H1814" s="169" t="str">
        <f t="shared" si="62"/>
        <v/>
      </c>
      <c r="I1814" s="197"/>
      <c r="J1814" s="196"/>
      <c r="K1814" s="42"/>
      <c r="L1814" s="43"/>
      <c r="M1814" s="44"/>
    </row>
    <row r="1815" spans="1:13" s="42" customFormat="1">
      <c r="A1815" s="170"/>
      <c r="B1815" s="170"/>
      <c r="C1815" s="171"/>
      <c r="D1815" s="186" t="s">
        <v>3232</v>
      </c>
      <c r="E1815" s="173" t="s">
        <v>12</v>
      </c>
      <c r="F1815" s="174">
        <v>14</v>
      </c>
      <c r="G1815" s="259">
        <v>0</v>
      </c>
      <c r="H1815" s="175">
        <f t="shared" si="62"/>
        <v>0</v>
      </c>
      <c r="I1815" s="197"/>
      <c r="J1815" s="196"/>
      <c r="L1815" s="43"/>
      <c r="M1815" s="44"/>
    </row>
    <row r="1816" spans="1:13" s="42" customFormat="1" ht="45">
      <c r="A1816" s="163"/>
      <c r="B1816" s="163"/>
      <c r="C1816" s="176" t="s">
        <v>2137</v>
      </c>
      <c r="D1816" s="177" t="s">
        <v>3221</v>
      </c>
      <c r="E1816" s="178"/>
      <c r="F1816" s="179" t="s">
        <v>162</v>
      </c>
      <c r="G1816" s="169"/>
      <c r="H1816" s="169" t="str">
        <f t="shared" si="62"/>
        <v/>
      </c>
      <c r="I1816" s="197"/>
      <c r="J1816" s="196"/>
      <c r="L1816" s="43"/>
      <c r="M1816" s="44"/>
    </row>
    <row r="1817" spans="1:13" s="42" customFormat="1">
      <c r="A1817" s="180"/>
      <c r="B1817" s="180"/>
      <c r="C1817" s="181"/>
      <c r="D1817" s="187" t="s">
        <v>3233</v>
      </c>
      <c r="E1817" s="183" t="s">
        <v>10</v>
      </c>
      <c r="F1817" s="184">
        <v>1</v>
      </c>
      <c r="G1817" s="273">
        <v>0</v>
      </c>
      <c r="H1817" s="185">
        <f t="shared" si="62"/>
        <v>0</v>
      </c>
      <c r="I1817" s="197"/>
      <c r="J1817" s="196"/>
      <c r="L1817" s="43"/>
      <c r="M1817" s="44"/>
    </row>
    <row r="1818" spans="1:13" s="42" customFormat="1">
      <c r="A1818" s="298"/>
      <c r="B1818" s="298"/>
      <c r="C1818" s="299"/>
      <c r="D1818" s="300" t="s">
        <v>3234</v>
      </c>
      <c r="E1818" s="183" t="s">
        <v>10</v>
      </c>
      <c r="F1818" s="184">
        <v>1</v>
      </c>
      <c r="G1818" s="273">
        <v>0</v>
      </c>
      <c r="H1818" s="185">
        <f t="shared" si="62"/>
        <v>0</v>
      </c>
      <c r="I1818" s="197"/>
      <c r="J1818" s="196"/>
      <c r="L1818" s="43"/>
      <c r="M1818" s="44"/>
    </row>
    <row r="1819" spans="1:13" s="42" customFormat="1" ht="33.75">
      <c r="A1819" s="170"/>
      <c r="B1819" s="170"/>
      <c r="C1819" s="171"/>
      <c r="D1819" s="186" t="s">
        <v>3235</v>
      </c>
      <c r="E1819" s="173" t="s">
        <v>11</v>
      </c>
      <c r="F1819" s="174">
        <v>1</v>
      </c>
      <c r="G1819" s="259">
        <v>0</v>
      </c>
      <c r="H1819" s="175">
        <f t="shared" si="62"/>
        <v>0</v>
      </c>
      <c r="I1819" s="197"/>
      <c r="J1819" s="196"/>
      <c r="L1819" s="43"/>
      <c r="M1819" s="44"/>
    </row>
    <row r="1820" spans="1:13" s="42" customFormat="1" ht="22.5">
      <c r="A1820" s="163"/>
      <c r="B1820" s="163"/>
      <c r="C1820" s="176" t="s">
        <v>2138</v>
      </c>
      <c r="D1820" s="177" t="s">
        <v>3222</v>
      </c>
      <c r="E1820" s="178"/>
      <c r="F1820" s="179" t="s">
        <v>162</v>
      </c>
      <c r="G1820" s="169"/>
      <c r="H1820" s="169" t="str">
        <f t="shared" si="62"/>
        <v/>
      </c>
      <c r="I1820" s="197"/>
      <c r="J1820" s="196"/>
      <c r="L1820" s="43"/>
      <c r="M1820" s="44"/>
    </row>
    <row r="1821" spans="1:13" s="42" customFormat="1">
      <c r="A1821" s="180"/>
      <c r="B1821" s="180"/>
      <c r="C1821" s="181"/>
      <c r="D1821" s="187" t="s">
        <v>3236</v>
      </c>
      <c r="E1821" s="183" t="s">
        <v>10</v>
      </c>
      <c r="F1821" s="184">
        <v>4</v>
      </c>
      <c r="G1821" s="273">
        <v>0</v>
      </c>
      <c r="H1821" s="185">
        <f t="shared" si="62"/>
        <v>0</v>
      </c>
      <c r="I1821" s="197"/>
      <c r="J1821" s="196"/>
      <c r="L1821" s="43"/>
      <c r="M1821" s="44"/>
    </row>
    <row r="1822" spans="1:13" s="42" customFormat="1">
      <c r="A1822" s="170"/>
      <c r="B1822" s="170"/>
      <c r="C1822" s="171"/>
      <c r="D1822" s="186" t="s">
        <v>3237</v>
      </c>
      <c r="E1822" s="173" t="s">
        <v>10</v>
      </c>
      <c r="F1822" s="174">
        <v>8</v>
      </c>
      <c r="G1822" s="259">
        <v>0</v>
      </c>
      <c r="H1822" s="175">
        <f t="shared" si="62"/>
        <v>0</v>
      </c>
      <c r="I1822" s="197"/>
      <c r="J1822" s="196"/>
      <c r="L1822" s="43"/>
      <c r="M1822" s="44"/>
    </row>
    <row r="1823" spans="1:13" s="42" customFormat="1" ht="33.75">
      <c r="A1823" s="163"/>
      <c r="B1823" s="163"/>
      <c r="C1823" s="176" t="s">
        <v>2845</v>
      </c>
      <c r="D1823" s="177" t="s">
        <v>3223</v>
      </c>
      <c r="E1823" s="178"/>
      <c r="F1823" s="179" t="s">
        <v>162</v>
      </c>
      <c r="G1823" s="169"/>
      <c r="H1823" s="169" t="str">
        <f t="shared" si="62"/>
        <v/>
      </c>
      <c r="I1823" s="197"/>
      <c r="J1823" s="196"/>
      <c r="L1823" s="43"/>
      <c r="M1823" s="44"/>
    </row>
    <row r="1824" spans="1:13" s="42" customFormat="1">
      <c r="A1824" s="298"/>
      <c r="B1824" s="298"/>
      <c r="C1824" s="299"/>
      <c r="D1824" s="300" t="s">
        <v>3238</v>
      </c>
      <c r="E1824" s="183" t="s">
        <v>10</v>
      </c>
      <c r="F1824" s="184">
        <v>3</v>
      </c>
      <c r="G1824" s="273">
        <v>0</v>
      </c>
      <c r="H1824" s="185">
        <f t="shared" si="62"/>
        <v>0</v>
      </c>
      <c r="I1824" s="197"/>
      <c r="J1824" s="196"/>
      <c r="L1824" s="43"/>
      <c r="M1824" s="44"/>
    </row>
    <row r="1825" spans="1:13" s="42" customFormat="1">
      <c r="A1825" s="180"/>
      <c r="B1825" s="180"/>
      <c r="C1825" s="181"/>
      <c r="D1825" s="187" t="s">
        <v>3239</v>
      </c>
      <c r="E1825" s="183" t="s">
        <v>10</v>
      </c>
      <c r="F1825" s="184">
        <v>5</v>
      </c>
      <c r="G1825" s="273">
        <v>0</v>
      </c>
      <c r="H1825" s="185">
        <f t="shared" si="62"/>
        <v>0</v>
      </c>
      <c r="I1825" s="197"/>
      <c r="J1825" s="196"/>
      <c r="L1825" s="43"/>
      <c r="M1825" s="44"/>
    </row>
    <row r="1826" spans="1:13" s="78" customFormat="1">
      <c r="A1826" s="170"/>
      <c r="B1826" s="170"/>
      <c r="C1826" s="171"/>
      <c r="D1826" s="186" t="s">
        <v>3240</v>
      </c>
      <c r="E1826" s="173" t="s">
        <v>10</v>
      </c>
      <c r="F1826" s="174">
        <v>4</v>
      </c>
      <c r="G1826" s="259">
        <v>0</v>
      </c>
      <c r="H1826" s="175">
        <f t="shared" si="62"/>
        <v>0</v>
      </c>
      <c r="I1826" s="197"/>
      <c r="J1826" s="196"/>
      <c r="K1826" s="42"/>
      <c r="L1826" s="43"/>
      <c r="M1826" s="44"/>
    </row>
    <row r="1827" spans="1:13" s="78" customFormat="1" ht="45">
      <c r="A1827" s="163"/>
      <c r="B1827" s="163"/>
      <c r="C1827" s="176" t="s">
        <v>3165</v>
      </c>
      <c r="D1827" s="177" t="s">
        <v>3224</v>
      </c>
      <c r="E1827" s="178"/>
      <c r="F1827" s="179" t="s">
        <v>162</v>
      </c>
      <c r="G1827" s="169"/>
      <c r="H1827" s="169" t="str">
        <f t="shared" si="62"/>
        <v/>
      </c>
      <c r="I1827" s="197"/>
      <c r="J1827" s="196"/>
      <c r="K1827" s="42"/>
      <c r="L1827" s="43"/>
      <c r="M1827" s="44"/>
    </row>
    <row r="1828" spans="1:13" s="78" customFormat="1">
      <c r="A1828" s="180"/>
      <c r="B1828" s="180"/>
      <c r="C1828" s="181"/>
      <c r="D1828" s="187" t="s">
        <v>3230</v>
      </c>
      <c r="E1828" s="183" t="s">
        <v>10</v>
      </c>
      <c r="F1828" s="184">
        <v>1</v>
      </c>
      <c r="G1828" s="273">
        <v>0</v>
      </c>
      <c r="H1828" s="185">
        <f t="shared" si="62"/>
        <v>0</v>
      </c>
      <c r="I1828" s="197"/>
      <c r="J1828" s="196"/>
      <c r="K1828" s="42"/>
      <c r="L1828" s="43"/>
      <c r="M1828" s="44"/>
    </row>
    <row r="1829" spans="1:13" s="78" customFormat="1">
      <c r="A1829" s="170"/>
      <c r="B1829" s="170"/>
      <c r="C1829" s="171"/>
      <c r="D1829" s="186" t="s">
        <v>3231</v>
      </c>
      <c r="E1829" s="173" t="s">
        <v>10</v>
      </c>
      <c r="F1829" s="174">
        <v>1</v>
      </c>
      <c r="G1829" s="259">
        <v>0</v>
      </c>
      <c r="H1829" s="175">
        <f t="shared" si="62"/>
        <v>0</v>
      </c>
      <c r="I1829" s="197"/>
      <c r="J1829" s="196"/>
      <c r="K1829" s="42"/>
      <c r="L1829" s="43"/>
      <c r="M1829" s="44"/>
    </row>
    <row r="1830" spans="1:13" s="78" customFormat="1" ht="45">
      <c r="A1830" s="280"/>
      <c r="B1830" s="280"/>
      <c r="C1830" s="281" t="s">
        <v>3166</v>
      </c>
      <c r="D1830" s="282" t="s">
        <v>3225</v>
      </c>
      <c r="E1830" s="178"/>
      <c r="F1830" s="179" t="s">
        <v>162</v>
      </c>
      <c r="G1830" s="169"/>
      <c r="H1830" s="169" t="str">
        <f t="shared" si="62"/>
        <v/>
      </c>
      <c r="I1830" s="197"/>
      <c r="J1830" s="196"/>
      <c r="K1830" s="42"/>
      <c r="L1830" s="43"/>
      <c r="M1830" s="44"/>
    </row>
    <row r="1831" spans="1:13" s="78" customFormat="1">
      <c r="A1831" s="170"/>
      <c r="B1831" s="170"/>
      <c r="C1831" s="171"/>
      <c r="D1831" s="186" t="s">
        <v>3241</v>
      </c>
      <c r="E1831" s="173" t="s">
        <v>11</v>
      </c>
      <c r="F1831" s="174">
        <v>1</v>
      </c>
      <c r="G1831" s="259">
        <v>0</v>
      </c>
      <c r="H1831" s="175">
        <f t="shared" si="62"/>
        <v>0</v>
      </c>
      <c r="I1831" s="197"/>
      <c r="J1831" s="196"/>
      <c r="K1831" s="42"/>
      <c r="L1831" s="43"/>
      <c r="M1831" s="44"/>
    </row>
    <row r="1832" spans="1:13" s="78" customFormat="1">
      <c r="A1832" s="263">
        <v>4</v>
      </c>
      <c r="B1832" s="263"/>
      <c r="C1832" s="274"/>
      <c r="D1832" s="260" t="s">
        <v>3162</v>
      </c>
      <c r="E1832" s="20"/>
      <c r="F1832" s="21" t="s">
        <v>162</v>
      </c>
      <c r="G1832" s="22"/>
      <c r="H1832" s="52">
        <f>SUM(H1833:H1836)</f>
        <v>0</v>
      </c>
      <c r="I1832" s="197"/>
      <c r="J1832" s="196"/>
      <c r="K1832" s="42"/>
      <c r="L1832" s="43"/>
      <c r="M1832" s="44"/>
    </row>
    <row r="1833" spans="1:13" s="78" customFormat="1">
      <c r="A1833" s="28"/>
      <c r="B1833" s="28"/>
      <c r="C1833" s="192" t="s">
        <v>3167</v>
      </c>
      <c r="D1833" s="14" t="s">
        <v>3226</v>
      </c>
      <c r="E1833" s="29" t="s">
        <v>48</v>
      </c>
      <c r="F1833" s="17">
        <v>3</v>
      </c>
      <c r="G1833" s="258">
        <v>0</v>
      </c>
      <c r="H1833" s="27">
        <f t="shared" si="62"/>
        <v>0</v>
      </c>
      <c r="I1833" s="197"/>
      <c r="J1833" s="196"/>
      <c r="K1833" s="42"/>
      <c r="L1833" s="43"/>
      <c r="M1833" s="44"/>
    </row>
    <row r="1834" spans="1:13" s="78" customFormat="1" ht="22.5">
      <c r="A1834" s="28"/>
      <c r="B1834" s="28"/>
      <c r="C1834" s="192" t="s">
        <v>3168</v>
      </c>
      <c r="D1834" s="14" t="s">
        <v>3227</v>
      </c>
      <c r="E1834" s="29" t="s">
        <v>12</v>
      </c>
      <c r="F1834" s="17">
        <v>102</v>
      </c>
      <c r="G1834" s="258">
        <v>0</v>
      </c>
      <c r="H1834" s="27">
        <f t="shared" si="62"/>
        <v>0</v>
      </c>
      <c r="I1834" s="197"/>
      <c r="J1834" s="196"/>
      <c r="K1834" s="42"/>
      <c r="L1834" s="43"/>
      <c r="M1834" s="44"/>
    </row>
    <row r="1835" spans="1:13" s="78" customFormat="1">
      <c r="A1835" s="265"/>
      <c r="B1835" s="265"/>
      <c r="C1835" s="313" t="s">
        <v>3169</v>
      </c>
      <c r="D1835" s="266" t="s">
        <v>3228</v>
      </c>
      <c r="E1835" s="29" t="s">
        <v>163</v>
      </c>
      <c r="F1835" s="17">
        <v>1</v>
      </c>
      <c r="G1835" s="258">
        <v>0</v>
      </c>
      <c r="H1835" s="27">
        <f t="shared" si="62"/>
        <v>0</v>
      </c>
      <c r="I1835" s="197"/>
      <c r="J1835" s="196"/>
      <c r="K1835" s="42"/>
      <c r="L1835" s="43"/>
      <c r="M1835" s="44"/>
    </row>
    <row r="1836" spans="1:13" s="78" customFormat="1" ht="22.5">
      <c r="A1836" s="265"/>
      <c r="B1836" s="265"/>
      <c r="C1836" s="313" t="s">
        <v>3170</v>
      </c>
      <c r="D1836" s="266" t="s">
        <v>3229</v>
      </c>
      <c r="E1836" s="29" t="s">
        <v>12</v>
      </c>
      <c r="F1836" s="17">
        <v>102</v>
      </c>
      <c r="G1836" s="258">
        <v>0</v>
      </c>
      <c r="H1836" s="27">
        <f t="shared" si="62"/>
        <v>0</v>
      </c>
      <c r="I1836" s="197"/>
      <c r="J1836" s="196"/>
      <c r="K1836" s="42"/>
      <c r="L1836" s="43"/>
      <c r="M1836" s="44"/>
    </row>
    <row r="1837" spans="1:13" s="42" customFormat="1">
      <c r="A1837" s="310">
        <v>3</v>
      </c>
      <c r="B1837" s="310"/>
      <c r="C1837" s="311"/>
      <c r="D1837" s="312" t="s">
        <v>3243</v>
      </c>
      <c r="E1837" s="141"/>
      <c r="F1837" s="142" t="s">
        <v>162</v>
      </c>
      <c r="G1837" s="143"/>
      <c r="H1837" s="144">
        <f>H1838+H1848+H1862+H1872</f>
        <v>0</v>
      </c>
      <c r="I1837" s="197"/>
      <c r="J1837" s="196"/>
      <c r="L1837" s="43"/>
      <c r="M1837" s="44"/>
    </row>
    <row r="1838" spans="1:13" s="42" customFormat="1">
      <c r="A1838" s="263">
        <v>4</v>
      </c>
      <c r="B1838" s="263"/>
      <c r="C1838" s="274"/>
      <c r="D1838" s="260" t="s">
        <v>6</v>
      </c>
      <c r="E1838" s="20"/>
      <c r="F1838" s="21" t="s">
        <v>162</v>
      </c>
      <c r="G1838" s="22"/>
      <c r="H1838" s="52">
        <f>H1839+H1842</f>
        <v>0</v>
      </c>
      <c r="I1838" s="197"/>
      <c r="J1838" s="196"/>
      <c r="L1838" s="43"/>
      <c r="M1838" s="44"/>
    </row>
    <row r="1839" spans="1:13" s="42" customFormat="1">
      <c r="A1839" s="265">
        <v>5</v>
      </c>
      <c r="B1839" s="265"/>
      <c r="C1839" s="275"/>
      <c r="D1839" s="261" t="s">
        <v>1547</v>
      </c>
      <c r="E1839" s="29"/>
      <c r="F1839" s="17" t="s">
        <v>162</v>
      </c>
      <c r="G1839" s="27"/>
      <c r="H1839" s="55">
        <f>SUM(H1840:H1841)</f>
        <v>0</v>
      </c>
      <c r="I1839" s="197"/>
      <c r="J1839" s="196"/>
      <c r="L1839" s="43"/>
      <c r="M1839" s="44"/>
    </row>
    <row r="1840" spans="1:13" s="42" customFormat="1" ht="33.75">
      <c r="A1840" s="28"/>
      <c r="B1840" s="28"/>
      <c r="C1840" s="81" t="s">
        <v>1901</v>
      </c>
      <c r="D1840" s="14" t="s">
        <v>3203</v>
      </c>
      <c r="E1840" s="29" t="s">
        <v>12</v>
      </c>
      <c r="F1840" s="17">
        <v>27</v>
      </c>
      <c r="G1840" s="258">
        <v>0</v>
      </c>
      <c r="H1840" s="27">
        <f t="shared" ref="H1840:H1873" si="63">IF(ISNUMBER(F1840),ROUND(F1840*G1840,2),"")</f>
        <v>0</v>
      </c>
      <c r="I1840" s="197"/>
      <c r="J1840" s="196"/>
      <c r="L1840" s="43"/>
      <c r="M1840" s="44"/>
    </row>
    <row r="1841" spans="1:13" s="42" customFormat="1" ht="22.5">
      <c r="A1841" s="28"/>
      <c r="B1841" s="28"/>
      <c r="C1841" s="81" t="s">
        <v>1905</v>
      </c>
      <c r="D1841" s="14" t="s">
        <v>3120</v>
      </c>
      <c r="E1841" s="29" t="s">
        <v>10</v>
      </c>
      <c r="F1841" s="17">
        <v>4</v>
      </c>
      <c r="G1841" s="258">
        <v>0</v>
      </c>
      <c r="H1841" s="27">
        <f t="shared" si="63"/>
        <v>0</v>
      </c>
      <c r="I1841" s="197"/>
      <c r="J1841" s="196"/>
      <c r="L1841" s="43"/>
      <c r="M1841" s="44"/>
    </row>
    <row r="1842" spans="1:13" s="42" customFormat="1">
      <c r="A1842" s="265">
        <v>5</v>
      </c>
      <c r="B1842" s="265"/>
      <c r="C1842" s="275"/>
      <c r="D1842" s="261" t="s">
        <v>3123</v>
      </c>
      <c r="E1842" s="29"/>
      <c r="F1842" s="17" t="s">
        <v>162</v>
      </c>
      <c r="G1842" s="27"/>
      <c r="H1842" s="55">
        <f>SUM(H1843:H1847)</f>
        <v>0</v>
      </c>
      <c r="I1842" s="197"/>
      <c r="J1842" s="196"/>
      <c r="L1842" s="43"/>
      <c r="M1842" s="44"/>
    </row>
    <row r="1843" spans="1:13" s="78" customFormat="1" ht="45">
      <c r="A1843" s="265"/>
      <c r="B1843" s="265"/>
      <c r="C1843" s="275" t="s">
        <v>1908</v>
      </c>
      <c r="D1843" s="266" t="s">
        <v>3204</v>
      </c>
      <c r="E1843" s="29" t="s">
        <v>10</v>
      </c>
      <c r="F1843" s="17">
        <v>1</v>
      </c>
      <c r="G1843" s="258">
        <v>0</v>
      </c>
      <c r="H1843" s="27">
        <f t="shared" si="63"/>
        <v>0</v>
      </c>
      <c r="I1843" s="197"/>
      <c r="J1843" s="196"/>
      <c r="K1843" s="42"/>
      <c r="L1843" s="43"/>
      <c r="M1843" s="44"/>
    </row>
    <row r="1844" spans="1:13" s="78" customFormat="1" ht="22.5">
      <c r="A1844" s="265"/>
      <c r="B1844" s="265"/>
      <c r="C1844" s="275" t="s">
        <v>1917</v>
      </c>
      <c r="D1844" s="266" t="s">
        <v>3205</v>
      </c>
      <c r="E1844" s="29" t="s">
        <v>12</v>
      </c>
      <c r="F1844" s="17">
        <v>5</v>
      </c>
      <c r="G1844" s="258">
        <v>0</v>
      </c>
      <c r="H1844" s="27">
        <f t="shared" si="63"/>
        <v>0</v>
      </c>
      <c r="I1844" s="197"/>
      <c r="J1844" s="196"/>
      <c r="K1844" s="42"/>
      <c r="L1844" s="43"/>
      <c r="M1844" s="44"/>
    </row>
    <row r="1845" spans="1:13" s="78" customFormat="1" ht="33.75">
      <c r="A1845" s="163"/>
      <c r="B1845" s="163"/>
      <c r="C1845" s="176" t="s">
        <v>1920</v>
      </c>
      <c r="D1845" s="177" t="s">
        <v>3206</v>
      </c>
      <c r="E1845" s="178"/>
      <c r="F1845" s="179" t="s">
        <v>162</v>
      </c>
      <c r="G1845" s="169"/>
      <c r="H1845" s="169" t="str">
        <f t="shared" si="63"/>
        <v/>
      </c>
      <c r="I1845" s="197"/>
      <c r="J1845" s="196"/>
      <c r="K1845" s="42"/>
      <c r="L1845" s="43"/>
      <c r="M1845" s="44"/>
    </row>
    <row r="1846" spans="1:13" s="78" customFormat="1">
      <c r="A1846" s="283"/>
      <c r="B1846" s="283"/>
      <c r="C1846" s="284"/>
      <c r="D1846" s="285" t="s">
        <v>3246</v>
      </c>
      <c r="E1846" s="173" t="s">
        <v>12</v>
      </c>
      <c r="F1846" s="174">
        <v>27</v>
      </c>
      <c r="G1846" s="259">
        <v>0</v>
      </c>
      <c r="H1846" s="175">
        <f t="shared" si="63"/>
        <v>0</v>
      </c>
      <c r="I1846" s="197"/>
      <c r="J1846" s="196"/>
      <c r="K1846" s="42"/>
      <c r="L1846" s="43"/>
      <c r="M1846" s="44"/>
    </row>
    <row r="1847" spans="1:13" s="78" customFormat="1" ht="33.75">
      <c r="A1847" s="28"/>
      <c r="B1847" s="28"/>
      <c r="C1847" s="81" t="s">
        <v>1924</v>
      </c>
      <c r="D1847" s="14" t="s">
        <v>3207</v>
      </c>
      <c r="E1847" s="29" t="s">
        <v>10</v>
      </c>
      <c r="F1847" s="17">
        <v>2</v>
      </c>
      <c r="G1847" s="258">
        <v>0</v>
      </c>
      <c r="H1847" s="27">
        <f t="shared" si="63"/>
        <v>0</v>
      </c>
      <c r="I1847" s="197"/>
      <c r="J1847" s="196"/>
      <c r="K1847" s="42"/>
      <c r="L1847" s="43"/>
      <c r="M1847" s="44"/>
    </row>
    <row r="1848" spans="1:13" s="78" customFormat="1">
      <c r="A1848" s="263">
        <v>4</v>
      </c>
      <c r="B1848" s="263"/>
      <c r="C1848" s="274"/>
      <c r="D1848" s="260" t="s">
        <v>19</v>
      </c>
      <c r="E1848" s="20"/>
      <c r="F1848" s="21" t="s">
        <v>162</v>
      </c>
      <c r="G1848" s="22"/>
      <c r="H1848" s="52">
        <f>SUM(H1849:H1861)</f>
        <v>0</v>
      </c>
      <c r="I1848" s="197"/>
      <c r="J1848" s="196"/>
      <c r="K1848" s="42"/>
      <c r="L1848" s="43"/>
      <c r="M1848" s="44"/>
    </row>
    <row r="1849" spans="1:13" s="78" customFormat="1" ht="45">
      <c r="A1849" s="265"/>
      <c r="B1849" s="265"/>
      <c r="C1849" s="275" t="s">
        <v>1927</v>
      </c>
      <c r="D1849" s="266" t="s">
        <v>3208</v>
      </c>
      <c r="E1849" s="29" t="s">
        <v>14</v>
      </c>
      <c r="F1849" s="17">
        <v>3</v>
      </c>
      <c r="G1849" s="258">
        <v>0</v>
      </c>
      <c r="H1849" s="27">
        <f t="shared" si="63"/>
        <v>0</v>
      </c>
      <c r="I1849" s="197"/>
      <c r="J1849" s="196"/>
      <c r="K1849" s="42"/>
      <c r="L1849" s="43"/>
      <c r="M1849" s="44"/>
    </row>
    <row r="1850" spans="1:13" s="78" customFormat="1" ht="22.5">
      <c r="A1850" s="28"/>
      <c r="B1850" s="28"/>
      <c r="C1850" s="81" t="s">
        <v>1931</v>
      </c>
      <c r="D1850" s="14" t="s">
        <v>3209</v>
      </c>
      <c r="E1850" s="29" t="s">
        <v>14</v>
      </c>
      <c r="F1850" s="17">
        <v>55</v>
      </c>
      <c r="G1850" s="258">
        <v>0</v>
      </c>
      <c r="H1850" s="27">
        <f t="shared" si="63"/>
        <v>0</v>
      </c>
      <c r="I1850" s="197"/>
      <c r="J1850" s="196"/>
      <c r="K1850" s="42"/>
      <c r="L1850" s="43"/>
      <c r="M1850" s="44"/>
    </row>
    <row r="1851" spans="1:13" s="78" customFormat="1" ht="22.5">
      <c r="A1851" s="28"/>
      <c r="B1851" s="28"/>
      <c r="C1851" s="81" t="s">
        <v>1934</v>
      </c>
      <c r="D1851" s="14" t="s">
        <v>3210</v>
      </c>
      <c r="E1851" s="29" t="s">
        <v>13</v>
      </c>
      <c r="F1851" s="17">
        <v>30</v>
      </c>
      <c r="G1851" s="258">
        <v>0</v>
      </c>
      <c r="H1851" s="27">
        <f t="shared" si="63"/>
        <v>0</v>
      </c>
      <c r="I1851" s="197"/>
      <c r="J1851" s="196"/>
      <c r="K1851" s="42"/>
      <c r="L1851" s="43"/>
      <c r="M1851" s="44"/>
    </row>
    <row r="1852" spans="1:13" s="78" customFormat="1" ht="22.5">
      <c r="A1852" s="28"/>
      <c r="B1852" s="28"/>
      <c r="C1852" s="81" t="s">
        <v>1937</v>
      </c>
      <c r="D1852" s="14" t="s">
        <v>3133</v>
      </c>
      <c r="E1852" s="29" t="s">
        <v>13</v>
      </c>
      <c r="F1852" s="17">
        <v>27</v>
      </c>
      <c r="G1852" s="258">
        <v>0</v>
      </c>
      <c r="H1852" s="27">
        <f t="shared" si="63"/>
        <v>0</v>
      </c>
      <c r="I1852" s="197"/>
      <c r="J1852" s="196"/>
      <c r="K1852" s="42"/>
      <c r="L1852" s="43"/>
      <c r="M1852" s="44"/>
    </row>
    <row r="1853" spans="1:13" s="78" customFormat="1" ht="45">
      <c r="A1853" s="28"/>
      <c r="B1853" s="28"/>
      <c r="C1853" s="81" t="s">
        <v>1940</v>
      </c>
      <c r="D1853" s="14" t="s">
        <v>3211</v>
      </c>
      <c r="E1853" s="29" t="s">
        <v>14</v>
      </c>
      <c r="F1853" s="17">
        <v>4</v>
      </c>
      <c r="G1853" s="258">
        <v>0</v>
      </c>
      <c r="H1853" s="27">
        <f t="shared" si="63"/>
        <v>0</v>
      </c>
      <c r="I1853" s="197"/>
      <c r="J1853" s="196"/>
      <c r="K1853" s="42"/>
      <c r="L1853" s="43"/>
      <c r="M1853" s="44"/>
    </row>
    <row r="1854" spans="1:13" s="78" customFormat="1" ht="45">
      <c r="A1854" s="265"/>
      <c r="B1854" s="265"/>
      <c r="C1854" s="275" t="s">
        <v>1943</v>
      </c>
      <c r="D1854" s="266" t="s">
        <v>3212</v>
      </c>
      <c r="E1854" s="29" t="s">
        <v>14</v>
      </c>
      <c r="F1854" s="17">
        <v>10</v>
      </c>
      <c r="G1854" s="258">
        <v>0</v>
      </c>
      <c r="H1854" s="27">
        <f t="shared" si="63"/>
        <v>0</v>
      </c>
      <c r="I1854" s="197"/>
      <c r="J1854" s="196"/>
      <c r="K1854" s="42"/>
      <c r="L1854" s="43"/>
      <c r="M1854" s="44"/>
    </row>
    <row r="1855" spans="1:13" s="78" customFormat="1" ht="33.75">
      <c r="A1855" s="163"/>
      <c r="B1855" s="163"/>
      <c r="C1855" s="176" t="s">
        <v>1946</v>
      </c>
      <c r="D1855" s="177" t="s">
        <v>3213</v>
      </c>
      <c r="E1855" s="178" t="s">
        <v>14</v>
      </c>
      <c r="F1855" s="179">
        <v>41</v>
      </c>
      <c r="G1855" s="272">
        <v>0</v>
      </c>
      <c r="H1855" s="169">
        <f t="shared" si="63"/>
        <v>0</v>
      </c>
      <c r="I1855" s="197"/>
      <c r="J1855" s="196"/>
      <c r="K1855" s="42"/>
      <c r="L1855" s="43"/>
      <c r="M1855" s="44"/>
    </row>
    <row r="1856" spans="1:13" s="78" customFormat="1" ht="22.5">
      <c r="A1856" s="170"/>
      <c r="B1856" s="170"/>
      <c r="C1856" s="171"/>
      <c r="D1856" s="172" t="s">
        <v>3214</v>
      </c>
      <c r="E1856" s="173"/>
      <c r="F1856" s="174" t="s">
        <v>162</v>
      </c>
      <c r="G1856" s="175"/>
      <c r="H1856" s="175" t="str">
        <f t="shared" si="63"/>
        <v/>
      </c>
      <c r="I1856" s="197"/>
      <c r="J1856" s="196"/>
      <c r="K1856" s="42"/>
      <c r="L1856" s="43"/>
      <c r="M1856" s="44"/>
    </row>
    <row r="1857" spans="1:13" s="78" customFormat="1">
      <c r="A1857" s="265"/>
      <c r="B1857" s="265"/>
      <c r="C1857" s="275" t="s">
        <v>1949</v>
      </c>
      <c r="D1857" s="266" t="s">
        <v>3139</v>
      </c>
      <c r="E1857" s="29" t="s">
        <v>14</v>
      </c>
      <c r="F1857" s="17">
        <v>3</v>
      </c>
      <c r="G1857" s="258">
        <v>0</v>
      </c>
      <c r="H1857" s="27">
        <f t="shared" si="63"/>
        <v>0</v>
      </c>
      <c r="I1857" s="197"/>
      <c r="J1857" s="196"/>
      <c r="K1857" s="42"/>
      <c r="L1857" s="43"/>
      <c r="M1857" s="44"/>
    </row>
    <row r="1858" spans="1:13" s="78" customFormat="1" ht="22.5">
      <c r="A1858" s="28"/>
      <c r="B1858" s="28"/>
      <c r="C1858" s="81" t="s">
        <v>2129</v>
      </c>
      <c r="D1858" s="14" t="s">
        <v>3140</v>
      </c>
      <c r="E1858" s="29" t="s">
        <v>159</v>
      </c>
      <c r="F1858" s="17">
        <v>5</v>
      </c>
      <c r="G1858" s="258">
        <v>0</v>
      </c>
      <c r="H1858" s="27">
        <f t="shared" si="63"/>
        <v>0</v>
      </c>
      <c r="I1858" s="197"/>
      <c r="J1858" s="196"/>
      <c r="K1858" s="42"/>
      <c r="L1858" s="43"/>
      <c r="M1858" s="44"/>
    </row>
    <row r="1859" spans="1:13" s="78" customFormat="1" ht="22.5">
      <c r="A1859" s="265"/>
      <c r="B1859" s="265"/>
      <c r="C1859" s="275" t="s">
        <v>2130</v>
      </c>
      <c r="D1859" s="266" t="s">
        <v>3141</v>
      </c>
      <c r="E1859" s="29" t="s">
        <v>14</v>
      </c>
      <c r="F1859" s="17">
        <v>55</v>
      </c>
      <c r="G1859" s="258">
        <v>0</v>
      </c>
      <c r="H1859" s="27">
        <f t="shared" si="63"/>
        <v>0</v>
      </c>
      <c r="I1859" s="197"/>
      <c r="J1859" s="196"/>
      <c r="K1859" s="42"/>
      <c r="L1859" s="43"/>
      <c r="M1859" s="44"/>
    </row>
    <row r="1860" spans="1:13" s="78" customFormat="1" ht="123.75">
      <c r="A1860" s="28"/>
      <c r="B1860" s="28"/>
      <c r="C1860" s="81" t="s">
        <v>2131</v>
      </c>
      <c r="D1860" s="14" t="s">
        <v>3244</v>
      </c>
      <c r="E1860" s="29" t="s">
        <v>12</v>
      </c>
      <c r="F1860" s="17">
        <v>12</v>
      </c>
      <c r="G1860" s="258">
        <v>0</v>
      </c>
      <c r="H1860" s="27">
        <f t="shared" si="63"/>
        <v>0</v>
      </c>
      <c r="I1860" s="197"/>
      <c r="J1860" s="196"/>
      <c r="K1860" s="42"/>
      <c r="L1860" s="43"/>
      <c r="M1860" s="44"/>
    </row>
    <row r="1861" spans="1:13" s="78" customFormat="1">
      <c r="A1861" s="28"/>
      <c r="B1861" s="28"/>
      <c r="C1861" s="81" t="s">
        <v>2132</v>
      </c>
      <c r="D1861" s="14" t="s">
        <v>3218</v>
      </c>
      <c r="E1861" s="29" t="s">
        <v>12</v>
      </c>
      <c r="F1861" s="17">
        <v>27</v>
      </c>
      <c r="G1861" s="258">
        <v>0</v>
      </c>
      <c r="H1861" s="27">
        <f t="shared" si="63"/>
        <v>0</v>
      </c>
      <c r="I1861" s="197"/>
      <c r="J1861" s="196"/>
      <c r="K1861" s="42"/>
      <c r="L1861" s="43"/>
      <c r="M1861" s="44"/>
    </row>
    <row r="1862" spans="1:13" s="78" customFormat="1">
      <c r="A1862" s="263">
        <v>4</v>
      </c>
      <c r="B1862" s="263"/>
      <c r="C1862" s="274"/>
      <c r="D1862" s="260" t="s">
        <v>3146</v>
      </c>
      <c r="E1862" s="20"/>
      <c r="F1862" s="21" t="s">
        <v>162</v>
      </c>
      <c r="G1862" s="22"/>
      <c r="H1862" s="52">
        <f>SUM(H1863:H1871)</f>
        <v>0</v>
      </c>
      <c r="I1862" s="197"/>
      <c r="J1862" s="196"/>
      <c r="K1862" s="42"/>
      <c r="L1862" s="43"/>
      <c r="M1862" s="44"/>
    </row>
    <row r="1863" spans="1:13" s="78" customFormat="1">
      <c r="A1863" s="163"/>
      <c r="B1863" s="163"/>
      <c r="C1863" s="176" t="s">
        <v>2133</v>
      </c>
      <c r="D1863" s="177" t="s">
        <v>3219</v>
      </c>
      <c r="E1863" s="178"/>
      <c r="F1863" s="179" t="s">
        <v>162</v>
      </c>
      <c r="G1863" s="169"/>
      <c r="H1863" s="169" t="str">
        <f t="shared" si="63"/>
        <v/>
      </c>
      <c r="I1863" s="197"/>
      <c r="J1863" s="196"/>
      <c r="K1863" s="42"/>
      <c r="L1863" s="43"/>
      <c r="M1863" s="44"/>
    </row>
    <row r="1864" spans="1:13" s="78" customFormat="1">
      <c r="A1864" s="170"/>
      <c r="B1864" s="170"/>
      <c r="C1864" s="171"/>
      <c r="D1864" s="186" t="s">
        <v>3246</v>
      </c>
      <c r="E1864" s="173" t="s">
        <v>12</v>
      </c>
      <c r="F1864" s="174">
        <v>27</v>
      </c>
      <c r="G1864" s="259">
        <v>0</v>
      </c>
      <c r="H1864" s="175">
        <f t="shared" si="63"/>
        <v>0</v>
      </c>
      <c r="I1864" s="197"/>
      <c r="J1864" s="196"/>
      <c r="K1864" s="42"/>
      <c r="L1864" s="43"/>
      <c r="M1864" s="44"/>
    </row>
    <row r="1865" spans="1:13" s="78" customFormat="1" ht="33.75">
      <c r="A1865" s="280"/>
      <c r="B1865" s="280"/>
      <c r="C1865" s="281" t="s">
        <v>2134</v>
      </c>
      <c r="D1865" s="282" t="s">
        <v>3220</v>
      </c>
      <c r="E1865" s="178"/>
      <c r="F1865" s="179" t="s">
        <v>162</v>
      </c>
      <c r="G1865" s="169"/>
      <c r="H1865" s="169" t="str">
        <f t="shared" si="63"/>
        <v/>
      </c>
      <c r="I1865" s="197"/>
      <c r="J1865" s="196"/>
      <c r="K1865" s="42"/>
      <c r="L1865" s="43"/>
      <c r="M1865" s="44"/>
    </row>
    <row r="1866" spans="1:13" s="78" customFormat="1">
      <c r="A1866" s="170"/>
      <c r="B1866" s="170"/>
      <c r="C1866" s="171"/>
      <c r="D1866" s="186" t="s">
        <v>3232</v>
      </c>
      <c r="E1866" s="173" t="s">
        <v>12</v>
      </c>
      <c r="F1866" s="174">
        <v>10</v>
      </c>
      <c r="G1866" s="259">
        <v>0</v>
      </c>
      <c r="H1866" s="175">
        <f t="shared" si="63"/>
        <v>0</v>
      </c>
      <c r="I1866" s="197"/>
      <c r="J1866" s="196"/>
      <c r="K1866" s="42"/>
      <c r="L1866" s="43"/>
      <c r="M1866" s="44"/>
    </row>
    <row r="1867" spans="1:13" s="78" customFormat="1">
      <c r="A1867" s="28"/>
      <c r="B1867" s="28"/>
      <c r="C1867" s="81" t="s">
        <v>2135</v>
      </c>
      <c r="D1867" s="14" t="s">
        <v>3245</v>
      </c>
      <c r="E1867" s="29" t="s">
        <v>10</v>
      </c>
      <c r="F1867" s="17">
        <v>2</v>
      </c>
      <c r="G1867" s="258">
        <v>0</v>
      </c>
      <c r="H1867" s="27">
        <f t="shared" si="63"/>
        <v>0</v>
      </c>
      <c r="I1867" s="197"/>
      <c r="J1867" s="196"/>
      <c r="K1867" s="42"/>
      <c r="L1867" s="43"/>
      <c r="M1867" s="44"/>
    </row>
    <row r="1868" spans="1:13" s="78" customFormat="1" ht="45">
      <c r="A1868" s="163"/>
      <c r="B1868" s="163"/>
      <c r="C1868" s="176" t="s">
        <v>2136</v>
      </c>
      <c r="D1868" s="177" t="s">
        <v>3224</v>
      </c>
      <c r="E1868" s="178"/>
      <c r="F1868" s="179" t="s">
        <v>162</v>
      </c>
      <c r="G1868" s="169"/>
      <c r="H1868" s="169" t="str">
        <f t="shared" si="63"/>
        <v/>
      </c>
      <c r="I1868" s="197"/>
      <c r="J1868" s="196"/>
      <c r="K1868" s="42"/>
      <c r="L1868" s="43"/>
      <c r="M1868" s="44"/>
    </row>
    <row r="1869" spans="1:13" s="78" customFormat="1">
      <c r="A1869" s="283"/>
      <c r="B1869" s="283"/>
      <c r="C1869" s="284"/>
      <c r="D1869" s="285" t="s">
        <v>3246</v>
      </c>
      <c r="E1869" s="173" t="s">
        <v>10</v>
      </c>
      <c r="F1869" s="174">
        <v>1</v>
      </c>
      <c r="G1869" s="259">
        <v>0</v>
      </c>
      <c r="H1869" s="175">
        <f t="shared" si="63"/>
        <v>0</v>
      </c>
      <c r="I1869" s="197"/>
      <c r="J1869" s="196"/>
      <c r="K1869" s="42"/>
      <c r="L1869" s="43"/>
      <c r="M1869" s="44"/>
    </row>
    <row r="1870" spans="1:13" s="78" customFormat="1" ht="45">
      <c r="A1870" s="163"/>
      <c r="B1870" s="163"/>
      <c r="C1870" s="176" t="s">
        <v>2137</v>
      </c>
      <c r="D1870" s="177" t="s">
        <v>3225</v>
      </c>
      <c r="E1870" s="178"/>
      <c r="F1870" s="179" t="s">
        <v>162</v>
      </c>
      <c r="G1870" s="169"/>
      <c r="H1870" s="169" t="str">
        <f t="shared" si="63"/>
        <v/>
      </c>
      <c r="I1870" s="197"/>
      <c r="J1870" s="196"/>
      <c r="K1870" s="42"/>
      <c r="L1870" s="43"/>
      <c r="M1870" s="44"/>
    </row>
    <row r="1871" spans="1:13" s="78" customFormat="1">
      <c r="A1871" s="283"/>
      <c r="B1871" s="283"/>
      <c r="C1871" s="284"/>
      <c r="D1871" s="285" t="s">
        <v>3247</v>
      </c>
      <c r="E1871" s="173" t="s">
        <v>10</v>
      </c>
      <c r="F1871" s="174">
        <v>1</v>
      </c>
      <c r="G1871" s="259">
        <v>0</v>
      </c>
      <c r="H1871" s="175">
        <f t="shared" si="63"/>
        <v>0</v>
      </c>
      <c r="I1871" s="197"/>
      <c r="J1871" s="196"/>
      <c r="K1871" s="42"/>
      <c r="L1871" s="43"/>
      <c r="M1871" s="44"/>
    </row>
    <row r="1872" spans="1:13" s="78" customFormat="1">
      <c r="A1872" s="263">
        <v>4</v>
      </c>
      <c r="B1872" s="263"/>
      <c r="C1872" s="274"/>
      <c r="D1872" s="260" t="s">
        <v>3162</v>
      </c>
      <c r="E1872" s="20"/>
      <c r="F1872" s="21" t="s">
        <v>162</v>
      </c>
      <c r="G1872" s="22"/>
      <c r="H1872" s="52">
        <f>SUM(H1873:H1876)</f>
        <v>0</v>
      </c>
      <c r="I1872" s="197"/>
      <c r="J1872" s="196"/>
      <c r="K1872" s="42"/>
      <c r="L1872" s="43"/>
      <c r="M1872" s="44"/>
    </row>
    <row r="1873" spans="1:13" s="78" customFormat="1">
      <c r="A1873" s="28"/>
      <c r="B1873" s="28"/>
      <c r="C1873" s="192" t="s">
        <v>2138</v>
      </c>
      <c r="D1873" s="14" t="s">
        <v>3226</v>
      </c>
      <c r="E1873" s="29" t="s">
        <v>48</v>
      </c>
      <c r="F1873" s="17">
        <v>3</v>
      </c>
      <c r="G1873" s="258">
        <v>0</v>
      </c>
      <c r="H1873" s="27">
        <f t="shared" si="63"/>
        <v>0</v>
      </c>
      <c r="I1873" s="197"/>
      <c r="J1873" s="196"/>
      <c r="K1873" s="42"/>
      <c r="L1873" s="43"/>
      <c r="M1873" s="44"/>
    </row>
    <row r="1874" spans="1:13" s="78" customFormat="1" ht="22.5">
      <c r="A1874" s="265"/>
      <c r="B1874" s="265"/>
      <c r="C1874" s="313" t="s">
        <v>2845</v>
      </c>
      <c r="D1874" s="266" t="s">
        <v>3227</v>
      </c>
      <c r="E1874" s="29" t="s">
        <v>12</v>
      </c>
      <c r="F1874" s="17">
        <v>27</v>
      </c>
      <c r="G1874" s="258">
        <v>0</v>
      </c>
      <c r="H1874" s="27">
        <f t="shared" ref="H1874:H1876" si="64">IF(ISNUMBER(F1874),ROUND(F1874*G1874,2),"")</f>
        <v>0</v>
      </c>
      <c r="I1874" s="197"/>
      <c r="J1874" s="196"/>
      <c r="K1874" s="42"/>
      <c r="L1874" s="43"/>
      <c r="M1874" s="44"/>
    </row>
    <row r="1875" spans="1:13" s="78" customFormat="1">
      <c r="A1875" s="28"/>
      <c r="B1875" s="28"/>
      <c r="C1875" s="192" t="s">
        <v>3165</v>
      </c>
      <c r="D1875" s="14" t="s">
        <v>3228</v>
      </c>
      <c r="E1875" s="29" t="s">
        <v>163</v>
      </c>
      <c r="F1875" s="17">
        <v>1</v>
      </c>
      <c r="G1875" s="258">
        <v>0</v>
      </c>
      <c r="H1875" s="27">
        <f t="shared" si="64"/>
        <v>0</v>
      </c>
      <c r="I1875" s="197"/>
      <c r="J1875" s="196"/>
      <c r="K1875" s="42"/>
      <c r="L1875" s="43"/>
      <c r="M1875" s="44"/>
    </row>
    <row r="1876" spans="1:13" s="78" customFormat="1" ht="22.5">
      <c r="A1876" s="28"/>
      <c r="B1876" s="28"/>
      <c r="C1876" s="192" t="s">
        <v>3166</v>
      </c>
      <c r="D1876" s="14" t="s">
        <v>3229</v>
      </c>
      <c r="E1876" s="29" t="s">
        <v>12</v>
      </c>
      <c r="F1876" s="17">
        <v>27</v>
      </c>
      <c r="G1876" s="258">
        <v>0</v>
      </c>
      <c r="H1876" s="27">
        <f t="shared" si="64"/>
        <v>0</v>
      </c>
      <c r="I1876" s="197"/>
      <c r="J1876" s="196"/>
      <c r="K1876" s="42"/>
      <c r="L1876" s="43"/>
      <c r="M1876" s="44"/>
    </row>
    <row r="1877" spans="1:13" s="78" customFormat="1">
      <c r="A1877" s="310">
        <v>3</v>
      </c>
      <c r="B1877" s="310"/>
      <c r="C1877" s="311"/>
      <c r="D1877" s="312" t="s">
        <v>3248</v>
      </c>
      <c r="E1877" s="141"/>
      <c r="F1877" s="142" t="s">
        <v>162</v>
      </c>
      <c r="G1877" s="143"/>
      <c r="H1877" s="144">
        <f>H1878+H1888+H1902+H1912</f>
        <v>0</v>
      </c>
      <c r="I1877" s="197"/>
      <c r="J1877" s="196"/>
      <c r="K1877" s="42"/>
      <c r="L1877" s="43"/>
      <c r="M1877" s="44"/>
    </row>
    <row r="1878" spans="1:13" s="78" customFormat="1">
      <c r="A1878" s="263">
        <v>4</v>
      </c>
      <c r="B1878" s="263"/>
      <c r="C1878" s="274"/>
      <c r="D1878" s="260" t="s">
        <v>6</v>
      </c>
      <c r="E1878" s="20"/>
      <c r="F1878" s="21" t="s">
        <v>162</v>
      </c>
      <c r="G1878" s="22"/>
      <c r="H1878" s="52">
        <f>H1879+H1882</f>
        <v>0</v>
      </c>
      <c r="I1878" s="197"/>
      <c r="J1878" s="196"/>
      <c r="K1878" s="42"/>
      <c r="L1878" s="43"/>
      <c r="M1878" s="44"/>
    </row>
    <row r="1879" spans="1:13" s="78" customFormat="1">
      <c r="A1879" s="265">
        <v>5</v>
      </c>
      <c r="B1879" s="265"/>
      <c r="C1879" s="275"/>
      <c r="D1879" s="261" t="s">
        <v>1547</v>
      </c>
      <c r="E1879" s="29"/>
      <c r="F1879" s="17" t="s">
        <v>162</v>
      </c>
      <c r="G1879" s="27"/>
      <c r="H1879" s="55">
        <f>SUM(H1880:H1881)</f>
        <v>0</v>
      </c>
      <c r="I1879" s="197"/>
      <c r="J1879" s="196"/>
      <c r="K1879" s="42"/>
      <c r="L1879" s="43"/>
      <c r="M1879" s="44"/>
    </row>
    <row r="1880" spans="1:13" s="78" customFormat="1" ht="33.75">
      <c r="A1880" s="265"/>
      <c r="B1880" s="265"/>
      <c r="C1880" s="275" t="s">
        <v>1901</v>
      </c>
      <c r="D1880" s="266" t="s">
        <v>3203</v>
      </c>
      <c r="E1880" s="29" t="s">
        <v>12</v>
      </c>
      <c r="F1880" s="17">
        <v>35</v>
      </c>
      <c r="G1880" s="258">
        <v>0</v>
      </c>
      <c r="H1880" s="27">
        <f t="shared" ref="H1880:H1913" si="65">IF(ISNUMBER(F1880),ROUND(F1880*G1880,2),"")</f>
        <v>0</v>
      </c>
      <c r="I1880" s="197"/>
      <c r="J1880" s="196"/>
      <c r="K1880" s="42"/>
      <c r="L1880" s="43"/>
      <c r="M1880" s="44"/>
    </row>
    <row r="1881" spans="1:13" s="78" customFormat="1" ht="22.5">
      <c r="A1881" s="28"/>
      <c r="B1881" s="28"/>
      <c r="C1881" s="81" t="s">
        <v>1905</v>
      </c>
      <c r="D1881" s="14" t="s">
        <v>3120</v>
      </c>
      <c r="E1881" s="29" t="s">
        <v>10</v>
      </c>
      <c r="F1881" s="17">
        <v>7</v>
      </c>
      <c r="G1881" s="258">
        <v>0</v>
      </c>
      <c r="H1881" s="27">
        <f t="shared" si="65"/>
        <v>0</v>
      </c>
      <c r="I1881" s="197"/>
      <c r="J1881" s="196"/>
      <c r="K1881" s="42"/>
      <c r="L1881" s="43"/>
      <c r="M1881" s="44"/>
    </row>
    <row r="1882" spans="1:13" s="78" customFormat="1">
      <c r="A1882" s="265">
        <v>5</v>
      </c>
      <c r="B1882" s="265"/>
      <c r="C1882" s="275"/>
      <c r="D1882" s="261" t="s">
        <v>3123</v>
      </c>
      <c r="E1882" s="29"/>
      <c r="F1882" s="17" t="s">
        <v>162</v>
      </c>
      <c r="G1882" s="27"/>
      <c r="H1882" s="55">
        <f>SUM(H1883:H1887)</f>
        <v>0</v>
      </c>
      <c r="I1882" s="197"/>
      <c r="J1882" s="196"/>
      <c r="K1882" s="42"/>
      <c r="L1882" s="43"/>
      <c r="M1882" s="44"/>
    </row>
    <row r="1883" spans="1:13" s="78" customFormat="1" ht="45">
      <c r="A1883" s="265"/>
      <c r="B1883" s="265"/>
      <c r="C1883" s="275" t="s">
        <v>1908</v>
      </c>
      <c r="D1883" s="266" t="s">
        <v>3204</v>
      </c>
      <c r="E1883" s="29" t="s">
        <v>10</v>
      </c>
      <c r="F1883" s="17">
        <v>1</v>
      </c>
      <c r="G1883" s="258">
        <v>0</v>
      </c>
      <c r="H1883" s="27">
        <f t="shared" si="65"/>
        <v>0</v>
      </c>
      <c r="I1883" s="197"/>
      <c r="J1883" s="196"/>
      <c r="K1883" s="42"/>
      <c r="L1883" s="43"/>
      <c r="M1883" s="44"/>
    </row>
    <row r="1884" spans="1:13" s="78" customFormat="1" ht="22.5">
      <c r="A1884" s="28"/>
      <c r="B1884" s="28"/>
      <c r="C1884" s="81" t="s">
        <v>1917</v>
      </c>
      <c r="D1884" s="14" t="s">
        <v>3249</v>
      </c>
      <c r="E1884" s="29" t="s">
        <v>12</v>
      </c>
      <c r="F1884" s="17">
        <v>5</v>
      </c>
      <c r="G1884" s="258">
        <v>0</v>
      </c>
      <c r="H1884" s="27">
        <f t="shared" si="65"/>
        <v>0</v>
      </c>
      <c r="I1884" s="197"/>
      <c r="J1884" s="196"/>
      <c r="K1884" s="42"/>
      <c r="L1884" s="43"/>
      <c r="M1884" s="44"/>
    </row>
    <row r="1885" spans="1:13" s="78" customFormat="1" ht="33.75">
      <c r="A1885" s="163"/>
      <c r="B1885" s="163"/>
      <c r="C1885" s="176" t="s">
        <v>1920</v>
      </c>
      <c r="D1885" s="177" t="s">
        <v>3206</v>
      </c>
      <c r="E1885" s="178"/>
      <c r="F1885" s="179" t="s">
        <v>162</v>
      </c>
      <c r="G1885" s="169"/>
      <c r="H1885" s="169" t="str">
        <f t="shared" si="65"/>
        <v/>
      </c>
      <c r="I1885" s="197"/>
      <c r="J1885" s="196"/>
      <c r="K1885" s="42"/>
      <c r="L1885" s="43"/>
      <c r="M1885" s="44"/>
    </row>
    <row r="1886" spans="1:13" s="78" customFormat="1">
      <c r="A1886" s="170"/>
      <c r="B1886" s="170"/>
      <c r="C1886" s="171"/>
      <c r="D1886" s="186" t="s">
        <v>3246</v>
      </c>
      <c r="E1886" s="173" t="s">
        <v>12</v>
      </c>
      <c r="F1886" s="174">
        <v>35</v>
      </c>
      <c r="G1886" s="259">
        <v>0</v>
      </c>
      <c r="H1886" s="175">
        <f t="shared" si="65"/>
        <v>0</v>
      </c>
      <c r="I1886" s="197"/>
      <c r="J1886" s="196"/>
      <c r="K1886" s="42"/>
      <c r="L1886" s="43"/>
      <c r="M1886" s="44"/>
    </row>
    <row r="1887" spans="1:13" s="78" customFormat="1" ht="33.75">
      <c r="A1887" s="28"/>
      <c r="B1887" s="28"/>
      <c r="C1887" s="81" t="s">
        <v>1924</v>
      </c>
      <c r="D1887" s="14" t="s">
        <v>3207</v>
      </c>
      <c r="E1887" s="29" t="s">
        <v>10</v>
      </c>
      <c r="F1887" s="17">
        <v>2</v>
      </c>
      <c r="G1887" s="258">
        <v>0</v>
      </c>
      <c r="H1887" s="27">
        <f t="shared" si="65"/>
        <v>0</v>
      </c>
      <c r="I1887" s="197"/>
      <c r="J1887" s="196"/>
      <c r="K1887" s="42"/>
      <c r="L1887" s="43"/>
      <c r="M1887" s="44"/>
    </row>
    <row r="1888" spans="1:13" s="78" customFormat="1">
      <c r="A1888" s="263">
        <v>4</v>
      </c>
      <c r="B1888" s="263"/>
      <c r="C1888" s="274"/>
      <c r="D1888" s="260" t="s">
        <v>19</v>
      </c>
      <c r="E1888" s="20"/>
      <c r="F1888" s="21" t="s">
        <v>162</v>
      </c>
      <c r="G1888" s="22"/>
      <c r="H1888" s="52">
        <f>SUM(H1889:H1901)</f>
        <v>0</v>
      </c>
      <c r="I1888" s="197"/>
      <c r="J1888" s="196"/>
      <c r="K1888" s="42"/>
      <c r="L1888" s="43"/>
      <c r="M1888" s="44"/>
    </row>
    <row r="1889" spans="1:13" s="78" customFormat="1" ht="45">
      <c r="A1889" s="265"/>
      <c r="B1889" s="265"/>
      <c r="C1889" s="275" t="s">
        <v>1927</v>
      </c>
      <c r="D1889" s="266" t="s">
        <v>3208</v>
      </c>
      <c r="E1889" s="29" t="s">
        <v>14</v>
      </c>
      <c r="F1889" s="17">
        <v>2</v>
      </c>
      <c r="G1889" s="258">
        <v>0</v>
      </c>
      <c r="H1889" s="27">
        <f t="shared" si="65"/>
        <v>0</v>
      </c>
      <c r="I1889" s="197"/>
      <c r="J1889" s="196"/>
      <c r="K1889" s="42"/>
      <c r="L1889" s="43"/>
      <c r="M1889" s="44"/>
    </row>
    <row r="1890" spans="1:13" s="78" customFormat="1" ht="22.5">
      <c r="A1890" s="28"/>
      <c r="B1890" s="28"/>
      <c r="C1890" s="81" t="s">
        <v>1931</v>
      </c>
      <c r="D1890" s="14" t="s">
        <v>3209</v>
      </c>
      <c r="E1890" s="29" t="s">
        <v>14</v>
      </c>
      <c r="F1890" s="17">
        <v>48</v>
      </c>
      <c r="G1890" s="258">
        <v>0</v>
      </c>
      <c r="H1890" s="27">
        <f t="shared" si="65"/>
        <v>0</v>
      </c>
      <c r="I1890" s="197"/>
      <c r="J1890" s="196"/>
      <c r="K1890" s="42"/>
      <c r="L1890" s="43"/>
      <c r="M1890" s="44"/>
    </row>
    <row r="1891" spans="1:13" s="78" customFormat="1" ht="22.5">
      <c r="A1891" s="28"/>
      <c r="B1891" s="28"/>
      <c r="C1891" s="81" t="s">
        <v>1934</v>
      </c>
      <c r="D1891" s="14" t="s">
        <v>3210</v>
      </c>
      <c r="E1891" s="29" t="s">
        <v>13</v>
      </c>
      <c r="F1891" s="17">
        <v>30</v>
      </c>
      <c r="G1891" s="258">
        <v>0</v>
      </c>
      <c r="H1891" s="27">
        <f t="shared" si="65"/>
        <v>0</v>
      </c>
      <c r="I1891" s="197"/>
      <c r="J1891" s="196"/>
      <c r="K1891" s="42"/>
      <c r="L1891" s="43"/>
      <c r="M1891" s="44"/>
    </row>
    <row r="1892" spans="1:13" s="78" customFormat="1" ht="22.5">
      <c r="A1892" s="28"/>
      <c r="B1892" s="28"/>
      <c r="C1892" s="81" t="s">
        <v>1937</v>
      </c>
      <c r="D1892" s="14" t="s">
        <v>3133</v>
      </c>
      <c r="E1892" s="29" t="s">
        <v>13</v>
      </c>
      <c r="F1892" s="17">
        <v>25</v>
      </c>
      <c r="G1892" s="258">
        <v>0</v>
      </c>
      <c r="H1892" s="27">
        <f t="shared" si="65"/>
        <v>0</v>
      </c>
      <c r="I1892" s="197"/>
      <c r="J1892" s="196"/>
      <c r="K1892" s="42"/>
      <c r="L1892" s="43"/>
      <c r="M1892" s="44"/>
    </row>
    <row r="1893" spans="1:13" s="78" customFormat="1" ht="45">
      <c r="A1893" s="265"/>
      <c r="B1893" s="265"/>
      <c r="C1893" s="275" t="s">
        <v>1940</v>
      </c>
      <c r="D1893" s="266" t="s">
        <v>3211</v>
      </c>
      <c r="E1893" s="29" t="s">
        <v>14</v>
      </c>
      <c r="F1893" s="17">
        <v>4</v>
      </c>
      <c r="G1893" s="258">
        <v>0</v>
      </c>
      <c r="H1893" s="27">
        <f t="shared" si="65"/>
        <v>0</v>
      </c>
      <c r="I1893" s="197"/>
      <c r="J1893" s="196"/>
      <c r="K1893" s="42"/>
      <c r="L1893" s="43"/>
      <c r="M1893" s="44"/>
    </row>
    <row r="1894" spans="1:13" s="78" customFormat="1" ht="45">
      <c r="A1894" s="28"/>
      <c r="B1894" s="28"/>
      <c r="C1894" s="81" t="s">
        <v>1943</v>
      </c>
      <c r="D1894" s="14" t="s">
        <v>3212</v>
      </c>
      <c r="E1894" s="29" t="s">
        <v>14</v>
      </c>
      <c r="F1894" s="17">
        <v>7</v>
      </c>
      <c r="G1894" s="258">
        <v>0</v>
      </c>
      <c r="H1894" s="27">
        <f t="shared" si="65"/>
        <v>0</v>
      </c>
      <c r="I1894" s="197"/>
      <c r="J1894" s="196"/>
      <c r="K1894" s="42"/>
      <c r="L1894" s="43"/>
      <c r="M1894" s="44"/>
    </row>
    <row r="1895" spans="1:13" s="78" customFormat="1" ht="33.75">
      <c r="A1895" s="163"/>
      <c r="B1895" s="163"/>
      <c r="C1895" s="176" t="s">
        <v>1946</v>
      </c>
      <c r="D1895" s="177" t="s">
        <v>3213</v>
      </c>
      <c r="E1895" s="178" t="s">
        <v>14</v>
      </c>
      <c r="F1895" s="179">
        <v>37</v>
      </c>
      <c r="G1895" s="272">
        <v>0</v>
      </c>
      <c r="H1895" s="169">
        <f t="shared" si="65"/>
        <v>0</v>
      </c>
      <c r="I1895" s="197"/>
      <c r="J1895" s="196"/>
      <c r="K1895" s="42"/>
      <c r="L1895" s="43"/>
      <c r="M1895" s="44"/>
    </row>
    <row r="1896" spans="1:13" s="78" customFormat="1" ht="22.5">
      <c r="A1896" s="170"/>
      <c r="B1896" s="170"/>
      <c r="C1896" s="171"/>
      <c r="D1896" s="172" t="s">
        <v>3214</v>
      </c>
      <c r="E1896" s="173"/>
      <c r="F1896" s="174" t="s">
        <v>162</v>
      </c>
      <c r="G1896" s="175"/>
      <c r="H1896" s="175" t="str">
        <f t="shared" si="65"/>
        <v/>
      </c>
      <c r="I1896" s="197"/>
      <c r="J1896" s="196"/>
      <c r="K1896" s="42"/>
      <c r="L1896" s="43"/>
      <c r="M1896" s="44"/>
    </row>
    <row r="1897" spans="1:13" s="78" customFormat="1">
      <c r="A1897" s="265"/>
      <c r="B1897" s="265"/>
      <c r="C1897" s="275" t="s">
        <v>1949</v>
      </c>
      <c r="D1897" s="266" t="s">
        <v>3139</v>
      </c>
      <c r="E1897" s="29" t="s">
        <v>14</v>
      </c>
      <c r="F1897" s="17">
        <v>2</v>
      </c>
      <c r="G1897" s="258">
        <v>0</v>
      </c>
      <c r="H1897" s="27">
        <f t="shared" si="65"/>
        <v>0</v>
      </c>
      <c r="I1897" s="197"/>
      <c r="J1897" s="196"/>
      <c r="K1897" s="42"/>
      <c r="L1897" s="43"/>
      <c r="M1897" s="44"/>
    </row>
    <row r="1898" spans="1:13" s="78" customFormat="1" ht="22.5">
      <c r="A1898" s="28"/>
      <c r="B1898" s="28"/>
      <c r="C1898" s="81" t="s">
        <v>2129</v>
      </c>
      <c r="D1898" s="14" t="s">
        <v>3140</v>
      </c>
      <c r="E1898" s="29" t="s">
        <v>159</v>
      </c>
      <c r="F1898" s="17">
        <v>5</v>
      </c>
      <c r="G1898" s="258">
        <v>0</v>
      </c>
      <c r="H1898" s="27">
        <f t="shared" si="65"/>
        <v>0</v>
      </c>
      <c r="I1898" s="197"/>
      <c r="J1898" s="196"/>
      <c r="K1898" s="42"/>
      <c r="L1898" s="43"/>
      <c r="M1898" s="44"/>
    </row>
    <row r="1899" spans="1:13" s="78" customFormat="1" ht="22.5">
      <c r="A1899" s="265"/>
      <c r="B1899" s="265"/>
      <c r="C1899" s="275" t="s">
        <v>2130</v>
      </c>
      <c r="D1899" s="266" t="s">
        <v>3141</v>
      </c>
      <c r="E1899" s="29" t="s">
        <v>14</v>
      </c>
      <c r="F1899" s="17">
        <v>48</v>
      </c>
      <c r="G1899" s="258">
        <v>0</v>
      </c>
      <c r="H1899" s="27">
        <f t="shared" si="65"/>
        <v>0</v>
      </c>
      <c r="I1899" s="197"/>
      <c r="J1899" s="196"/>
      <c r="K1899" s="42"/>
      <c r="L1899" s="43"/>
      <c r="M1899" s="44"/>
    </row>
    <row r="1900" spans="1:13" s="78" customFormat="1" ht="123.75">
      <c r="A1900" s="28"/>
      <c r="B1900" s="28"/>
      <c r="C1900" s="81" t="s">
        <v>2131</v>
      </c>
      <c r="D1900" s="14" t="s">
        <v>3244</v>
      </c>
      <c r="E1900" s="29" t="s">
        <v>12</v>
      </c>
      <c r="F1900" s="17">
        <v>18</v>
      </c>
      <c r="G1900" s="258">
        <v>0</v>
      </c>
      <c r="H1900" s="27">
        <f t="shared" si="65"/>
        <v>0</v>
      </c>
      <c r="I1900" s="197"/>
      <c r="J1900" s="196"/>
      <c r="K1900" s="42"/>
      <c r="L1900" s="43"/>
      <c r="M1900" s="44"/>
    </row>
    <row r="1901" spans="1:13" s="78" customFormat="1">
      <c r="A1901" s="265"/>
      <c r="B1901" s="265"/>
      <c r="C1901" s="275" t="s">
        <v>2132</v>
      </c>
      <c r="D1901" s="266" t="s">
        <v>3218</v>
      </c>
      <c r="E1901" s="29" t="s">
        <v>12</v>
      </c>
      <c r="F1901" s="17">
        <v>35</v>
      </c>
      <c r="G1901" s="258">
        <v>0</v>
      </c>
      <c r="H1901" s="27">
        <f t="shared" si="65"/>
        <v>0</v>
      </c>
      <c r="I1901" s="197"/>
      <c r="J1901" s="196"/>
      <c r="K1901" s="42"/>
      <c r="L1901" s="43"/>
      <c r="M1901" s="44"/>
    </row>
    <row r="1902" spans="1:13" s="78" customFormat="1">
      <c r="A1902" s="263">
        <v>4</v>
      </c>
      <c r="B1902" s="263"/>
      <c r="C1902" s="274"/>
      <c r="D1902" s="260" t="s">
        <v>3146</v>
      </c>
      <c r="E1902" s="20"/>
      <c r="F1902" s="21" t="s">
        <v>162</v>
      </c>
      <c r="G1902" s="22"/>
      <c r="H1902" s="52">
        <f>SUM(H1903:H1911)</f>
        <v>0</v>
      </c>
      <c r="I1902" s="197"/>
      <c r="J1902" s="196"/>
      <c r="K1902" s="42"/>
      <c r="L1902" s="43"/>
      <c r="M1902" s="44"/>
    </row>
    <row r="1903" spans="1:13" s="78" customFormat="1">
      <c r="A1903" s="163"/>
      <c r="B1903" s="163"/>
      <c r="C1903" s="176" t="s">
        <v>2133</v>
      </c>
      <c r="D1903" s="177" t="s">
        <v>3219</v>
      </c>
      <c r="E1903" s="178"/>
      <c r="F1903" s="179" t="s">
        <v>162</v>
      </c>
      <c r="G1903" s="169"/>
      <c r="H1903" s="169" t="str">
        <f t="shared" si="65"/>
        <v/>
      </c>
      <c r="I1903" s="197"/>
      <c r="J1903" s="196"/>
      <c r="K1903" s="42"/>
      <c r="L1903" s="43"/>
      <c r="M1903" s="44"/>
    </row>
    <row r="1904" spans="1:13" s="78" customFormat="1">
      <c r="A1904" s="170"/>
      <c r="B1904" s="170"/>
      <c r="C1904" s="171"/>
      <c r="D1904" s="186" t="s">
        <v>3250</v>
      </c>
      <c r="E1904" s="173" t="s">
        <v>12</v>
      </c>
      <c r="F1904" s="174">
        <v>35</v>
      </c>
      <c r="G1904" s="259">
        <v>0</v>
      </c>
      <c r="H1904" s="175">
        <f t="shared" si="65"/>
        <v>0</v>
      </c>
      <c r="I1904" s="197"/>
      <c r="J1904" s="196"/>
      <c r="K1904" s="42"/>
      <c r="L1904" s="43"/>
      <c r="M1904" s="44"/>
    </row>
    <row r="1905" spans="1:13" s="78" customFormat="1" ht="33.75">
      <c r="A1905" s="280"/>
      <c r="B1905" s="280"/>
      <c r="C1905" s="281" t="s">
        <v>2134</v>
      </c>
      <c r="D1905" s="282" t="s">
        <v>3220</v>
      </c>
      <c r="E1905" s="178"/>
      <c r="F1905" s="179" t="s">
        <v>162</v>
      </c>
      <c r="G1905" s="169"/>
      <c r="H1905" s="169" t="str">
        <f t="shared" si="65"/>
        <v/>
      </c>
      <c r="I1905" s="197"/>
      <c r="J1905" s="196"/>
      <c r="K1905" s="42"/>
      <c r="L1905" s="43"/>
      <c r="M1905" s="44"/>
    </row>
    <row r="1906" spans="1:13" s="78" customFormat="1">
      <c r="A1906" s="283"/>
      <c r="B1906" s="283"/>
      <c r="C1906" s="284"/>
      <c r="D1906" s="285" t="s">
        <v>3232</v>
      </c>
      <c r="E1906" s="173" t="s">
        <v>12</v>
      </c>
      <c r="F1906" s="174">
        <v>17</v>
      </c>
      <c r="G1906" s="259">
        <v>0</v>
      </c>
      <c r="H1906" s="175">
        <f t="shared" si="65"/>
        <v>0</v>
      </c>
      <c r="I1906" s="197"/>
      <c r="J1906" s="196"/>
      <c r="K1906" s="42"/>
      <c r="L1906" s="43"/>
      <c r="M1906" s="44"/>
    </row>
    <row r="1907" spans="1:13" s="78" customFormat="1">
      <c r="A1907" s="28"/>
      <c r="B1907" s="28"/>
      <c r="C1907" s="81" t="s">
        <v>2135</v>
      </c>
      <c r="D1907" s="14" t="s">
        <v>3245</v>
      </c>
      <c r="E1907" s="29" t="s">
        <v>10</v>
      </c>
      <c r="F1907" s="17">
        <v>2</v>
      </c>
      <c r="G1907" s="258">
        <v>0</v>
      </c>
      <c r="H1907" s="27">
        <f t="shared" si="65"/>
        <v>0</v>
      </c>
      <c r="I1907" s="197"/>
      <c r="J1907" s="196"/>
      <c r="K1907" s="42"/>
      <c r="L1907" s="43"/>
      <c r="M1907" s="44"/>
    </row>
    <row r="1908" spans="1:13" s="78" customFormat="1" ht="45">
      <c r="A1908" s="163"/>
      <c r="B1908" s="163"/>
      <c r="C1908" s="176" t="s">
        <v>2136</v>
      </c>
      <c r="D1908" s="177" t="s">
        <v>3224</v>
      </c>
      <c r="E1908" s="178"/>
      <c r="F1908" s="179" t="s">
        <v>162</v>
      </c>
      <c r="G1908" s="169"/>
      <c r="H1908" s="169" t="str">
        <f t="shared" si="65"/>
        <v/>
      </c>
      <c r="I1908" s="197"/>
      <c r="J1908" s="196"/>
      <c r="K1908" s="42"/>
      <c r="L1908" s="43"/>
      <c r="M1908" s="44"/>
    </row>
    <row r="1909" spans="1:13" s="78" customFormat="1">
      <c r="A1909" s="170"/>
      <c r="B1909" s="170"/>
      <c r="C1909" s="171"/>
      <c r="D1909" s="186" t="s">
        <v>3250</v>
      </c>
      <c r="E1909" s="173" t="s">
        <v>10</v>
      </c>
      <c r="F1909" s="174">
        <v>1</v>
      </c>
      <c r="G1909" s="259">
        <v>0</v>
      </c>
      <c r="H1909" s="175">
        <f t="shared" si="65"/>
        <v>0</v>
      </c>
      <c r="I1909" s="197"/>
      <c r="J1909" s="196"/>
      <c r="K1909" s="42"/>
      <c r="L1909" s="43"/>
      <c r="M1909" s="44"/>
    </row>
    <row r="1910" spans="1:13" s="78" customFormat="1" ht="45">
      <c r="A1910" s="280"/>
      <c r="B1910" s="280"/>
      <c r="C1910" s="281" t="s">
        <v>2137</v>
      </c>
      <c r="D1910" s="282" t="s">
        <v>3225</v>
      </c>
      <c r="E1910" s="178"/>
      <c r="F1910" s="179" t="s">
        <v>162</v>
      </c>
      <c r="G1910" s="169"/>
      <c r="H1910" s="169" t="str">
        <f t="shared" si="65"/>
        <v/>
      </c>
      <c r="I1910" s="197"/>
      <c r="J1910" s="196"/>
      <c r="K1910" s="42"/>
      <c r="L1910" s="43"/>
      <c r="M1910" s="44"/>
    </row>
    <row r="1911" spans="1:13" s="78" customFormat="1">
      <c r="A1911" s="170"/>
      <c r="B1911" s="170"/>
      <c r="C1911" s="171"/>
      <c r="D1911" s="186" t="s">
        <v>3251</v>
      </c>
      <c r="E1911" s="173" t="s">
        <v>10</v>
      </c>
      <c r="F1911" s="174">
        <v>1</v>
      </c>
      <c r="G1911" s="259">
        <v>0</v>
      </c>
      <c r="H1911" s="175">
        <f t="shared" si="65"/>
        <v>0</v>
      </c>
      <c r="I1911" s="197"/>
      <c r="J1911" s="196"/>
      <c r="K1911" s="42"/>
      <c r="L1911" s="43"/>
      <c r="M1911" s="44"/>
    </row>
    <row r="1912" spans="1:13" s="78" customFormat="1">
      <c r="A1912" s="263">
        <v>4</v>
      </c>
      <c r="B1912" s="263"/>
      <c r="C1912" s="274"/>
      <c r="D1912" s="260" t="s">
        <v>3162</v>
      </c>
      <c r="E1912" s="20"/>
      <c r="F1912" s="21" t="s">
        <v>162</v>
      </c>
      <c r="G1912" s="22"/>
      <c r="H1912" s="52">
        <f>SUM(H1913:H1916)</f>
        <v>0</v>
      </c>
      <c r="I1912" s="197"/>
      <c r="J1912" s="196"/>
      <c r="K1912" s="42"/>
      <c r="L1912" s="43"/>
      <c r="M1912" s="44"/>
    </row>
    <row r="1913" spans="1:13" s="78" customFormat="1">
      <c r="A1913" s="28"/>
      <c r="B1913" s="28"/>
      <c r="C1913" s="192" t="s">
        <v>2138</v>
      </c>
      <c r="D1913" s="14" t="s">
        <v>3226</v>
      </c>
      <c r="E1913" s="29" t="s">
        <v>48</v>
      </c>
      <c r="F1913" s="17">
        <v>3</v>
      </c>
      <c r="G1913" s="258">
        <v>0</v>
      </c>
      <c r="H1913" s="27">
        <f t="shared" si="65"/>
        <v>0</v>
      </c>
      <c r="I1913" s="197"/>
      <c r="J1913" s="196"/>
      <c r="K1913" s="42"/>
      <c r="L1913" s="43"/>
      <c r="M1913" s="44"/>
    </row>
    <row r="1914" spans="1:13" s="78" customFormat="1" ht="22.5">
      <c r="A1914" s="28"/>
      <c r="B1914" s="28"/>
      <c r="C1914" s="192" t="s">
        <v>2845</v>
      </c>
      <c r="D1914" s="14" t="s">
        <v>3227</v>
      </c>
      <c r="E1914" s="29" t="s">
        <v>12</v>
      </c>
      <c r="F1914" s="17">
        <v>35</v>
      </c>
      <c r="G1914" s="258">
        <v>0</v>
      </c>
      <c r="H1914" s="27">
        <f t="shared" ref="H1914:H1916" si="66">IF(ISNUMBER(F1914),ROUND(F1914*G1914,2),"")</f>
        <v>0</v>
      </c>
      <c r="I1914" s="197"/>
      <c r="J1914" s="196"/>
      <c r="K1914" s="42"/>
      <c r="L1914" s="43"/>
      <c r="M1914" s="44"/>
    </row>
    <row r="1915" spans="1:13" s="78" customFormat="1">
      <c r="A1915" s="28"/>
      <c r="B1915" s="28"/>
      <c r="C1915" s="192" t="s">
        <v>3165</v>
      </c>
      <c r="D1915" s="14" t="s">
        <v>3228</v>
      </c>
      <c r="E1915" s="29" t="s">
        <v>163</v>
      </c>
      <c r="F1915" s="17">
        <v>1</v>
      </c>
      <c r="G1915" s="258">
        <v>0</v>
      </c>
      <c r="H1915" s="27">
        <f t="shared" si="66"/>
        <v>0</v>
      </c>
      <c r="I1915" s="197"/>
      <c r="J1915" s="196"/>
      <c r="K1915" s="42"/>
      <c r="L1915" s="43"/>
      <c r="M1915" s="44"/>
    </row>
    <row r="1916" spans="1:13" s="78" customFormat="1" ht="22.5">
      <c r="A1916" s="28"/>
      <c r="B1916" s="28"/>
      <c r="C1916" s="192" t="s">
        <v>3166</v>
      </c>
      <c r="D1916" s="14" t="s">
        <v>3229</v>
      </c>
      <c r="E1916" s="29" t="s">
        <v>12</v>
      </c>
      <c r="F1916" s="17">
        <v>35</v>
      </c>
      <c r="G1916" s="258">
        <v>0</v>
      </c>
      <c r="H1916" s="27">
        <f t="shared" si="66"/>
        <v>0</v>
      </c>
      <c r="I1916" s="197"/>
      <c r="J1916" s="196"/>
      <c r="K1916" s="42"/>
      <c r="L1916" s="43"/>
      <c r="M1916" s="44"/>
    </row>
    <row r="1917" spans="1:13" s="78" customFormat="1">
      <c r="A1917" s="310">
        <v>3</v>
      </c>
      <c r="B1917" s="310"/>
      <c r="C1917" s="311"/>
      <c r="D1917" s="312" t="s">
        <v>3252</v>
      </c>
      <c r="E1917" s="141"/>
      <c r="F1917" s="142" t="s">
        <v>162</v>
      </c>
      <c r="G1917" s="143"/>
      <c r="H1917" s="144">
        <f>H1918+H1925+H1935</f>
        <v>0</v>
      </c>
      <c r="I1917" s="197"/>
      <c r="J1917" s="196"/>
      <c r="K1917" s="42"/>
      <c r="L1917" s="43"/>
      <c r="M1917" s="44"/>
    </row>
    <row r="1918" spans="1:13" s="78" customFormat="1">
      <c r="A1918" s="263">
        <v>4</v>
      </c>
      <c r="B1918" s="263"/>
      <c r="C1918" s="274"/>
      <c r="D1918" s="260" t="s">
        <v>6</v>
      </c>
      <c r="E1918" s="20"/>
      <c r="F1918" s="21" t="s">
        <v>162</v>
      </c>
      <c r="G1918" s="22"/>
      <c r="H1918" s="52">
        <f>H1919+H1922</f>
        <v>0</v>
      </c>
      <c r="I1918" s="197"/>
      <c r="J1918" s="196"/>
      <c r="K1918" s="42"/>
      <c r="L1918" s="43"/>
      <c r="M1918" s="44"/>
    </row>
    <row r="1919" spans="1:13" s="78" customFormat="1">
      <c r="A1919" s="265">
        <v>5</v>
      </c>
      <c r="B1919" s="265"/>
      <c r="C1919" s="275"/>
      <c r="D1919" s="261" t="s">
        <v>1547</v>
      </c>
      <c r="E1919" s="29"/>
      <c r="F1919" s="17" t="s">
        <v>162</v>
      </c>
      <c r="G1919" s="27"/>
      <c r="H1919" s="55">
        <f>SUM(H1920:H1921)</f>
        <v>0</v>
      </c>
      <c r="I1919" s="197"/>
      <c r="J1919" s="196"/>
      <c r="K1919" s="42"/>
      <c r="L1919" s="43"/>
      <c r="M1919" s="44"/>
    </row>
    <row r="1920" spans="1:13" s="78" customFormat="1" ht="33.75">
      <c r="A1920" s="28"/>
      <c r="B1920" s="28"/>
      <c r="C1920" s="81" t="s">
        <v>1901</v>
      </c>
      <c r="D1920" s="14" t="s">
        <v>3203</v>
      </c>
      <c r="E1920" s="29" t="s">
        <v>12</v>
      </c>
      <c r="F1920" s="17">
        <v>105</v>
      </c>
      <c r="G1920" s="258">
        <v>0</v>
      </c>
      <c r="H1920" s="27">
        <f t="shared" ref="H1920:H1936" si="67">IF(ISNUMBER(F1920),ROUND(F1920*G1920,2),"")</f>
        <v>0</v>
      </c>
      <c r="I1920" s="197"/>
      <c r="J1920" s="196"/>
      <c r="K1920" s="42"/>
      <c r="L1920" s="43"/>
      <c r="M1920" s="44"/>
    </row>
    <row r="1921" spans="1:13" s="78" customFormat="1" ht="22.5">
      <c r="A1921" s="265"/>
      <c r="B1921" s="265"/>
      <c r="C1921" s="275" t="s">
        <v>1905</v>
      </c>
      <c r="D1921" s="266" t="s">
        <v>3120</v>
      </c>
      <c r="E1921" s="29" t="s">
        <v>10</v>
      </c>
      <c r="F1921" s="17">
        <v>10</v>
      </c>
      <c r="G1921" s="258">
        <v>0</v>
      </c>
      <c r="H1921" s="27">
        <f t="shared" si="67"/>
        <v>0</v>
      </c>
      <c r="I1921" s="197"/>
      <c r="J1921" s="196"/>
      <c r="K1921" s="42"/>
      <c r="L1921" s="43"/>
      <c r="M1921" s="44"/>
    </row>
    <row r="1922" spans="1:13" s="78" customFormat="1">
      <c r="A1922" s="265">
        <v>5</v>
      </c>
      <c r="B1922" s="265"/>
      <c r="C1922" s="275"/>
      <c r="D1922" s="261" t="s">
        <v>3123</v>
      </c>
      <c r="E1922" s="29"/>
      <c r="F1922" s="17" t="s">
        <v>162</v>
      </c>
      <c r="G1922" s="27"/>
      <c r="H1922" s="55">
        <f>SUM(H1923:H1924)</f>
        <v>0</v>
      </c>
      <c r="I1922" s="197"/>
      <c r="J1922" s="196"/>
      <c r="K1922" s="42"/>
      <c r="L1922" s="43"/>
      <c r="M1922" s="44"/>
    </row>
    <row r="1923" spans="1:13" s="78" customFormat="1" ht="45">
      <c r="A1923" s="28"/>
      <c r="B1923" s="28"/>
      <c r="C1923" s="81" t="s">
        <v>1908</v>
      </c>
      <c r="D1923" s="14" t="s">
        <v>3204</v>
      </c>
      <c r="E1923" s="29" t="s">
        <v>10</v>
      </c>
      <c r="F1923" s="17">
        <v>1</v>
      </c>
      <c r="G1923" s="258">
        <v>0</v>
      </c>
      <c r="H1923" s="27">
        <f t="shared" si="67"/>
        <v>0</v>
      </c>
      <c r="I1923" s="197"/>
      <c r="J1923" s="196"/>
      <c r="K1923" s="42"/>
      <c r="L1923" s="43"/>
      <c r="M1923" s="44"/>
    </row>
    <row r="1924" spans="1:13" s="78" customFormat="1" ht="22.5">
      <c r="A1924" s="265"/>
      <c r="B1924" s="265"/>
      <c r="C1924" s="275" t="s">
        <v>1917</v>
      </c>
      <c r="D1924" s="266" t="s">
        <v>3205</v>
      </c>
      <c r="E1924" s="29" t="s">
        <v>12</v>
      </c>
      <c r="F1924" s="17">
        <v>5</v>
      </c>
      <c r="G1924" s="258">
        <v>0</v>
      </c>
      <c r="H1924" s="27">
        <f t="shared" si="67"/>
        <v>0</v>
      </c>
      <c r="I1924" s="197"/>
      <c r="J1924" s="196"/>
      <c r="K1924" s="42"/>
      <c r="L1924" s="43"/>
      <c r="M1924" s="44"/>
    </row>
    <row r="1925" spans="1:13" s="78" customFormat="1">
      <c r="A1925" s="263">
        <v>4</v>
      </c>
      <c r="B1925" s="263"/>
      <c r="C1925" s="274"/>
      <c r="D1925" s="260" t="s">
        <v>19</v>
      </c>
      <c r="E1925" s="20"/>
      <c r="F1925" s="21" t="s">
        <v>162</v>
      </c>
      <c r="G1925" s="22"/>
      <c r="H1925" s="52">
        <f>SUM(H1926:H1934)</f>
        <v>0</v>
      </c>
      <c r="I1925" s="197"/>
      <c r="J1925" s="196"/>
      <c r="K1925" s="42"/>
      <c r="L1925" s="43"/>
      <c r="M1925" s="44"/>
    </row>
    <row r="1926" spans="1:13" s="78" customFormat="1" ht="45">
      <c r="A1926" s="28"/>
      <c r="B1926" s="28"/>
      <c r="C1926" s="81" t="s">
        <v>1920</v>
      </c>
      <c r="D1926" s="14" t="s">
        <v>3208</v>
      </c>
      <c r="E1926" s="29" t="s">
        <v>14</v>
      </c>
      <c r="F1926" s="17">
        <v>37</v>
      </c>
      <c r="G1926" s="258">
        <v>0</v>
      </c>
      <c r="H1926" s="27">
        <f t="shared" si="67"/>
        <v>0</v>
      </c>
      <c r="I1926" s="197"/>
      <c r="J1926" s="196"/>
      <c r="K1926" s="42"/>
      <c r="L1926" s="43"/>
      <c r="M1926" s="44"/>
    </row>
    <row r="1927" spans="1:13" s="78" customFormat="1" ht="22.5">
      <c r="A1927" s="28"/>
      <c r="B1927" s="28"/>
      <c r="C1927" s="81" t="s">
        <v>1924</v>
      </c>
      <c r="D1927" s="14" t="s">
        <v>3253</v>
      </c>
      <c r="E1927" s="29" t="s">
        <v>14</v>
      </c>
      <c r="F1927" s="17">
        <v>84</v>
      </c>
      <c r="G1927" s="258">
        <v>0</v>
      </c>
      <c r="H1927" s="27">
        <f t="shared" si="67"/>
        <v>0</v>
      </c>
      <c r="I1927" s="197"/>
      <c r="J1927" s="196"/>
      <c r="K1927" s="42"/>
      <c r="L1927" s="43"/>
      <c r="M1927" s="44"/>
    </row>
    <row r="1928" spans="1:13" s="78" customFormat="1" ht="33.75">
      <c r="A1928" s="28"/>
      <c r="B1928" s="28"/>
      <c r="C1928" s="81" t="s">
        <v>1927</v>
      </c>
      <c r="D1928" s="14" t="s">
        <v>3254</v>
      </c>
      <c r="E1928" s="29" t="s">
        <v>14</v>
      </c>
      <c r="F1928" s="17">
        <v>37</v>
      </c>
      <c r="G1928" s="258">
        <v>0</v>
      </c>
      <c r="H1928" s="27">
        <f t="shared" si="67"/>
        <v>0</v>
      </c>
      <c r="I1928" s="197"/>
      <c r="J1928" s="196"/>
      <c r="K1928" s="42"/>
      <c r="L1928" s="43"/>
      <c r="M1928" s="44"/>
    </row>
    <row r="1929" spans="1:13" s="78" customFormat="1" ht="33.75">
      <c r="A1929" s="280"/>
      <c r="B1929" s="280"/>
      <c r="C1929" s="281" t="s">
        <v>1931</v>
      </c>
      <c r="D1929" s="282" t="s">
        <v>3213</v>
      </c>
      <c r="E1929" s="178" t="s">
        <v>14</v>
      </c>
      <c r="F1929" s="179">
        <v>121</v>
      </c>
      <c r="G1929" s="272">
        <v>0</v>
      </c>
      <c r="H1929" s="169">
        <f t="shared" si="67"/>
        <v>0</v>
      </c>
      <c r="I1929" s="197"/>
      <c r="J1929" s="196"/>
      <c r="K1929" s="42"/>
      <c r="L1929" s="43"/>
      <c r="M1929" s="44"/>
    </row>
    <row r="1930" spans="1:13" s="78" customFormat="1" ht="22.5">
      <c r="A1930" s="283"/>
      <c r="B1930" s="283"/>
      <c r="C1930" s="284"/>
      <c r="D1930" s="285" t="s">
        <v>3214</v>
      </c>
      <c r="E1930" s="173"/>
      <c r="F1930" s="174" t="s">
        <v>162</v>
      </c>
      <c r="G1930" s="175"/>
      <c r="H1930" s="175" t="str">
        <f t="shared" si="67"/>
        <v/>
      </c>
      <c r="I1930" s="197"/>
      <c r="J1930" s="196"/>
      <c r="K1930" s="42"/>
      <c r="L1930" s="43"/>
      <c r="M1930" s="44"/>
    </row>
    <row r="1931" spans="1:13" s="78" customFormat="1">
      <c r="A1931" s="28"/>
      <c r="B1931" s="28"/>
      <c r="C1931" s="81" t="s">
        <v>1934</v>
      </c>
      <c r="D1931" s="14" t="s">
        <v>3139</v>
      </c>
      <c r="E1931" s="29" t="s">
        <v>14</v>
      </c>
      <c r="F1931" s="17">
        <v>37</v>
      </c>
      <c r="G1931" s="258">
        <v>0</v>
      </c>
      <c r="H1931" s="27">
        <f t="shared" si="67"/>
        <v>0</v>
      </c>
      <c r="I1931" s="197"/>
      <c r="J1931" s="196"/>
      <c r="K1931" s="42"/>
      <c r="L1931" s="43"/>
      <c r="M1931" s="44"/>
    </row>
    <row r="1932" spans="1:13" s="78" customFormat="1" ht="22.5">
      <c r="A1932" s="28"/>
      <c r="B1932" s="28"/>
      <c r="C1932" s="81" t="s">
        <v>1937</v>
      </c>
      <c r="D1932" s="14" t="s">
        <v>3140</v>
      </c>
      <c r="E1932" s="29" t="s">
        <v>159</v>
      </c>
      <c r="F1932" s="17">
        <v>15</v>
      </c>
      <c r="G1932" s="258">
        <v>0</v>
      </c>
      <c r="H1932" s="27">
        <f t="shared" si="67"/>
        <v>0</v>
      </c>
      <c r="I1932" s="197"/>
      <c r="J1932" s="196"/>
      <c r="K1932" s="42"/>
      <c r="L1932" s="43"/>
      <c r="M1932" s="44"/>
    </row>
    <row r="1933" spans="1:13" s="78" customFormat="1" ht="22.5">
      <c r="A1933" s="28"/>
      <c r="B1933" s="28"/>
      <c r="C1933" s="81" t="s">
        <v>1940</v>
      </c>
      <c r="D1933" s="14" t="s">
        <v>3141</v>
      </c>
      <c r="E1933" s="29" t="s">
        <v>14</v>
      </c>
      <c r="F1933" s="17">
        <v>121</v>
      </c>
      <c r="G1933" s="258">
        <v>0</v>
      </c>
      <c r="H1933" s="27">
        <f t="shared" si="67"/>
        <v>0</v>
      </c>
      <c r="I1933" s="197"/>
      <c r="J1933" s="196"/>
      <c r="K1933" s="42"/>
      <c r="L1933" s="43"/>
      <c r="M1933" s="44"/>
    </row>
    <row r="1934" spans="1:13" s="78" customFormat="1">
      <c r="A1934" s="28"/>
      <c r="B1934" s="28"/>
      <c r="C1934" s="81" t="s">
        <v>1943</v>
      </c>
      <c r="D1934" s="14" t="s">
        <v>3218</v>
      </c>
      <c r="E1934" s="29" t="s">
        <v>12</v>
      </c>
      <c r="F1934" s="17">
        <v>105</v>
      </c>
      <c r="G1934" s="258">
        <v>0</v>
      </c>
      <c r="H1934" s="27">
        <f t="shared" si="67"/>
        <v>0</v>
      </c>
      <c r="I1934" s="197"/>
      <c r="J1934" s="196"/>
      <c r="K1934" s="42"/>
      <c r="L1934" s="43"/>
      <c r="M1934" s="44"/>
    </row>
    <row r="1935" spans="1:13" s="78" customFormat="1">
      <c r="A1935" s="263">
        <v>4</v>
      </c>
      <c r="B1935" s="263"/>
      <c r="C1935" s="274"/>
      <c r="D1935" s="260" t="s">
        <v>3255</v>
      </c>
      <c r="E1935" s="20"/>
      <c r="F1935" s="21" t="s">
        <v>162</v>
      </c>
      <c r="G1935" s="22"/>
      <c r="H1935" s="52">
        <f>SUM(H1936:H1936)</f>
        <v>0</v>
      </c>
      <c r="I1935" s="197"/>
      <c r="J1935" s="196"/>
      <c r="K1935" s="42"/>
      <c r="L1935" s="43"/>
      <c r="M1935" s="44"/>
    </row>
    <row r="1936" spans="1:13" s="78" customFormat="1">
      <c r="A1936" s="265"/>
      <c r="B1936" s="265"/>
      <c r="C1936" s="313" t="s">
        <v>1946</v>
      </c>
      <c r="D1936" s="266" t="s">
        <v>3226</v>
      </c>
      <c r="E1936" s="29" t="s">
        <v>48</v>
      </c>
      <c r="F1936" s="17">
        <v>3</v>
      </c>
      <c r="G1936" s="258">
        <v>0</v>
      </c>
      <c r="H1936" s="27">
        <f t="shared" si="67"/>
        <v>0</v>
      </c>
      <c r="I1936" s="197"/>
      <c r="J1936" s="196"/>
      <c r="K1936" s="42"/>
      <c r="L1936" s="43"/>
      <c r="M1936" s="44"/>
    </row>
    <row r="1937" spans="1:13" s="78" customFormat="1">
      <c r="A1937" s="310">
        <v>3</v>
      </c>
      <c r="B1937" s="310"/>
      <c r="C1937" s="311"/>
      <c r="D1937" s="312" t="s">
        <v>3257</v>
      </c>
      <c r="E1937" s="141"/>
      <c r="F1937" s="142" t="s">
        <v>162</v>
      </c>
      <c r="G1937" s="143"/>
      <c r="H1937" s="144">
        <f>H1938+H1945+H1954</f>
        <v>0</v>
      </c>
      <c r="I1937" s="197"/>
      <c r="J1937" s="196"/>
      <c r="K1937" s="42"/>
      <c r="L1937" s="43"/>
      <c r="M1937" s="44"/>
    </row>
    <row r="1938" spans="1:13" s="78" customFormat="1">
      <c r="A1938" s="263">
        <v>4</v>
      </c>
      <c r="B1938" s="263"/>
      <c r="C1938" s="274"/>
      <c r="D1938" s="260" t="s">
        <v>6</v>
      </c>
      <c r="E1938" s="20"/>
      <c r="F1938" s="21" t="s">
        <v>162</v>
      </c>
      <c r="G1938" s="22"/>
      <c r="H1938" s="52">
        <f>H1939+H1942</f>
        <v>0</v>
      </c>
      <c r="I1938" s="197"/>
      <c r="J1938" s="196"/>
      <c r="K1938" s="42"/>
      <c r="L1938" s="43"/>
      <c r="M1938" s="44"/>
    </row>
    <row r="1939" spans="1:13" s="78" customFormat="1">
      <c r="A1939" s="265">
        <v>5</v>
      </c>
      <c r="B1939" s="265"/>
      <c r="C1939" s="275"/>
      <c r="D1939" s="261" t="s">
        <v>1547</v>
      </c>
      <c r="E1939" s="29"/>
      <c r="F1939" s="17" t="s">
        <v>162</v>
      </c>
      <c r="G1939" s="27"/>
      <c r="H1939" s="55">
        <f>SUM(H1940:H1941)</f>
        <v>0</v>
      </c>
      <c r="I1939" s="197"/>
      <c r="J1939" s="196"/>
      <c r="K1939" s="42"/>
      <c r="L1939" s="43"/>
      <c r="M1939" s="44"/>
    </row>
    <row r="1940" spans="1:13" s="78" customFormat="1" ht="33.75">
      <c r="A1940" s="28"/>
      <c r="B1940" s="28"/>
      <c r="C1940" s="81" t="s">
        <v>1901</v>
      </c>
      <c r="D1940" s="14" t="s">
        <v>3203</v>
      </c>
      <c r="E1940" s="29" t="s">
        <v>12</v>
      </c>
      <c r="F1940" s="17">
        <v>35</v>
      </c>
      <c r="G1940" s="258">
        <v>0</v>
      </c>
      <c r="H1940" s="27">
        <f t="shared" ref="H1940:H1955" si="68">IF(ISNUMBER(F1940),ROUND(F1940*G1940,2),"")</f>
        <v>0</v>
      </c>
      <c r="I1940" s="197"/>
      <c r="J1940" s="196"/>
      <c r="K1940" s="42"/>
      <c r="L1940" s="43"/>
      <c r="M1940" s="44"/>
    </row>
    <row r="1941" spans="1:13" s="78" customFormat="1" ht="22.5">
      <c r="A1941" s="28"/>
      <c r="B1941" s="28"/>
      <c r="C1941" s="81" t="s">
        <v>1905</v>
      </c>
      <c r="D1941" s="14" t="s">
        <v>3120</v>
      </c>
      <c r="E1941" s="29" t="s">
        <v>10</v>
      </c>
      <c r="F1941" s="17">
        <v>6</v>
      </c>
      <c r="G1941" s="258">
        <v>0</v>
      </c>
      <c r="H1941" s="27">
        <f t="shared" si="68"/>
        <v>0</v>
      </c>
      <c r="I1941" s="197"/>
      <c r="J1941" s="196"/>
      <c r="K1941" s="42"/>
      <c r="L1941" s="43"/>
      <c r="M1941" s="44"/>
    </row>
    <row r="1942" spans="1:13" s="78" customFormat="1">
      <c r="A1942" s="265">
        <v>5</v>
      </c>
      <c r="B1942" s="265"/>
      <c r="C1942" s="275"/>
      <c r="D1942" s="261" t="s">
        <v>3123</v>
      </c>
      <c r="E1942" s="29"/>
      <c r="F1942" s="17" t="s">
        <v>162</v>
      </c>
      <c r="G1942" s="27"/>
      <c r="H1942" s="55">
        <f>SUM(H1943:H1944)</f>
        <v>0</v>
      </c>
      <c r="I1942" s="197"/>
      <c r="J1942" s="196"/>
      <c r="K1942" s="42"/>
      <c r="L1942" s="43"/>
      <c r="M1942" s="44"/>
    </row>
    <row r="1943" spans="1:13" s="78" customFormat="1" ht="45">
      <c r="A1943" s="265"/>
      <c r="B1943" s="265"/>
      <c r="C1943" s="275" t="s">
        <v>1908</v>
      </c>
      <c r="D1943" s="266" t="s">
        <v>3204</v>
      </c>
      <c r="E1943" s="29" t="s">
        <v>10</v>
      </c>
      <c r="F1943" s="17">
        <v>1</v>
      </c>
      <c r="G1943" s="258">
        <v>0</v>
      </c>
      <c r="H1943" s="27">
        <f t="shared" si="68"/>
        <v>0</v>
      </c>
      <c r="I1943" s="197"/>
      <c r="J1943" s="196"/>
      <c r="K1943" s="42"/>
      <c r="L1943" s="43"/>
      <c r="M1943" s="44"/>
    </row>
    <row r="1944" spans="1:13" s="78" customFormat="1" ht="22.5">
      <c r="A1944" s="265"/>
      <c r="B1944" s="265"/>
      <c r="C1944" s="275" t="s">
        <v>1917</v>
      </c>
      <c r="D1944" s="266" t="s">
        <v>3205</v>
      </c>
      <c r="E1944" s="29" t="s">
        <v>12</v>
      </c>
      <c r="F1944" s="17">
        <v>5</v>
      </c>
      <c r="G1944" s="258">
        <v>0</v>
      </c>
      <c r="H1944" s="27">
        <f t="shared" si="68"/>
        <v>0</v>
      </c>
      <c r="I1944" s="197"/>
      <c r="J1944" s="196"/>
      <c r="K1944" s="42"/>
      <c r="L1944" s="43"/>
      <c r="M1944" s="44"/>
    </row>
    <row r="1945" spans="1:13" s="78" customFormat="1">
      <c r="A1945" s="263">
        <v>4</v>
      </c>
      <c r="B1945" s="263"/>
      <c r="C1945" s="274"/>
      <c r="D1945" s="260" t="s">
        <v>19</v>
      </c>
      <c r="E1945" s="20"/>
      <c r="F1945" s="21" t="s">
        <v>162</v>
      </c>
      <c r="G1945" s="22"/>
      <c r="H1945" s="52">
        <f>SUM(H1946:H1953)</f>
        <v>0</v>
      </c>
      <c r="I1945" s="197"/>
      <c r="J1945" s="196"/>
      <c r="K1945" s="42"/>
      <c r="L1945" s="43"/>
      <c r="M1945" s="44"/>
    </row>
    <row r="1946" spans="1:13" s="78" customFormat="1" ht="45">
      <c r="A1946" s="28"/>
      <c r="B1946" s="28"/>
      <c r="C1946" s="81" t="s">
        <v>1920</v>
      </c>
      <c r="D1946" s="14" t="s">
        <v>3208</v>
      </c>
      <c r="E1946" s="29" t="s">
        <v>14</v>
      </c>
      <c r="F1946" s="17">
        <v>2</v>
      </c>
      <c r="G1946" s="258">
        <v>0</v>
      </c>
      <c r="H1946" s="27">
        <f t="shared" si="68"/>
        <v>0</v>
      </c>
      <c r="I1946" s="197"/>
      <c r="J1946" s="196"/>
      <c r="K1946" s="42"/>
      <c r="L1946" s="43"/>
      <c r="M1946" s="44"/>
    </row>
    <row r="1947" spans="1:13" s="78" customFormat="1" ht="22.5">
      <c r="A1947" s="28"/>
      <c r="B1947" s="28"/>
      <c r="C1947" s="81" t="s">
        <v>1924</v>
      </c>
      <c r="D1947" s="14" t="s">
        <v>3253</v>
      </c>
      <c r="E1947" s="29" t="s">
        <v>14</v>
      </c>
      <c r="F1947" s="17">
        <v>10</v>
      </c>
      <c r="G1947" s="258">
        <v>0</v>
      </c>
      <c r="H1947" s="27">
        <f t="shared" si="68"/>
        <v>0</v>
      </c>
      <c r="I1947" s="197"/>
      <c r="J1947" s="196"/>
      <c r="K1947" s="42"/>
      <c r="L1947" s="43"/>
      <c r="M1947" s="44"/>
    </row>
    <row r="1948" spans="1:13" s="78" customFormat="1" ht="33.75">
      <c r="A1948" s="28"/>
      <c r="B1948" s="28"/>
      <c r="C1948" s="81" t="s">
        <v>1927</v>
      </c>
      <c r="D1948" s="14" t="s">
        <v>3254</v>
      </c>
      <c r="E1948" s="29" t="s">
        <v>14</v>
      </c>
      <c r="F1948" s="17">
        <v>15</v>
      </c>
      <c r="G1948" s="258">
        <v>0</v>
      </c>
      <c r="H1948" s="27">
        <f t="shared" si="68"/>
        <v>0</v>
      </c>
      <c r="I1948" s="197"/>
      <c r="J1948" s="196"/>
      <c r="K1948" s="42"/>
      <c r="L1948" s="43"/>
      <c r="M1948" s="44"/>
    </row>
    <row r="1949" spans="1:13" s="78" customFormat="1" ht="33.75">
      <c r="A1949" s="265"/>
      <c r="B1949" s="265"/>
      <c r="C1949" s="275" t="s">
        <v>1931</v>
      </c>
      <c r="D1949" s="266" t="s">
        <v>3213</v>
      </c>
      <c r="E1949" s="29" t="s">
        <v>14</v>
      </c>
      <c r="F1949" s="17">
        <v>25</v>
      </c>
      <c r="G1949" s="258">
        <v>0</v>
      </c>
      <c r="H1949" s="27">
        <f t="shared" si="68"/>
        <v>0</v>
      </c>
      <c r="I1949" s="197"/>
      <c r="J1949" s="196"/>
      <c r="K1949" s="42"/>
      <c r="L1949" s="43"/>
      <c r="M1949" s="44"/>
    </row>
    <row r="1950" spans="1:13" s="78" customFormat="1" ht="22.5">
      <c r="A1950" s="28"/>
      <c r="B1950" s="28"/>
      <c r="C1950" s="81"/>
      <c r="D1950" s="14" t="s">
        <v>3214</v>
      </c>
      <c r="E1950" s="29"/>
      <c r="F1950" s="17" t="s">
        <v>162</v>
      </c>
      <c r="G1950" s="27"/>
      <c r="H1950" s="27" t="str">
        <f t="shared" si="68"/>
        <v/>
      </c>
      <c r="I1950" s="197"/>
      <c r="J1950" s="196"/>
      <c r="K1950" s="42"/>
      <c r="L1950" s="43"/>
      <c r="M1950" s="44"/>
    </row>
    <row r="1951" spans="1:13" s="78" customFormat="1">
      <c r="A1951" s="265"/>
      <c r="B1951" s="265"/>
      <c r="C1951" s="275" t="s">
        <v>1934</v>
      </c>
      <c r="D1951" s="266" t="s">
        <v>3139</v>
      </c>
      <c r="E1951" s="29" t="s">
        <v>14</v>
      </c>
      <c r="F1951" s="17">
        <v>4</v>
      </c>
      <c r="G1951" s="258">
        <v>0</v>
      </c>
      <c r="H1951" s="27">
        <f t="shared" si="68"/>
        <v>0</v>
      </c>
      <c r="I1951" s="197"/>
      <c r="J1951" s="196"/>
      <c r="K1951" s="42"/>
      <c r="L1951" s="43"/>
      <c r="M1951" s="44"/>
    </row>
    <row r="1952" spans="1:13" s="78" customFormat="1" ht="22.5">
      <c r="A1952" s="28"/>
      <c r="B1952" s="28"/>
      <c r="C1952" s="81" t="s">
        <v>1937</v>
      </c>
      <c r="D1952" s="14" t="s">
        <v>3141</v>
      </c>
      <c r="E1952" s="29" t="s">
        <v>14</v>
      </c>
      <c r="F1952" s="17">
        <v>25</v>
      </c>
      <c r="G1952" s="258">
        <v>0</v>
      </c>
      <c r="H1952" s="27">
        <f t="shared" si="68"/>
        <v>0</v>
      </c>
      <c r="I1952" s="197"/>
      <c r="J1952" s="196"/>
      <c r="K1952" s="42"/>
      <c r="L1952" s="43"/>
      <c r="M1952" s="44"/>
    </row>
    <row r="1953" spans="1:13" s="78" customFormat="1">
      <c r="A1953" s="28"/>
      <c r="B1953" s="28"/>
      <c r="C1953" s="81" t="s">
        <v>1940</v>
      </c>
      <c r="D1953" s="14" t="s">
        <v>3218</v>
      </c>
      <c r="E1953" s="29" t="s">
        <v>12</v>
      </c>
      <c r="F1953" s="17">
        <v>35</v>
      </c>
      <c r="G1953" s="258">
        <v>0</v>
      </c>
      <c r="H1953" s="27">
        <f t="shared" si="68"/>
        <v>0</v>
      </c>
      <c r="I1953" s="197"/>
      <c r="J1953" s="196"/>
      <c r="K1953" s="42"/>
      <c r="L1953" s="43"/>
      <c r="M1953" s="44"/>
    </row>
    <row r="1954" spans="1:13" s="78" customFormat="1">
      <c r="A1954" s="263">
        <v>4</v>
      </c>
      <c r="B1954" s="263"/>
      <c r="C1954" s="274"/>
      <c r="D1954" s="260" t="s">
        <v>3255</v>
      </c>
      <c r="E1954" s="20"/>
      <c r="F1954" s="21" t="s">
        <v>162</v>
      </c>
      <c r="G1954" s="22"/>
      <c r="H1954" s="52">
        <f>SUM(H1955:H1955)</f>
        <v>0</v>
      </c>
      <c r="I1954" s="197"/>
      <c r="J1954" s="196"/>
      <c r="K1954" s="42"/>
      <c r="L1954" s="43"/>
      <c r="M1954" s="44"/>
    </row>
    <row r="1955" spans="1:13" s="78" customFormat="1">
      <c r="A1955" s="28"/>
      <c r="B1955" s="28"/>
      <c r="C1955" s="192" t="s">
        <v>1943</v>
      </c>
      <c r="D1955" s="14" t="s">
        <v>3226</v>
      </c>
      <c r="E1955" s="29" t="s">
        <v>48</v>
      </c>
      <c r="F1955" s="17">
        <v>3</v>
      </c>
      <c r="G1955" s="258">
        <v>0</v>
      </c>
      <c r="H1955" s="27">
        <f t="shared" si="68"/>
        <v>0</v>
      </c>
      <c r="I1955" s="197"/>
      <c r="J1955" s="196"/>
      <c r="K1955" s="42"/>
      <c r="L1955" s="43"/>
      <c r="M1955" s="44"/>
    </row>
    <row r="1956" spans="1:13" s="78" customFormat="1">
      <c r="A1956" s="310">
        <v>3</v>
      </c>
      <c r="B1956" s="310"/>
      <c r="C1956" s="311"/>
      <c r="D1956" s="312" t="s">
        <v>3256</v>
      </c>
      <c r="E1956" s="141"/>
      <c r="F1956" s="142" t="s">
        <v>162</v>
      </c>
      <c r="G1956" s="143"/>
      <c r="H1956" s="144">
        <f>H1957+H1964+H1975</f>
        <v>0</v>
      </c>
      <c r="I1956" s="197"/>
      <c r="J1956" s="196"/>
      <c r="K1956" s="42"/>
      <c r="L1956" s="43"/>
      <c r="M1956" s="44"/>
    </row>
    <row r="1957" spans="1:13" s="78" customFormat="1">
      <c r="A1957" s="263">
        <v>4</v>
      </c>
      <c r="B1957" s="263"/>
      <c r="C1957" s="274"/>
      <c r="D1957" s="260" t="s">
        <v>6</v>
      </c>
      <c r="E1957" s="20"/>
      <c r="F1957" s="21" t="s">
        <v>162</v>
      </c>
      <c r="G1957" s="22"/>
      <c r="H1957" s="52">
        <f>H1958+H1961</f>
        <v>0</v>
      </c>
      <c r="I1957" s="197"/>
      <c r="J1957" s="196"/>
      <c r="K1957" s="42"/>
      <c r="L1957" s="43"/>
      <c r="M1957" s="44"/>
    </row>
    <row r="1958" spans="1:13" s="78" customFormat="1">
      <c r="A1958" s="265">
        <v>5</v>
      </c>
      <c r="B1958" s="265"/>
      <c r="C1958" s="275"/>
      <c r="D1958" s="261" t="s">
        <v>1547</v>
      </c>
      <c r="E1958" s="29"/>
      <c r="F1958" s="17" t="s">
        <v>162</v>
      </c>
      <c r="G1958" s="27"/>
      <c r="H1958" s="55">
        <f>SUM(H1959:H1960)</f>
        <v>0</v>
      </c>
      <c r="I1958" s="197"/>
      <c r="J1958" s="196"/>
      <c r="K1958" s="42"/>
      <c r="L1958" s="43"/>
      <c r="M1958" s="44"/>
    </row>
    <row r="1959" spans="1:13" s="78" customFormat="1" ht="33.75">
      <c r="A1959" s="265"/>
      <c r="B1959" s="265"/>
      <c r="C1959" s="275" t="s">
        <v>1901</v>
      </c>
      <c r="D1959" s="266" t="s">
        <v>3203</v>
      </c>
      <c r="E1959" s="29" t="s">
        <v>12</v>
      </c>
      <c r="F1959" s="17">
        <v>24</v>
      </c>
      <c r="G1959" s="258">
        <v>0</v>
      </c>
      <c r="H1959" s="27">
        <f t="shared" ref="H1959:H1976" si="69">IF(ISNUMBER(F1959),ROUND(F1959*G1959,2),"")</f>
        <v>0</v>
      </c>
      <c r="I1959" s="197"/>
      <c r="J1959" s="196"/>
      <c r="K1959" s="42"/>
      <c r="L1959" s="43"/>
      <c r="M1959" s="44"/>
    </row>
    <row r="1960" spans="1:13" s="78" customFormat="1" ht="22.5">
      <c r="A1960" s="28"/>
      <c r="B1960" s="28"/>
      <c r="C1960" s="81" t="s">
        <v>1905</v>
      </c>
      <c r="D1960" s="14" t="s">
        <v>3120</v>
      </c>
      <c r="E1960" s="29" t="s">
        <v>10</v>
      </c>
      <c r="F1960" s="17">
        <v>3</v>
      </c>
      <c r="G1960" s="258">
        <v>0</v>
      </c>
      <c r="H1960" s="27">
        <f t="shared" si="69"/>
        <v>0</v>
      </c>
      <c r="I1960" s="197"/>
      <c r="J1960" s="196"/>
      <c r="K1960" s="42"/>
      <c r="L1960" s="43"/>
      <c r="M1960" s="44"/>
    </row>
    <row r="1961" spans="1:13" s="78" customFormat="1">
      <c r="A1961" s="265">
        <v>5</v>
      </c>
      <c r="B1961" s="265"/>
      <c r="C1961" s="275"/>
      <c r="D1961" s="261" t="s">
        <v>3123</v>
      </c>
      <c r="E1961" s="29"/>
      <c r="F1961" s="17" t="s">
        <v>162</v>
      </c>
      <c r="G1961" s="27"/>
      <c r="H1961" s="55">
        <f>SUM(H1962:H1963)</f>
        <v>0</v>
      </c>
      <c r="I1961" s="197"/>
      <c r="J1961" s="196"/>
      <c r="K1961" s="42"/>
      <c r="L1961" s="43"/>
      <c r="M1961" s="44"/>
    </row>
    <row r="1962" spans="1:13" s="78" customFormat="1" ht="45">
      <c r="A1962" s="28"/>
      <c r="B1962" s="28"/>
      <c r="C1962" s="81" t="s">
        <v>1908</v>
      </c>
      <c r="D1962" s="14" t="s">
        <v>3258</v>
      </c>
      <c r="E1962" s="29" t="s">
        <v>10</v>
      </c>
      <c r="F1962" s="17">
        <v>1</v>
      </c>
      <c r="G1962" s="258">
        <v>0</v>
      </c>
      <c r="H1962" s="27">
        <f t="shared" si="69"/>
        <v>0</v>
      </c>
      <c r="I1962" s="197"/>
      <c r="J1962" s="196"/>
      <c r="K1962" s="42"/>
      <c r="L1962" s="43"/>
      <c r="M1962" s="44"/>
    </row>
    <row r="1963" spans="1:13" s="78" customFormat="1" ht="22.5">
      <c r="A1963" s="28"/>
      <c r="B1963" s="28"/>
      <c r="C1963" s="81" t="s">
        <v>1917</v>
      </c>
      <c r="D1963" s="14" t="s">
        <v>3205</v>
      </c>
      <c r="E1963" s="29" t="s">
        <v>12</v>
      </c>
      <c r="F1963" s="17">
        <v>5</v>
      </c>
      <c r="G1963" s="258">
        <v>0</v>
      </c>
      <c r="H1963" s="27">
        <f t="shared" si="69"/>
        <v>0</v>
      </c>
      <c r="I1963" s="197"/>
      <c r="J1963" s="196"/>
      <c r="K1963" s="42"/>
      <c r="L1963" s="43"/>
      <c r="M1963" s="44"/>
    </row>
    <row r="1964" spans="1:13" s="78" customFormat="1">
      <c r="A1964" s="263">
        <v>4</v>
      </c>
      <c r="B1964" s="263"/>
      <c r="C1964" s="274"/>
      <c r="D1964" s="260" t="s">
        <v>19</v>
      </c>
      <c r="E1964" s="20"/>
      <c r="F1964" s="21" t="s">
        <v>162</v>
      </c>
      <c r="G1964" s="22"/>
      <c r="H1964" s="52">
        <f>SUM(H1965:H1974)</f>
        <v>0</v>
      </c>
      <c r="I1964" s="197"/>
      <c r="J1964" s="196"/>
      <c r="K1964" s="42"/>
      <c r="L1964" s="43"/>
      <c r="M1964" s="44"/>
    </row>
    <row r="1965" spans="1:13" s="78" customFormat="1" ht="45">
      <c r="A1965" s="28"/>
      <c r="B1965" s="28"/>
      <c r="C1965" s="81" t="s">
        <v>1920</v>
      </c>
      <c r="D1965" s="14" t="s">
        <v>3208</v>
      </c>
      <c r="E1965" s="29" t="s">
        <v>14</v>
      </c>
      <c r="F1965" s="17">
        <v>2</v>
      </c>
      <c r="G1965" s="258">
        <v>0</v>
      </c>
      <c r="H1965" s="27">
        <f t="shared" si="69"/>
        <v>0</v>
      </c>
      <c r="I1965" s="197"/>
      <c r="J1965" s="196"/>
      <c r="K1965" s="42"/>
      <c r="L1965" s="43"/>
      <c r="M1965" s="44"/>
    </row>
    <row r="1966" spans="1:13" s="78" customFormat="1" ht="22.5">
      <c r="A1966" s="265"/>
      <c r="B1966" s="265"/>
      <c r="C1966" s="275" t="s">
        <v>1924</v>
      </c>
      <c r="D1966" s="266" t="s">
        <v>3253</v>
      </c>
      <c r="E1966" s="29" t="s">
        <v>14</v>
      </c>
      <c r="F1966" s="17">
        <v>36</v>
      </c>
      <c r="G1966" s="258">
        <v>0</v>
      </c>
      <c r="H1966" s="27">
        <f t="shared" si="69"/>
        <v>0</v>
      </c>
      <c r="I1966" s="197"/>
      <c r="J1966" s="196"/>
      <c r="K1966" s="42"/>
      <c r="L1966" s="43"/>
      <c r="M1966" s="44"/>
    </row>
    <row r="1967" spans="1:13" s="78" customFormat="1" ht="33.75">
      <c r="A1967" s="28"/>
      <c r="B1967" s="28"/>
      <c r="C1967" s="81" t="s">
        <v>1927</v>
      </c>
      <c r="D1967" s="14" t="s">
        <v>3254</v>
      </c>
      <c r="E1967" s="29" t="s">
        <v>14</v>
      </c>
      <c r="F1967" s="17">
        <v>12</v>
      </c>
      <c r="G1967" s="258">
        <v>0</v>
      </c>
      <c r="H1967" s="27">
        <f t="shared" si="69"/>
        <v>0</v>
      </c>
      <c r="I1967" s="197"/>
      <c r="J1967" s="196"/>
      <c r="K1967" s="42"/>
      <c r="L1967" s="43"/>
      <c r="M1967" s="44"/>
    </row>
    <row r="1968" spans="1:13" s="78" customFormat="1" ht="22.5">
      <c r="A1968" s="28"/>
      <c r="B1968" s="28"/>
      <c r="C1968" s="81" t="s">
        <v>1931</v>
      </c>
      <c r="D1968" s="14" t="s">
        <v>3259</v>
      </c>
      <c r="E1968" s="29" t="s">
        <v>14</v>
      </c>
      <c r="F1968" s="17">
        <v>4</v>
      </c>
      <c r="G1968" s="258">
        <v>0</v>
      </c>
      <c r="H1968" s="27">
        <f t="shared" si="69"/>
        <v>0</v>
      </c>
      <c r="I1968" s="197"/>
      <c r="J1968" s="196"/>
      <c r="K1968" s="42"/>
      <c r="L1968" s="43"/>
      <c r="M1968" s="44"/>
    </row>
    <row r="1969" spans="1:13" s="78" customFormat="1" ht="33.75">
      <c r="A1969" s="163"/>
      <c r="B1969" s="163"/>
      <c r="C1969" s="176" t="s">
        <v>1934</v>
      </c>
      <c r="D1969" s="177" t="s">
        <v>3213</v>
      </c>
      <c r="E1969" s="178" t="s">
        <v>14</v>
      </c>
      <c r="F1969" s="179">
        <v>44</v>
      </c>
      <c r="G1969" s="272">
        <v>0</v>
      </c>
      <c r="H1969" s="169">
        <f t="shared" si="69"/>
        <v>0</v>
      </c>
      <c r="I1969" s="197"/>
      <c r="J1969" s="196"/>
      <c r="K1969" s="42"/>
      <c r="L1969" s="43"/>
      <c r="M1969" s="44"/>
    </row>
    <row r="1970" spans="1:13" s="78" customFormat="1" ht="22.5">
      <c r="A1970" s="170"/>
      <c r="B1970" s="170"/>
      <c r="C1970" s="171"/>
      <c r="D1970" s="172" t="s">
        <v>3214</v>
      </c>
      <c r="E1970" s="173"/>
      <c r="F1970" s="174" t="s">
        <v>162</v>
      </c>
      <c r="G1970" s="175"/>
      <c r="H1970" s="175" t="str">
        <f t="shared" si="69"/>
        <v/>
      </c>
      <c r="I1970" s="197"/>
      <c r="J1970" s="196"/>
      <c r="K1970" s="42"/>
      <c r="L1970" s="43"/>
      <c r="M1970" s="44"/>
    </row>
    <row r="1971" spans="1:13" s="78" customFormat="1">
      <c r="A1971" s="28"/>
      <c r="B1971" s="28"/>
      <c r="C1971" s="81" t="s">
        <v>1937</v>
      </c>
      <c r="D1971" s="14" t="s">
        <v>3139</v>
      </c>
      <c r="E1971" s="29" t="s">
        <v>14</v>
      </c>
      <c r="F1971" s="17">
        <v>2</v>
      </c>
      <c r="G1971" s="258">
        <v>0</v>
      </c>
      <c r="H1971" s="27">
        <f t="shared" si="69"/>
        <v>0</v>
      </c>
      <c r="I1971" s="197"/>
      <c r="J1971" s="196"/>
      <c r="K1971" s="42"/>
      <c r="L1971" s="43"/>
      <c r="M1971" s="44"/>
    </row>
    <row r="1972" spans="1:13" s="78" customFormat="1" ht="22.5">
      <c r="A1972" s="28"/>
      <c r="B1972" s="28"/>
      <c r="C1972" s="81" t="s">
        <v>1940</v>
      </c>
      <c r="D1972" s="14" t="s">
        <v>3140</v>
      </c>
      <c r="E1972" s="29" t="s">
        <v>159</v>
      </c>
      <c r="F1972" s="17">
        <v>15</v>
      </c>
      <c r="G1972" s="258">
        <v>0</v>
      </c>
      <c r="H1972" s="27">
        <f t="shared" si="69"/>
        <v>0</v>
      </c>
      <c r="I1972" s="197"/>
      <c r="J1972" s="196"/>
      <c r="K1972" s="42"/>
      <c r="L1972" s="43"/>
      <c r="M1972" s="44"/>
    </row>
    <row r="1973" spans="1:13" s="78" customFormat="1" ht="22.5">
      <c r="A1973" s="265"/>
      <c r="B1973" s="265"/>
      <c r="C1973" s="275" t="s">
        <v>1943</v>
      </c>
      <c r="D1973" s="266" t="s">
        <v>3141</v>
      </c>
      <c r="E1973" s="29" t="s">
        <v>14</v>
      </c>
      <c r="F1973" s="17">
        <v>44</v>
      </c>
      <c r="G1973" s="258">
        <v>0</v>
      </c>
      <c r="H1973" s="27">
        <f t="shared" si="69"/>
        <v>0</v>
      </c>
      <c r="I1973" s="197"/>
      <c r="J1973" s="196"/>
      <c r="K1973" s="42"/>
      <c r="L1973" s="43"/>
      <c r="M1973" s="44"/>
    </row>
    <row r="1974" spans="1:13" s="78" customFormat="1">
      <c r="A1974" s="28"/>
      <c r="B1974" s="28"/>
      <c r="C1974" s="81" t="s">
        <v>1946</v>
      </c>
      <c r="D1974" s="14" t="s">
        <v>3218</v>
      </c>
      <c r="E1974" s="29" t="s">
        <v>12</v>
      </c>
      <c r="F1974" s="17">
        <v>24</v>
      </c>
      <c r="G1974" s="258">
        <v>0</v>
      </c>
      <c r="H1974" s="27">
        <f t="shared" si="69"/>
        <v>0</v>
      </c>
      <c r="I1974" s="197"/>
      <c r="J1974" s="196"/>
      <c r="K1974" s="42"/>
      <c r="L1974" s="43"/>
      <c r="M1974" s="44"/>
    </row>
    <row r="1975" spans="1:13" s="78" customFormat="1">
      <c r="A1975" s="263">
        <v>4</v>
      </c>
      <c r="B1975" s="263"/>
      <c r="C1975" s="274"/>
      <c r="D1975" s="260" t="s">
        <v>3255</v>
      </c>
      <c r="E1975" s="20"/>
      <c r="F1975" s="21" t="s">
        <v>162</v>
      </c>
      <c r="G1975" s="22"/>
      <c r="H1975" s="52">
        <f>SUM(H1976:H1976)</f>
        <v>0</v>
      </c>
      <c r="I1975" s="197"/>
      <c r="J1975" s="196"/>
      <c r="K1975" s="42"/>
      <c r="L1975" s="43"/>
      <c r="M1975" s="44"/>
    </row>
    <row r="1976" spans="1:13" s="78" customFormat="1">
      <c r="A1976" s="28"/>
      <c r="B1976" s="28"/>
      <c r="C1976" s="192" t="s">
        <v>1949</v>
      </c>
      <c r="D1976" s="14" t="s">
        <v>3226</v>
      </c>
      <c r="E1976" s="29" t="s">
        <v>48</v>
      </c>
      <c r="F1976" s="17">
        <v>3</v>
      </c>
      <c r="G1976" s="258">
        <v>0</v>
      </c>
      <c r="H1976" s="27">
        <f t="shared" si="69"/>
        <v>0</v>
      </c>
      <c r="I1976" s="197"/>
      <c r="J1976" s="196"/>
      <c r="K1976" s="42"/>
      <c r="L1976" s="43"/>
      <c r="M1976" s="44"/>
    </row>
    <row r="1977" spans="1:13" s="78" customFormat="1">
      <c r="A1977" s="310">
        <v>3</v>
      </c>
      <c r="B1977" s="310"/>
      <c r="C1977" s="311"/>
      <c r="D1977" s="312" t="s">
        <v>3260</v>
      </c>
      <c r="E1977" s="141"/>
      <c r="F1977" s="142" t="s">
        <v>162</v>
      </c>
      <c r="G1977" s="143"/>
      <c r="H1977" s="144">
        <f>H1978+H1985+H1996</f>
        <v>0</v>
      </c>
      <c r="I1977" s="197"/>
      <c r="J1977" s="196"/>
      <c r="K1977" s="42"/>
      <c r="L1977" s="43"/>
      <c r="M1977" s="44"/>
    </row>
    <row r="1978" spans="1:13" s="78" customFormat="1">
      <c r="A1978" s="263">
        <v>4</v>
      </c>
      <c r="B1978" s="263"/>
      <c r="C1978" s="274"/>
      <c r="D1978" s="260" t="s">
        <v>6</v>
      </c>
      <c r="E1978" s="20"/>
      <c r="F1978" s="21" t="s">
        <v>162</v>
      </c>
      <c r="G1978" s="22"/>
      <c r="H1978" s="52">
        <f>H1979+H1982</f>
        <v>0</v>
      </c>
      <c r="I1978" s="197"/>
      <c r="J1978" s="196"/>
      <c r="K1978" s="42"/>
      <c r="L1978" s="43"/>
      <c r="M1978" s="44"/>
    </row>
    <row r="1979" spans="1:13" s="78" customFormat="1">
      <c r="A1979" s="265">
        <v>5</v>
      </c>
      <c r="B1979" s="265"/>
      <c r="C1979" s="275"/>
      <c r="D1979" s="261" t="s">
        <v>1547</v>
      </c>
      <c r="E1979" s="29"/>
      <c r="F1979" s="17" t="s">
        <v>162</v>
      </c>
      <c r="G1979" s="27"/>
      <c r="H1979" s="55">
        <f>SUM(H1980:H1981)</f>
        <v>0</v>
      </c>
      <c r="I1979" s="197"/>
      <c r="J1979" s="196"/>
      <c r="K1979" s="42"/>
      <c r="L1979" s="43"/>
      <c r="M1979" s="44"/>
    </row>
    <row r="1980" spans="1:13" s="78" customFormat="1" ht="33.75">
      <c r="A1980" s="28"/>
      <c r="B1980" s="28"/>
      <c r="C1980" s="81" t="s">
        <v>1901</v>
      </c>
      <c r="D1980" s="14" t="s">
        <v>3203</v>
      </c>
      <c r="E1980" s="29" t="s">
        <v>12</v>
      </c>
      <c r="F1980" s="17">
        <v>86</v>
      </c>
      <c r="G1980" s="258">
        <v>0</v>
      </c>
      <c r="H1980" s="27">
        <f t="shared" ref="H1980:H1997" si="70">IF(ISNUMBER(F1980),ROUND(F1980*G1980,2),"")</f>
        <v>0</v>
      </c>
      <c r="I1980" s="197"/>
      <c r="J1980" s="196"/>
      <c r="K1980" s="42"/>
      <c r="L1980" s="43"/>
      <c r="M1980" s="44"/>
    </row>
    <row r="1981" spans="1:13" s="78" customFormat="1" ht="22.5">
      <c r="A1981" s="28"/>
      <c r="B1981" s="28"/>
      <c r="C1981" s="81" t="s">
        <v>1905</v>
      </c>
      <c r="D1981" s="14" t="s">
        <v>3120</v>
      </c>
      <c r="E1981" s="29" t="s">
        <v>10</v>
      </c>
      <c r="F1981" s="17">
        <v>5</v>
      </c>
      <c r="G1981" s="258">
        <v>0</v>
      </c>
      <c r="H1981" s="27">
        <f t="shared" si="70"/>
        <v>0</v>
      </c>
      <c r="I1981" s="197"/>
      <c r="J1981" s="196"/>
      <c r="K1981" s="42"/>
      <c r="L1981" s="43"/>
      <c r="M1981" s="44"/>
    </row>
    <row r="1982" spans="1:13" s="78" customFormat="1">
      <c r="A1982" s="265">
        <v>5</v>
      </c>
      <c r="B1982" s="265"/>
      <c r="C1982" s="275"/>
      <c r="D1982" s="261" t="s">
        <v>3123</v>
      </c>
      <c r="E1982" s="29"/>
      <c r="F1982" s="17" t="s">
        <v>162</v>
      </c>
      <c r="G1982" s="27"/>
      <c r="H1982" s="55">
        <f>SUM(H1983:H1984)</f>
        <v>0</v>
      </c>
      <c r="I1982" s="197"/>
      <c r="J1982" s="196"/>
      <c r="K1982" s="42"/>
      <c r="L1982" s="43"/>
      <c r="M1982" s="44"/>
    </row>
    <row r="1983" spans="1:13" s="78" customFormat="1" ht="45">
      <c r="A1983" s="265"/>
      <c r="B1983" s="265"/>
      <c r="C1983" s="275" t="s">
        <v>1908</v>
      </c>
      <c r="D1983" s="266" t="s">
        <v>3204</v>
      </c>
      <c r="E1983" s="29" t="s">
        <v>10</v>
      </c>
      <c r="F1983" s="17">
        <v>1</v>
      </c>
      <c r="G1983" s="258">
        <v>0</v>
      </c>
      <c r="H1983" s="27">
        <f t="shared" si="70"/>
        <v>0</v>
      </c>
      <c r="I1983" s="197"/>
      <c r="J1983" s="196"/>
      <c r="K1983" s="42"/>
      <c r="L1983" s="43"/>
      <c r="M1983" s="44"/>
    </row>
    <row r="1984" spans="1:13" s="78" customFormat="1" ht="22.5">
      <c r="A1984" s="265"/>
      <c r="B1984" s="265"/>
      <c r="C1984" s="275" t="s">
        <v>1917</v>
      </c>
      <c r="D1984" s="266" t="s">
        <v>3205</v>
      </c>
      <c r="E1984" s="29" t="s">
        <v>12</v>
      </c>
      <c r="F1984" s="17">
        <v>5</v>
      </c>
      <c r="G1984" s="258">
        <v>0</v>
      </c>
      <c r="H1984" s="27">
        <f t="shared" si="70"/>
        <v>0</v>
      </c>
      <c r="I1984" s="197"/>
      <c r="J1984" s="196"/>
      <c r="K1984" s="42"/>
      <c r="L1984" s="43"/>
      <c r="M1984" s="44"/>
    </row>
    <row r="1985" spans="1:13" s="78" customFormat="1">
      <c r="A1985" s="263">
        <v>4</v>
      </c>
      <c r="B1985" s="263"/>
      <c r="C1985" s="274"/>
      <c r="D1985" s="260" t="s">
        <v>19</v>
      </c>
      <c r="E1985" s="20"/>
      <c r="F1985" s="21" t="s">
        <v>162</v>
      </c>
      <c r="G1985" s="22"/>
      <c r="H1985" s="52">
        <f>SUM(H1986:H1995)</f>
        <v>0</v>
      </c>
      <c r="I1985" s="197"/>
      <c r="J1985" s="196"/>
      <c r="K1985" s="42"/>
      <c r="L1985" s="43"/>
      <c r="M1985" s="44"/>
    </row>
    <row r="1986" spans="1:13" s="78" customFormat="1" ht="45">
      <c r="A1986" s="28"/>
      <c r="B1986" s="28"/>
      <c r="C1986" s="81" t="s">
        <v>1920</v>
      </c>
      <c r="D1986" s="14" t="s">
        <v>3208</v>
      </c>
      <c r="E1986" s="29" t="s">
        <v>14</v>
      </c>
      <c r="F1986" s="17">
        <v>2</v>
      </c>
      <c r="G1986" s="258">
        <v>0</v>
      </c>
      <c r="H1986" s="27">
        <f t="shared" si="70"/>
        <v>0</v>
      </c>
      <c r="I1986" s="197"/>
      <c r="J1986" s="196"/>
      <c r="K1986" s="42"/>
      <c r="L1986" s="43"/>
      <c r="M1986" s="44"/>
    </row>
    <row r="1987" spans="1:13" s="78" customFormat="1" ht="22.5">
      <c r="A1987" s="28"/>
      <c r="B1987" s="28"/>
      <c r="C1987" s="81" t="s">
        <v>1924</v>
      </c>
      <c r="D1987" s="14" t="s">
        <v>3253</v>
      </c>
      <c r="E1987" s="29" t="s">
        <v>14</v>
      </c>
      <c r="F1987" s="17">
        <v>129</v>
      </c>
      <c r="G1987" s="258">
        <v>0</v>
      </c>
      <c r="H1987" s="27">
        <f t="shared" si="70"/>
        <v>0</v>
      </c>
      <c r="I1987" s="197"/>
      <c r="J1987" s="196"/>
      <c r="K1987" s="42"/>
      <c r="L1987" s="43"/>
      <c r="M1987" s="44"/>
    </row>
    <row r="1988" spans="1:13" s="78" customFormat="1" ht="33.75">
      <c r="A1988" s="265"/>
      <c r="B1988" s="265"/>
      <c r="C1988" s="275" t="s">
        <v>1927</v>
      </c>
      <c r="D1988" s="266" t="s">
        <v>3254</v>
      </c>
      <c r="E1988" s="29" t="s">
        <v>14</v>
      </c>
      <c r="F1988" s="17">
        <v>43</v>
      </c>
      <c r="G1988" s="258">
        <v>0</v>
      </c>
      <c r="H1988" s="27">
        <f t="shared" si="70"/>
        <v>0</v>
      </c>
      <c r="I1988" s="197"/>
      <c r="J1988" s="196"/>
      <c r="K1988" s="42"/>
      <c r="L1988" s="43"/>
      <c r="M1988" s="44"/>
    </row>
    <row r="1989" spans="1:13" s="78" customFormat="1" ht="22.5">
      <c r="A1989" s="28"/>
      <c r="B1989" s="28"/>
      <c r="C1989" s="81" t="s">
        <v>1931</v>
      </c>
      <c r="D1989" s="14" t="s">
        <v>3259</v>
      </c>
      <c r="E1989" s="29" t="s">
        <v>14</v>
      </c>
      <c r="F1989" s="17">
        <v>13</v>
      </c>
      <c r="G1989" s="258">
        <v>0</v>
      </c>
      <c r="H1989" s="27">
        <f t="shared" si="70"/>
        <v>0</v>
      </c>
      <c r="I1989" s="197"/>
      <c r="J1989" s="196"/>
      <c r="K1989" s="42"/>
      <c r="L1989" s="43"/>
      <c r="M1989" s="44"/>
    </row>
    <row r="1990" spans="1:13" s="78" customFormat="1" ht="33.75">
      <c r="A1990" s="163"/>
      <c r="B1990" s="163"/>
      <c r="C1990" s="176" t="s">
        <v>1934</v>
      </c>
      <c r="D1990" s="177" t="s">
        <v>3213</v>
      </c>
      <c r="E1990" s="178" t="s">
        <v>14</v>
      </c>
      <c r="F1990" s="179">
        <v>159</v>
      </c>
      <c r="G1990" s="272">
        <v>0</v>
      </c>
      <c r="H1990" s="169">
        <f t="shared" si="70"/>
        <v>0</v>
      </c>
      <c r="I1990" s="197"/>
      <c r="J1990" s="196"/>
      <c r="K1990" s="42"/>
      <c r="L1990" s="43"/>
      <c r="M1990" s="44"/>
    </row>
    <row r="1991" spans="1:13" s="78" customFormat="1" ht="22.5">
      <c r="A1991" s="170"/>
      <c r="B1991" s="170"/>
      <c r="C1991" s="171"/>
      <c r="D1991" s="172" t="s">
        <v>3214</v>
      </c>
      <c r="E1991" s="173"/>
      <c r="F1991" s="174" t="s">
        <v>162</v>
      </c>
      <c r="G1991" s="175"/>
      <c r="H1991" s="175" t="str">
        <f t="shared" si="70"/>
        <v/>
      </c>
      <c r="I1991" s="197"/>
      <c r="J1991" s="196"/>
      <c r="K1991" s="42"/>
      <c r="L1991" s="43"/>
      <c r="M1991" s="44"/>
    </row>
    <row r="1992" spans="1:13" s="78" customFormat="1">
      <c r="A1992" s="265"/>
      <c r="B1992" s="265"/>
      <c r="C1992" s="275" t="s">
        <v>1937</v>
      </c>
      <c r="D1992" s="266" t="s">
        <v>3139</v>
      </c>
      <c r="E1992" s="29" t="s">
        <v>14</v>
      </c>
      <c r="F1992" s="17">
        <v>2</v>
      </c>
      <c r="G1992" s="258">
        <v>0</v>
      </c>
      <c r="H1992" s="27">
        <f t="shared" si="70"/>
        <v>0</v>
      </c>
      <c r="I1992" s="197"/>
      <c r="J1992" s="196"/>
      <c r="K1992" s="42"/>
      <c r="L1992" s="43"/>
      <c r="M1992" s="44"/>
    </row>
    <row r="1993" spans="1:13" s="78" customFormat="1" ht="22.5">
      <c r="A1993" s="28"/>
      <c r="B1993" s="28"/>
      <c r="C1993" s="81" t="s">
        <v>1940</v>
      </c>
      <c r="D1993" s="14" t="s">
        <v>3140</v>
      </c>
      <c r="E1993" s="29" t="s">
        <v>159</v>
      </c>
      <c r="F1993" s="17">
        <v>15</v>
      </c>
      <c r="G1993" s="258">
        <v>0</v>
      </c>
      <c r="H1993" s="27">
        <f t="shared" si="70"/>
        <v>0</v>
      </c>
      <c r="I1993" s="197"/>
      <c r="J1993" s="196"/>
      <c r="K1993" s="42"/>
      <c r="L1993" s="43"/>
      <c r="M1993" s="44"/>
    </row>
    <row r="1994" spans="1:13" s="78" customFormat="1" ht="22.5">
      <c r="A1994" s="28"/>
      <c r="B1994" s="28"/>
      <c r="C1994" s="81" t="s">
        <v>1943</v>
      </c>
      <c r="D1994" s="14" t="s">
        <v>3141</v>
      </c>
      <c r="E1994" s="29" t="s">
        <v>14</v>
      </c>
      <c r="F1994" s="17">
        <v>159</v>
      </c>
      <c r="G1994" s="258">
        <v>0</v>
      </c>
      <c r="H1994" s="27">
        <f t="shared" si="70"/>
        <v>0</v>
      </c>
      <c r="I1994" s="197"/>
      <c r="J1994" s="196"/>
      <c r="K1994" s="42"/>
      <c r="L1994" s="43"/>
      <c r="M1994" s="44"/>
    </row>
    <row r="1995" spans="1:13" s="78" customFormat="1">
      <c r="A1995" s="28"/>
      <c r="B1995" s="28"/>
      <c r="C1995" s="81" t="s">
        <v>1946</v>
      </c>
      <c r="D1995" s="14" t="s">
        <v>3218</v>
      </c>
      <c r="E1995" s="29" t="s">
        <v>12</v>
      </c>
      <c r="F1995" s="17">
        <v>86</v>
      </c>
      <c r="G1995" s="258">
        <v>0</v>
      </c>
      <c r="H1995" s="27">
        <f t="shared" si="70"/>
        <v>0</v>
      </c>
      <c r="I1995" s="197"/>
      <c r="J1995" s="196"/>
      <c r="K1995" s="42"/>
      <c r="L1995" s="43"/>
      <c r="M1995" s="44"/>
    </row>
    <row r="1996" spans="1:13" s="78" customFormat="1">
      <c r="A1996" s="263">
        <v>4</v>
      </c>
      <c r="B1996" s="263"/>
      <c r="C1996" s="274"/>
      <c r="D1996" s="260" t="s">
        <v>3255</v>
      </c>
      <c r="E1996" s="20"/>
      <c r="F1996" s="21" t="s">
        <v>162</v>
      </c>
      <c r="G1996" s="22"/>
      <c r="H1996" s="52">
        <f>SUM(H1997:H1997)</f>
        <v>0</v>
      </c>
      <c r="I1996" s="197"/>
      <c r="J1996" s="196"/>
      <c r="K1996" s="42"/>
      <c r="L1996" s="43"/>
      <c r="M1996" s="44"/>
    </row>
    <row r="1997" spans="1:13" s="78" customFormat="1">
      <c r="A1997" s="28"/>
      <c r="B1997" s="28"/>
      <c r="C1997" s="192" t="s">
        <v>1949</v>
      </c>
      <c r="D1997" s="14" t="s">
        <v>3226</v>
      </c>
      <c r="E1997" s="29" t="s">
        <v>48</v>
      </c>
      <c r="F1997" s="17">
        <v>3</v>
      </c>
      <c r="G1997" s="258">
        <v>0</v>
      </c>
      <c r="H1997" s="27">
        <f t="shared" si="70"/>
        <v>0</v>
      </c>
      <c r="I1997" s="197"/>
      <c r="J1997" s="196"/>
      <c r="K1997" s="42"/>
      <c r="L1997" s="43"/>
      <c r="M1997" s="44"/>
    </row>
    <row r="1998" spans="1:13" s="78" customFormat="1">
      <c r="A1998" s="286">
        <v>2</v>
      </c>
      <c r="B1998" s="286"/>
      <c r="C1998" s="287"/>
      <c r="D1998" s="288" t="s">
        <v>3261</v>
      </c>
      <c r="E1998" s="84"/>
      <c r="F1998" s="85" t="s">
        <v>162</v>
      </c>
      <c r="G1998" s="86"/>
      <c r="H1998" s="87">
        <f>H1999+H2044+H2089+H2108+H2127+H2148+H2169+H2191+H2213+H2235</f>
        <v>0</v>
      </c>
      <c r="I1998" s="197"/>
      <c r="J1998" s="196"/>
      <c r="K1998" s="42"/>
      <c r="L1998" s="43"/>
      <c r="M1998" s="44"/>
    </row>
    <row r="1999" spans="1:13" s="78" customFormat="1">
      <c r="A1999" s="314">
        <v>3</v>
      </c>
      <c r="B1999" s="314"/>
      <c r="C1999" s="315"/>
      <c r="D1999" s="316" t="s">
        <v>3262</v>
      </c>
      <c r="E1999" s="141"/>
      <c r="F1999" s="142" t="s">
        <v>162</v>
      </c>
      <c r="G1999" s="143"/>
      <c r="H1999" s="144">
        <f>H2000+H2009+H2023+H2041</f>
        <v>0</v>
      </c>
      <c r="I1999" s="197"/>
      <c r="J1999" s="196"/>
      <c r="K1999" s="42"/>
      <c r="L1999" s="43"/>
      <c r="M1999" s="44"/>
    </row>
    <row r="2000" spans="1:13" s="78" customFormat="1">
      <c r="A2000" s="263">
        <v>4</v>
      </c>
      <c r="B2000" s="263"/>
      <c r="C2000" s="274"/>
      <c r="D2000" s="260" t="s">
        <v>6</v>
      </c>
      <c r="E2000" s="20"/>
      <c r="F2000" s="21" t="s">
        <v>162</v>
      </c>
      <c r="G2000" s="22"/>
      <c r="H2000" s="52">
        <f>H2001+H2004</f>
        <v>0</v>
      </c>
      <c r="I2000" s="197"/>
      <c r="J2000" s="196"/>
      <c r="K2000" s="42"/>
      <c r="L2000" s="43"/>
      <c r="M2000" s="44"/>
    </row>
    <row r="2001" spans="1:13" s="78" customFormat="1">
      <c r="A2001" s="265">
        <v>5</v>
      </c>
      <c r="B2001" s="265"/>
      <c r="C2001" s="275"/>
      <c r="D2001" s="261" t="s">
        <v>1547</v>
      </c>
      <c r="E2001" s="29"/>
      <c r="F2001" s="17" t="s">
        <v>162</v>
      </c>
      <c r="G2001" s="27"/>
      <c r="H2001" s="55">
        <f>SUM(H2002:H2003)</f>
        <v>0</v>
      </c>
      <c r="I2001" s="197"/>
      <c r="J2001" s="196"/>
      <c r="K2001" s="42"/>
      <c r="L2001" s="43"/>
      <c r="M2001" s="44"/>
    </row>
    <row r="2002" spans="1:13" s="78" customFormat="1" ht="33.75">
      <c r="A2002" s="265"/>
      <c r="B2002" s="265"/>
      <c r="C2002" s="275" t="s">
        <v>1901</v>
      </c>
      <c r="D2002" s="266" t="s">
        <v>3263</v>
      </c>
      <c r="E2002" s="29" t="s">
        <v>12</v>
      </c>
      <c r="F2002" s="17">
        <v>93</v>
      </c>
      <c r="G2002" s="258">
        <v>0</v>
      </c>
      <c r="H2002" s="27">
        <f t="shared" ref="H2002:H2036" si="71">IF(ISNUMBER(F2002),ROUND(F2002*G2002,2),"")</f>
        <v>0</v>
      </c>
      <c r="I2002" s="197"/>
      <c r="J2002" s="196"/>
      <c r="K2002" s="42"/>
      <c r="L2002" s="43"/>
      <c r="M2002" s="44"/>
    </row>
    <row r="2003" spans="1:13" s="78" customFormat="1" ht="22.5">
      <c r="A2003" s="28"/>
      <c r="B2003" s="28"/>
      <c r="C2003" s="81" t="s">
        <v>1905</v>
      </c>
      <c r="D2003" s="14" t="s">
        <v>3120</v>
      </c>
      <c r="E2003" s="29" t="s">
        <v>10</v>
      </c>
      <c r="F2003" s="17">
        <v>9</v>
      </c>
      <c r="G2003" s="258">
        <v>0</v>
      </c>
      <c r="H2003" s="27">
        <f t="shared" si="71"/>
        <v>0</v>
      </c>
      <c r="I2003" s="197"/>
      <c r="J2003" s="196"/>
      <c r="K2003" s="42"/>
      <c r="L2003" s="43"/>
      <c r="M2003" s="44"/>
    </row>
    <row r="2004" spans="1:13" s="78" customFormat="1">
      <c r="A2004" s="265">
        <v>5</v>
      </c>
      <c r="B2004" s="265"/>
      <c r="C2004" s="275"/>
      <c r="D2004" s="261" t="s">
        <v>3123</v>
      </c>
      <c r="E2004" s="29"/>
      <c r="F2004" s="17" t="s">
        <v>162</v>
      </c>
      <c r="G2004" s="27"/>
      <c r="H2004" s="55">
        <f>SUM(H2005:H2008)</f>
        <v>0</v>
      </c>
      <c r="I2004" s="197"/>
      <c r="J2004" s="196"/>
      <c r="K2004" s="42"/>
      <c r="L2004" s="43"/>
      <c r="M2004" s="44"/>
    </row>
    <row r="2005" spans="1:13" s="78" customFormat="1" ht="45">
      <c r="A2005" s="28"/>
      <c r="B2005" s="28"/>
      <c r="C2005" s="81" t="s">
        <v>1908</v>
      </c>
      <c r="D2005" s="14" t="s">
        <v>3204</v>
      </c>
      <c r="E2005" s="29" t="s">
        <v>10</v>
      </c>
      <c r="F2005" s="17">
        <v>1</v>
      </c>
      <c r="G2005" s="258">
        <v>0</v>
      </c>
      <c r="H2005" s="27">
        <f t="shared" si="71"/>
        <v>0</v>
      </c>
      <c r="I2005" s="197"/>
      <c r="J2005" s="196"/>
      <c r="K2005" s="42"/>
      <c r="L2005" s="43"/>
      <c r="M2005" s="44"/>
    </row>
    <row r="2006" spans="1:13" s="78" customFormat="1" ht="22.5">
      <c r="A2006" s="28"/>
      <c r="B2006" s="28"/>
      <c r="C2006" s="81" t="s">
        <v>1917</v>
      </c>
      <c r="D2006" s="14" t="s">
        <v>3205</v>
      </c>
      <c r="E2006" s="29" t="s">
        <v>12</v>
      </c>
      <c r="F2006" s="17">
        <v>5</v>
      </c>
      <c r="G2006" s="258">
        <v>0</v>
      </c>
      <c r="H2006" s="27">
        <f t="shared" si="71"/>
        <v>0</v>
      </c>
      <c r="I2006" s="197"/>
      <c r="J2006" s="196"/>
      <c r="K2006" s="42"/>
      <c r="L2006" s="43"/>
      <c r="M2006" s="44"/>
    </row>
    <row r="2007" spans="1:13" s="78" customFormat="1" ht="33.75">
      <c r="A2007" s="163"/>
      <c r="B2007" s="163"/>
      <c r="C2007" s="176" t="s">
        <v>1920</v>
      </c>
      <c r="D2007" s="177" t="s">
        <v>3264</v>
      </c>
      <c r="E2007" s="178"/>
      <c r="F2007" s="179" t="s">
        <v>162</v>
      </c>
      <c r="G2007" s="169"/>
      <c r="H2007" s="169" t="str">
        <f t="shared" si="71"/>
        <v/>
      </c>
      <c r="I2007" s="197"/>
      <c r="J2007" s="196"/>
      <c r="K2007" s="42"/>
      <c r="L2007" s="43"/>
      <c r="M2007" s="44"/>
    </row>
    <row r="2008" spans="1:13" s="78" customFormat="1">
      <c r="A2008" s="170"/>
      <c r="B2008" s="170"/>
      <c r="C2008" s="171"/>
      <c r="D2008" s="186" t="s">
        <v>3276</v>
      </c>
      <c r="E2008" s="173" t="s">
        <v>12</v>
      </c>
      <c r="F2008" s="174">
        <v>70</v>
      </c>
      <c r="G2008" s="259">
        <v>0</v>
      </c>
      <c r="H2008" s="175">
        <f t="shared" si="71"/>
        <v>0</v>
      </c>
      <c r="I2008" s="197"/>
      <c r="J2008" s="196"/>
      <c r="K2008" s="42"/>
      <c r="L2008" s="43"/>
      <c r="M2008" s="44"/>
    </row>
    <row r="2009" spans="1:13" s="78" customFormat="1">
      <c r="A2009" s="263">
        <v>4</v>
      </c>
      <c r="B2009" s="263"/>
      <c r="C2009" s="274"/>
      <c r="D2009" s="260" t="s">
        <v>19</v>
      </c>
      <c r="E2009" s="20"/>
      <c r="F2009" s="21" t="s">
        <v>162</v>
      </c>
      <c r="G2009" s="22"/>
      <c r="H2009" s="52">
        <f>SUM(H2010:H2022)</f>
        <v>0</v>
      </c>
      <c r="I2009" s="197"/>
      <c r="J2009" s="196"/>
      <c r="K2009" s="42"/>
      <c r="L2009" s="43"/>
      <c r="M2009" s="44"/>
    </row>
    <row r="2010" spans="1:13" s="78" customFormat="1" ht="45">
      <c r="A2010" s="265"/>
      <c r="B2010" s="265"/>
      <c r="C2010" s="275" t="s">
        <v>1924</v>
      </c>
      <c r="D2010" s="266" t="s">
        <v>3265</v>
      </c>
      <c r="E2010" s="29" t="s">
        <v>14</v>
      </c>
      <c r="F2010" s="17">
        <v>4</v>
      </c>
      <c r="G2010" s="258">
        <v>0</v>
      </c>
      <c r="H2010" s="27">
        <f t="shared" si="71"/>
        <v>0</v>
      </c>
      <c r="I2010" s="197"/>
      <c r="J2010" s="196"/>
      <c r="K2010" s="42"/>
      <c r="L2010" s="43"/>
      <c r="M2010" s="44"/>
    </row>
    <row r="2011" spans="1:13" s="78" customFormat="1" ht="22.5">
      <c r="A2011" s="28"/>
      <c r="B2011" s="28"/>
      <c r="C2011" s="81" t="s">
        <v>1927</v>
      </c>
      <c r="D2011" s="14" t="s">
        <v>3209</v>
      </c>
      <c r="E2011" s="29" t="s">
        <v>14</v>
      </c>
      <c r="F2011" s="17">
        <v>183</v>
      </c>
      <c r="G2011" s="258">
        <v>0</v>
      </c>
      <c r="H2011" s="27">
        <f t="shared" si="71"/>
        <v>0</v>
      </c>
      <c r="I2011" s="197"/>
      <c r="J2011" s="196"/>
      <c r="K2011" s="42"/>
      <c r="L2011" s="43"/>
      <c r="M2011" s="44"/>
    </row>
    <row r="2012" spans="1:13" s="78" customFormat="1" ht="22.5">
      <c r="A2012" s="28"/>
      <c r="B2012" s="28"/>
      <c r="C2012" s="81" t="s">
        <v>1931</v>
      </c>
      <c r="D2012" s="14" t="s">
        <v>3210</v>
      </c>
      <c r="E2012" s="29" t="s">
        <v>13</v>
      </c>
      <c r="F2012" s="17">
        <v>30</v>
      </c>
      <c r="G2012" s="258">
        <v>0</v>
      </c>
      <c r="H2012" s="27">
        <f t="shared" si="71"/>
        <v>0</v>
      </c>
      <c r="I2012" s="197"/>
      <c r="J2012" s="196"/>
      <c r="K2012" s="42"/>
      <c r="L2012" s="43"/>
      <c r="M2012" s="44"/>
    </row>
    <row r="2013" spans="1:13" s="78" customFormat="1" ht="22.5">
      <c r="A2013" s="28"/>
      <c r="B2013" s="28"/>
      <c r="C2013" s="81" t="s">
        <v>1934</v>
      </c>
      <c r="D2013" s="14" t="s">
        <v>3133</v>
      </c>
      <c r="E2013" s="29" t="s">
        <v>13</v>
      </c>
      <c r="F2013" s="17">
        <v>93</v>
      </c>
      <c r="G2013" s="258">
        <v>0</v>
      </c>
      <c r="H2013" s="27">
        <f t="shared" si="71"/>
        <v>0</v>
      </c>
      <c r="I2013" s="197"/>
      <c r="J2013" s="196"/>
      <c r="K2013" s="42"/>
      <c r="L2013" s="43"/>
      <c r="M2013" s="44"/>
    </row>
    <row r="2014" spans="1:13" s="78" customFormat="1" ht="45">
      <c r="A2014" s="265"/>
      <c r="B2014" s="265"/>
      <c r="C2014" s="275" t="s">
        <v>1937</v>
      </c>
      <c r="D2014" s="266" t="s">
        <v>3211</v>
      </c>
      <c r="E2014" s="29" t="s">
        <v>14</v>
      </c>
      <c r="F2014" s="17">
        <v>14</v>
      </c>
      <c r="G2014" s="258">
        <v>0</v>
      </c>
      <c r="H2014" s="27">
        <f t="shared" si="71"/>
        <v>0</v>
      </c>
      <c r="I2014" s="197"/>
      <c r="J2014" s="196"/>
      <c r="K2014" s="42"/>
      <c r="L2014" s="43"/>
      <c r="M2014" s="44"/>
    </row>
    <row r="2015" spans="1:13" s="78" customFormat="1" ht="45">
      <c r="A2015" s="28"/>
      <c r="B2015" s="28"/>
      <c r="C2015" s="81" t="s">
        <v>1940</v>
      </c>
      <c r="D2015" s="14" t="s">
        <v>3266</v>
      </c>
      <c r="E2015" s="29" t="s">
        <v>14</v>
      </c>
      <c r="F2015" s="17">
        <v>48</v>
      </c>
      <c r="G2015" s="258">
        <v>0</v>
      </c>
      <c r="H2015" s="27">
        <f t="shared" si="71"/>
        <v>0</v>
      </c>
      <c r="I2015" s="197"/>
      <c r="J2015" s="196"/>
      <c r="K2015" s="42"/>
      <c r="L2015" s="43"/>
      <c r="M2015" s="44"/>
    </row>
    <row r="2016" spans="1:13" s="78" customFormat="1" ht="33.75">
      <c r="A2016" s="163"/>
      <c r="B2016" s="163"/>
      <c r="C2016" s="176" t="s">
        <v>1943</v>
      </c>
      <c r="D2016" s="177" t="s">
        <v>3267</v>
      </c>
      <c r="E2016" s="178" t="s">
        <v>14</v>
      </c>
      <c r="F2016" s="179">
        <v>115</v>
      </c>
      <c r="G2016" s="272">
        <v>0</v>
      </c>
      <c r="H2016" s="169">
        <f t="shared" si="71"/>
        <v>0</v>
      </c>
      <c r="I2016" s="197"/>
      <c r="J2016" s="196"/>
      <c r="K2016" s="42"/>
      <c r="L2016" s="43"/>
      <c r="M2016" s="44"/>
    </row>
    <row r="2017" spans="1:13" s="78" customFormat="1" ht="22.5">
      <c r="A2017" s="170"/>
      <c r="B2017" s="170"/>
      <c r="C2017" s="171"/>
      <c r="D2017" s="172" t="s">
        <v>3214</v>
      </c>
      <c r="E2017" s="173"/>
      <c r="F2017" s="174" t="s">
        <v>162</v>
      </c>
      <c r="G2017" s="175"/>
      <c r="H2017" s="175" t="str">
        <f t="shared" si="71"/>
        <v/>
      </c>
      <c r="I2017" s="197"/>
      <c r="J2017" s="196"/>
      <c r="K2017" s="42"/>
      <c r="L2017" s="43"/>
      <c r="M2017" s="44"/>
    </row>
    <row r="2018" spans="1:13" s="78" customFormat="1">
      <c r="A2018" s="28"/>
      <c r="B2018" s="28"/>
      <c r="C2018" s="81" t="s">
        <v>1946</v>
      </c>
      <c r="D2018" s="14" t="s">
        <v>3139</v>
      </c>
      <c r="E2018" s="29" t="s">
        <v>14</v>
      </c>
      <c r="F2018" s="17">
        <v>4</v>
      </c>
      <c r="G2018" s="258">
        <v>0</v>
      </c>
      <c r="H2018" s="27">
        <f t="shared" si="71"/>
        <v>0</v>
      </c>
      <c r="I2018" s="197"/>
      <c r="J2018" s="196"/>
      <c r="K2018" s="42"/>
      <c r="L2018" s="43"/>
      <c r="M2018" s="44"/>
    </row>
    <row r="2019" spans="1:13" s="78" customFormat="1" ht="22.5">
      <c r="A2019" s="265"/>
      <c r="B2019" s="265"/>
      <c r="C2019" s="275" t="s">
        <v>1949</v>
      </c>
      <c r="D2019" s="266" t="s">
        <v>3140</v>
      </c>
      <c r="E2019" s="29" t="s">
        <v>159</v>
      </c>
      <c r="F2019" s="17">
        <v>15</v>
      </c>
      <c r="G2019" s="258">
        <v>0</v>
      </c>
      <c r="H2019" s="27">
        <f t="shared" si="71"/>
        <v>0</v>
      </c>
      <c r="I2019" s="197"/>
      <c r="J2019" s="196"/>
      <c r="K2019" s="42"/>
      <c r="L2019" s="43"/>
      <c r="M2019" s="44"/>
    </row>
    <row r="2020" spans="1:13" s="78" customFormat="1" ht="22.5">
      <c r="A2020" s="265"/>
      <c r="B2020" s="265"/>
      <c r="C2020" s="275" t="s">
        <v>2129</v>
      </c>
      <c r="D2020" s="266" t="s">
        <v>3141</v>
      </c>
      <c r="E2020" s="29" t="s">
        <v>14</v>
      </c>
      <c r="F2020" s="17">
        <v>183</v>
      </c>
      <c r="G2020" s="258">
        <v>0</v>
      </c>
      <c r="H2020" s="27">
        <f t="shared" si="71"/>
        <v>0</v>
      </c>
      <c r="I2020" s="197"/>
      <c r="J2020" s="196"/>
      <c r="K2020" s="42"/>
      <c r="L2020" s="43"/>
      <c r="M2020" s="44"/>
    </row>
    <row r="2021" spans="1:13" s="78" customFormat="1" ht="22.5">
      <c r="A2021" s="28"/>
      <c r="B2021" s="28"/>
      <c r="C2021" s="81" t="s">
        <v>2130</v>
      </c>
      <c r="D2021" s="14" t="s">
        <v>3215</v>
      </c>
      <c r="E2021" s="29" t="s">
        <v>163</v>
      </c>
      <c r="F2021" s="17">
        <v>4</v>
      </c>
      <c r="G2021" s="258">
        <v>0</v>
      </c>
      <c r="H2021" s="27">
        <f t="shared" si="71"/>
        <v>0</v>
      </c>
      <c r="I2021" s="197"/>
      <c r="J2021" s="196"/>
      <c r="K2021" s="42"/>
      <c r="L2021" s="43"/>
      <c r="M2021" s="44"/>
    </row>
    <row r="2022" spans="1:13" s="78" customFormat="1" ht="22.5">
      <c r="A2022" s="28"/>
      <c r="B2022" s="28"/>
      <c r="C2022" s="81" t="s">
        <v>2131</v>
      </c>
      <c r="D2022" s="14" t="s">
        <v>3268</v>
      </c>
      <c r="E2022" s="29" t="s">
        <v>12</v>
      </c>
      <c r="F2022" s="17">
        <v>93</v>
      </c>
      <c r="G2022" s="258">
        <v>0</v>
      </c>
      <c r="H2022" s="27">
        <f t="shared" si="71"/>
        <v>0</v>
      </c>
      <c r="I2022" s="197"/>
      <c r="J2022" s="196"/>
      <c r="K2022" s="42"/>
      <c r="L2022" s="43"/>
      <c r="M2022" s="44"/>
    </row>
    <row r="2023" spans="1:13" s="78" customFormat="1">
      <c r="A2023" s="263">
        <v>4</v>
      </c>
      <c r="B2023" s="263"/>
      <c r="C2023" s="274"/>
      <c r="D2023" s="260" t="s">
        <v>3146</v>
      </c>
      <c r="E2023" s="20"/>
      <c r="F2023" s="21" t="s">
        <v>162</v>
      </c>
      <c r="G2023" s="22"/>
      <c r="H2023" s="52">
        <f>SUM(H2024:H2040)</f>
        <v>0</v>
      </c>
      <c r="I2023" s="197"/>
      <c r="J2023" s="196"/>
      <c r="K2023" s="42"/>
      <c r="L2023" s="43"/>
      <c r="M2023" s="44"/>
    </row>
    <row r="2024" spans="1:13" s="78" customFormat="1">
      <c r="A2024" s="163"/>
      <c r="B2024" s="163"/>
      <c r="C2024" s="176" t="s">
        <v>2132</v>
      </c>
      <c r="D2024" s="177" t="s">
        <v>3269</v>
      </c>
      <c r="E2024" s="178"/>
      <c r="F2024" s="179" t="s">
        <v>162</v>
      </c>
      <c r="G2024" s="169"/>
      <c r="H2024" s="169" t="str">
        <f t="shared" si="71"/>
        <v/>
      </c>
      <c r="I2024" s="197"/>
      <c r="J2024" s="196"/>
      <c r="K2024" s="42"/>
      <c r="L2024" s="43"/>
      <c r="M2024" s="44"/>
    </row>
    <row r="2025" spans="1:13" s="78" customFormat="1">
      <c r="A2025" s="170"/>
      <c r="B2025" s="170"/>
      <c r="C2025" s="171"/>
      <c r="D2025" s="186" t="s">
        <v>3276</v>
      </c>
      <c r="E2025" s="173" t="s">
        <v>12</v>
      </c>
      <c r="F2025" s="174">
        <v>93</v>
      </c>
      <c r="G2025" s="259">
        <v>0</v>
      </c>
      <c r="H2025" s="175">
        <f t="shared" si="71"/>
        <v>0</v>
      </c>
      <c r="I2025" s="197"/>
      <c r="J2025" s="196"/>
      <c r="K2025" s="42"/>
      <c r="L2025" s="43"/>
      <c r="M2025" s="44"/>
    </row>
    <row r="2026" spans="1:13" s="78" customFormat="1" ht="33.75">
      <c r="A2026" s="163"/>
      <c r="B2026" s="163"/>
      <c r="C2026" s="176" t="s">
        <v>2133</v>
      </c>
      <c r="D2026" s="177" t="s">
        <v>3270</v>
      </c>
      <c r="E2026" s="178"/>
      <c r="F2026" s="179" t="s">
        <v>162</v>
      </c>
      <c r="G2026" s="169"/>
      <c r="H2026" s="169" t="str">
        <f t="shared" si="71"/>
        <v/>
      </c>
      <c r="I2026" s="197"/>
      <c r="J2026" s="196"/>
      <c r="K2026" s="42"/>
      <c r="L2026" s="43"/>
      <c r="M2026" s="44"/>
    </row>
    <row r="2027" spans="1:13" s="78" customFormat="1">
      <c r="A2027" s="170"/>
      <c r="B2027" s="170"/>
      <c r="C2027" s="171"/>
      <c r="D2027" s="186" t="s">
        <v>3277</v>
      </c>
      <c r="E2027" s="173" t="s">
        <v>10</v>
      </c>
      <c r="F2027" s="174">
        <v>16</v>
      </c>
      <c r="G2027" s="259">
        <v>0</v>
      </c>
      <c r="H2027" s="175">
        <f t="shared" si="71"/>
        <v>0</v>
      </c>
      <c r="I2027" s="197"/>
      <c r="J2027" s="196"/>
      <c r="K2027" s="42"/>
      <c r="L2027" s="43"/>
      <c r="M2027" s="44"/>
    </row>
    <row r="2028" spans="1:13" s="78" customFormat="1" ht="33.75">
      <c r="A2028" s="163"/>
      <c r="B2028" s="163"/>
      <c r="C2028" s="176" t="s">
        <v>2134</v>
      </c>
      <c r="D2028" s="177" t="s">
        <v>3220</v>
      </c>
      <c r="E2028" s="178"/>
      <c r="F2028" s="179" t="s">
        <v>162</v>
      </c>
      <c r="G2028" s="169"/>
      <c r="H2028" s="169" t="str">
        <f t="shared" si="71"/>
        <v/>
      </c>
      <c r="I2028" s="197"/>
      <c r="J2028" s="196"/>
      <c r="K2028" s="42"/>
      <c r="L2028" s="43"/>
      <c r="M2028" s="44"/>
    </row>
    <row r="2029" spans="1:13" s="78" customFormat="1">
      <c r="A2029" s="170"/>
      <c r="B2029" s="170"/>
      <c r="C2029" s="171"/>
      <c r="D2029" s="186" t="s">
        <v>3278</v>
      </c>
      <c r="E2029" s="173" t="s">
        <v>12</v>
      </c>
      <c r="F2029" s="174">
        <v>9</v>
      </c>
      <c r="G2029" s="259">
        <v>0</v>
      </c>
      <c r="H2029" s="175">
        <f t="shared" si="71"/>
        <v>0</v>
      </c>
      <c r="I2029" s="197"/>
      <c r="J2029" s="196"/>
      <c r="K2029" s="42"/>
      <c r="L2029" s="43"/>
      <c r="M2029" s="44"/>
    </row>
    <row r="2030" spans="1:13" s="78" customFormat="1" ht="33.75">
      <c r="A2030" s="28"/>
      <c r="B2030" s="28"/>
      <c r="C2030" s="81" t="s">
        <v>2135</v>
      </c>
      <c r="D2030" s="14" t="s">
        <v>3271</v>
      </c>
      <c r="E2030" s="29" t="s">
        <v>10</v>
      </c>
      <c r="F2030" s="17">
        <v>1</v>
      </c>
      <c r="G2030" s="258">
        <v>0</v>
      </c>
      <c r="H2030" s="27">
        <f t="shared" si="71"/>
        <v>0</v>
      </c>
      <c r="I2030" s="197"/>
      <c r="J2030" s="196"/>
      <c r="K2030" s="42"/>
      <c r="L2030" s="43"/>
      <c r="M2030" s="44"/>
    </row>
    <row r="2031" spans="1:13" s="78" customFormat="1" ht="22.5">
      <c r="A2031" s="163"/>
      <c r="B2031" s="163"/>
      <c r="C2031" s="176" t="s">
        <v>2136</v>
      </c>
      <c r="D2031" s="177" t="s">
        <v>3222</v>
      </c>
      <c r="E2031" s="178"/>
      <c r="F2031" s="179" t="s">
        <v>162</v>
      </c>
      <c r="G2031" s="169"/>
      <c r="H2031" s="169" t="str">
        <f t="shared" si="71"/>
        <v/>
      </c>
      <c r="I2031" s="197"/>
      <c r="J2031" s="196"/>
      <c r="K2031" s="42"/>
      <c r="L2031" s="43"/>
      <c r="M2031" s="44"/>
    </row>
    <row r="2032" spans="1:13" s="78" customFormat="1">
      <c r="A2032" s="170"/>
      <c r="B2032" s="170"/>
      <c r="C2032" s="171"/>
      <c r="D2032" s="186" t="s">
        <v>3279</v>
      </c>
      <c r="E2032" s="173" t="s">
        <v>10</v>
      </c>
      <c r="F2032" s="174">
        <v>8</v>
      </c>
      <c r="G2032" s="259">
        <v>0</v>
      </c>
      <c r="H2032" s="175">
        <f t="shared" si="71"/>
        <v>0</v>
      </c>
      <c r="I2032" s="197"/>
      <c r="J2032" s="196"/>
      <c r="K2032" s="42"/>
      <c r="L2032" s="43"/>
      <c r="M2032" s="44"/>
    </row>
    <row r="2033" spans="1:13" s="78" customFormat="1" ht="33.75">
      <c r="A2033" s="163"/>
      <c r="B2033" s="163"/>
      <c r="C2033" s="176" t="s">
        <v>2137</v>
      </c>
      <c r="D2033" s="177" t="s">
        <v>3272</v>
      </c>
      <c r="E2033" s="178"/>
      <c r="F2033" s="179" t="s">
        <v>162</v>
      </c>
      <c r="G2033" s="169"/>
      <c r="H2033" s="169" t="str">
        <f t="shared" si="71"/>
        <v/>
      </c>
      <c r="I2033" s="197"/>
      <c r="J2033" s="196"/>
      <c r="K2033" s="42"/>
      <c r="L2033" s="43"/>
      <c r="M2033" s="44"/>
    </row>
    <row r="2034" spans="1:13" s="78" customFormat="1">
      <c r="A2034" s="180"/>
      <c r="B2034" s="180"/>
      <c r="C2034" s="181"/>
      <c r="D2034" s="187" t="s">
        <v>3280</v>
      </c>
      <c r="E2034" s="183" t="s">
        <v>10</v>
      </c>
      <c r="F2034" s="184">
        <v>1</v>
      </c>
      <c r="G2034" s="273">
        <v>0</v>
      </c>
      <c r="H2034" s="185">
        <f t="shared" si="71"/>
        <v>0</v>
      </c>
      <c r="I2034" s="197"/>
      <c r="J2034" s="196"/>
      <c r="K2034" s="42"/>
      <c r="L2034" s="43"/>
      <c r="M2034" s="44"/>
    </row>
    <row r="2035" spans="1:13" s="78" customFormat="1">
      <c r="A2035" s="180"/>
      <c r="B2035" s="180"/>
      <c r="C2035" s="181"/>
      <c r="D2035" s="187" t="s">
        <v>3281</v>
      </c>
      <c r="E2035" s="183" t="s">
        <v>10</v>
      </c>
      <c r="F2035" s="184">
        <v>1</v>
      </c>
      <c r="G2035" s="273">
        <v>0</v>
      </c>
      <c r="H2035" s="185">
        <f t="shared" si="71"/>
        <v>0</v>
      </c>
      <c r="I2035" s="197"/>
      <c r="J2035" s="196"/>
      <c r="K2035" s="42"/>
      <c r="L2035" s="43"/>
      <c r="M2035" s="44"/>
    </row>
    <row r="2036" spans="1:13" s="78" customFormat="1">
      <c r="A2036" s="180"/>
      <c r="B2036" s="180"/>
      <c r="C2036" s="181"/>
      <c r="D2036" s="187" t="s">
        <v>3282</v>
      </c>
      <c r="E2036" s="183" t="s">
        <v>10</v>
      </c>
      <c r="F2036" s="184">
        <v>1</v>
      </c>
      <c r="G2036" s="273">
        <v>0</v>
      </c>
      <c r="H2036" s="185">
        <f t="shared" si="71"/>
        <v>0</v>
      </c>
      <c r="I2036" s="197"/>
      <c r="J2036" s="196"/>
      <c r="K2036" s="42"/>
      <c r="L2036" s="43"/>
      <c r="M2036" s="44"/>
    </row>
    <row r="2037" spans="1:13" s="78" customFormat="1">
      <c r="A2037" s="180"/>
      <c r="B2037" s="180"/>
      <c r="C2037" s="181"/>
      <c r="D2037" s="187" t="s">
        <v>3283</v>
      </c>
      <c r="E2037" s="183" t="s">
        <v>10</v>
      </c>
      <c r="F2037" s="184">
        <v>3</v>
      </c>
      <c r="G2037" s="273">
        <v>0</v>
      </c>
      <c r="H2037" s="185">
        <f t="shared" ref="H2037:H2043" si="72">IF(ISNUMBER(F2037),ROUND(F2037*G2037,2),"")</f>
        <v>0</v>
      </c>
      <c r="I2037" s="197"/>
      <c r="J2037" s="196"/>
      <c r="K2037" s="42"/>
      <c r="L2037" s="43"/>
      <c r="M2037" s="44"/>
    </row>
    <row r="2038" spans="1:13" s="78" customFormat="1">
      <c r="A2038" s="170"/>
      <c r="B2038" s="170"/>
      <c r="C2038" s="171"/>
      <c r="D2038" s="186" t="s">
        <v>3284</v>
      </c>
      <c r="E2038" s="173" t="s">
        <v>10</v>
      </c>
      <c r="F2038" s="174">
        <v>3</v>
      </c>
      <c r="G2038" s="259">
        <v>0</v>
      </c>
      <c r="H2038" s="175">
        <f t="shared" si="72"/>
        <v>0</v>
      </c>
      <c r="I2038" s="197"/>
      <c r="J2038" s="196"/>
      <c r="K2038" s="42"/>
      <c r="L2038" s="43"/>
      <c r="M2038" s="44"/>
    </row>
    <row r="2039" spans="1:13" s="78" customFormat="1">
      <c r="A2039" s="280"/>
      <c r="B2039" s="280"/>
      <c r="C2039" s="281" t="s">
        <v>2138</v>
      </c>
      <c r="D2039" s="282" t="s">
        <v>3273</v>
      </c>
      <c r="E2039" s="178"/>
      <c r="F2039" s="179" t="s">
        <v>162</v>
      </c>
      <c r="G2039" s="169"/>
      <c r="H2039" s="169" t="str">
        <f t="shared" si="72"/>
        <v/>
      </c>
      <c r="I2039" s="197"/>
      <c r="J2039" s="196"/>
      <c r="K2039" s="42"/>
      <c r="L2039" s="43"/>
      <c r="M2039" s="44"/>
    </row>
    <row r="2040" spans="1:13" s="78" customFormat="1">
      <c r="A2040" s="170"/>
      <c r="B2040" s="170"/>
      <c r="C2040" s="171"/>
      <c r="D2040" s="186" t="s">
        <v>3276</v>
      </c>
      <c r="E2040" s="173" t="s">
        <v>10</v>
      </c>
      <c r="F2040" s="174">
        <v>1</v>
      </c>
      <c r="G2040" s="259">
        <v>0</v>
      </c>
      <c r="H2040" s="175">
        <f t="shared" si="72"/>
        <v>0</v>
      </c>
      <c r="I2040" s="197"/>
      <c r="J2040" s="196"/>
      <c r="K2040" s="42"/>
      <c r="L2040" s="43"/>
      <c r="M2040" s="44"/>
    </row>
    <row r="2041" spans="1:13" s="78" customFormat="1">
      <c r="A2041" s="263">
        <v>4</v>
      </c>
      <c r="B2041" s="263"/>
      <c r="C2041" s="274"/>
      <c r="D2041" s="260" t="s">
        <v>3162</v>
      </c>
      <c r="E2041" s="20"/>
      <c r="F2041" s="21" t="s">
        <v>162</v>
      </c>
      <c r="G2041" s="22"/>
      <c r="H2041" s="52">
        <f>SUM(H2042:H2043)</f>
        <v>0</v>
      </c>
      <c r="I2041" s="197"/>
      <c r="J2041" s="196"/>
      <c r="K2041" s="42"/>
      <c r="L2041" s="43"/>
      <c r="M2041" s="44"/>
    </row>
    <row r="2042" spans="1:13" s="78" customFormat="1">
      <c r="A2042" s="28"/>
      <c r="B2042" s="28"/>
      <c r="C2042" s="192" t="s">
        <v>2845</v>
      </c>
      <c r="D2042" s="14" t="s">
        <v>3274</v>
      </c>
      <c r="E2042" s="29" t="s">
        <v>48</v>
      </c>
      <c r="F2042" s="17">
        <v>3</v>
      </c>
      <c r="G2042" s="258">
        <v>0</v>
      </c>
      <c r="H2042" s="27">
        <f t="shared" si="72"/>
        <v>0</v>
      </c>
      <c r="I2042" s="197"/>
      <c r="J2042" s="196"/>
      <c r="K2042" s="42"/>
      <c r="L2042" s="43"/>
      <c r="M2042" s="44"/>
    </row>
    <row r="2043" spans="1:13" s="78" customFormat="1" ht="22.5">
      <c r="A2043" s="28"/>
      <c r="B2043" s="28"/>
      <c r="C2043" s="192" t="s">
        <v>3165</v>
      </c>
      <c r="D2043" s="14" t="s">
        <v>3275</v>
      </c>
      <c r="E2043" s="29" t="s">
        <v>12</v>
      </c>
      <c r="F2043" s="17">
        <v>93</v>
      </c>
      <c r="G2043" s="258">
        <v>0</v>
      </c>
      <c r="H2043" s="27">
        <f t="shared" si="72"/>
        <v>0</v>
      </c>
      <c r="I2043" s="197"/>
      <c r="J2043" s="196"/>
      <c r="K2043" s="42"/>
      <c r="L2043" s="43"/>
      <c r="M2043" s="44"/>
    </row>
    <row r="2044" spans="1:13" s="78" customFormat="1">
      <c r="A2044" s="314">
        <v>3</v>
      </c>
      <c r="B2044" s="314"/>
      <c r="C2044" s="315"/>
      <c r="D2044" s="316" t="s">
        <v>3285</v>
      </c>
      <c r="E2044" s="141"/>
      <c r="F2044" s="142" t="s">
        <v>162</v>
      </c>
      <c r="G2044" s="143"/>
      <c r="H2044" s="144">
        <f>H2045+H2054+H2068+H2086</f>
        <v>0</v>
      </c>
      <c r="I2044" s="197"/>
      <c r="J2044" s="196"/>
      <c r="K2044" s="42"/>
      <c r="L2044" s="43"/>
      <c r="M2044" s="44"/>
    </row>
    <row r="2045" spans="1:13" s="78" customFormat="1">
      <c r="A2045" s="263">
        <v>4</v>
      </c>
      <c r="B2045" s="263"/>
      <c r="C2045" s="274"/>
      <c r="D2045" s="260" t="s">
        <v>6</v>
      </c>
      <c r="E2045" s="20"/>
      <c r="F2045" s="21" t="s">
        <v>162</v>
      </c>
      <c r="G2045" s="22"/>
      <c r="H2045" s="52">
        <f>H2046+H2049</f>
        <v>0</v>
      </c>
      <c r="I2045" s="197"/>
      <c r="J2045" s="196"/>
      <c r="K2045" s="42"/>
      <c r="L2045" s="43"/>
      <c r="M2045" s="44"/>
    </row>
    <row r="2046" spans="1:13" s="78" customFormat="1">
      <c r="A2046" s="265">
        <v>5</v>
      </c>
      <c r="B2046" s="265"/>
      <c r="C2046" s="275"/>
      <c r="D2046" s="261" t="s">
        <v>1547</v>
      </c>
      <c r="E2046" s="29"/>
      <c r="F2046" s="17" t="s">
        <v>162</v>
      </c>
      <c r="G2046" s="27"/>
      <c r="H2046" s="55">
        <f>SUM(H2047:H2048)</f>
        <v>0</v>
      </c>
      <c r="I2046" s="197"/>
      <c r="J2046" s="196"/>
      <c r="K2046" s="42"/>
      <c r="L2046" s="43"/>
      <c r="M2046" s="44"/>
    </row>
    <row r="2047" spans="1:13" s="78" customFormat="1" ht="33.75">
      <c r="A2047" s="28"/>
      <c r="B2047" s="28"/>
      <c r="C2047" s="81" t="s">
        <v>1901</v>
      </c>
      <c r="D2047" s="14" t="s">
        <v>3263</v>
      </c>
      <c r="E2047" s="29" t="s">
        <v>12</v>
      </c>
      <c r="F2047" s="17">
        <v>94</v>
      </c>
      <c r="G2047" s="258">
        <v>0</v>
      </c>
      <c r="H2047" s="27">
        <f t="shared" ref="H2047:H2081" si="73">IF(ISNUMBER(F2047),ROUND(F2047*G2047,2),"")</f>
        <v>0</v>
      </c>
      <c r="I2047" s="197"/>
      <c r="J2047" s="196"/>
      <c r="K2047" s="42"/>
      <c r="L2047" s="43"/>
      <c r="M2047" s="44"/>
    </row>
    <row r="2048" spans="1:13" s="78" customFormat="1" ht="22.5">
      <c r="A2048" s="28"/>
      <c r="B2048" s="28"/>
      <c r="C2048" s="81" t="s">
        <v>1905</v>
      </c>
      <c r="D2048" s="14" t="s">
        <v>3120</v>
      </c>
      <c r="E2048" s="29" t="s">
        <v>10</v>
      </c>
      <c r="F2048" s="17">
        <v>10</v>
      </c>
      <c r="G2048" s="258">
        <v>0</v>
      </c>
      <c r="H2048" s="27">
        <f t="shared" si="73"/>
        <v>0</v>
      </c>
      <c r="I2048" s="197"/>
      <c r="J2048" s="196"/>
      <c r="K2048" s="42"/>
      <c r="L2048" s="43"/>
      <c r="M2048" s="44"/>
    </row>
    <row r="2049" spans="1:13" s="78" customFormat="1">
      <c r="A2049" s="265">
        <v>5</v>
      </c>
      <c r="B2049" s="265"/>
      <c r="C2049" s="275"/>
      <c r="D2049" s="261" t="s">
        <v>3123</v>
      </c>
      <c r="E2049" s="29"/>
      <c r="F2049" s="17" t="s">
        <v>162</v>
      </c>
      <c r="G2049" s="27"/>
      <c r="H2049" s="55">
        <f>SUM(H2050:H2053)</f>
        <v>0</v>
      </c>
      <c r="I2049" s="197"/>
      <c r="J2049" s="196"/>
      <c r="K2049" s="42"/>
      <c r="L2049" s="43"/>
      <c r="M2049" s="44"/>
    </row>
    <row r="2050" spans="1:13" s="78" customFormat="1" ht="45">
      <c r="A2050" s="265"/>
      <c r="B2050" s="265"/>
      <c r="C2050" s="275" t="s">
        <v>1908</v>
      </c>
      <c r="D2050" s="266" t="s">
        <v>3204</v>
      </c>
      <c r="E2050" s="29" t="s">
        <v>10</v>
      </c>
      <c r="F2050" s="17">
        <v>1</v>
      </c>
      <c r="G2050" s="258">
        <v>0</v>
      </c>
      <c r="H2050" s="27">
        <f t="shared" si="73"/>
        <v>0</v>
      </c>
      <c r="I2050" s="197"/>
      <c r="J2050" s="196"/>
      <c r="K2050" s="42"/>
      <c r="L2050" s="43"/>
      <c r="M2050" s="44"/>
    </row>
    <row r="2051" spans="1:13" s="78" customFormat="1" ht="22.5">
      <c r="A2051" s="28"/>
      <c r="B2051" s="28"/>
      <c r="C2051" s="81" t="s">
        <v>1917</v>
      </c>
      <c r="D2051" s="14" t="s">
        <v>3205</v>
      </c>
      <c r="E2051" s="29" t="s">
        <v>12</v>
      </c>
      <c r="F2051" s="17">
        <v>5</v>
      </c>
      <c r="G2051" s="258">
        <v>0</v>
      </c>
      <c r="H2051" s="27">
        <f t="shared" si="73"/>
        <v>0</v>
      </c>
      <c r="I2051" s="197"/>
      <c r="J2051" s="196"/>
      <c r="K2051" s="42"/>
      <c r="L2051" s="43"/>
      <c r="M2051" s="44"/>
    </row>
    <row r="2052" spans="1:13" s="78" customFormat="1" ht="33.75">
      <c r="A2052" s="163"/>
      <c r="B2052" s="163"/>
      <c r="C2052" s="176" t="s">
        <v>1920</v>
      </c>
      <c r="D2052" s="177" t="s">
        <v>3264</v>
      </c>
      <c r="E2052" s="178"/>
      <c r="F2052" s="179" t="s">
        <v>162</v>
      </c>
      <c r="G2052" s="169"/>
      <c r="H2052" s="169" t="str">
        <f t="shared" si="73"/>
        <v/>
      </c>
      <c r="I2052" s="197"/>
      <c r="J2052" s="196"/>
      <c r="K2052" s="42"/>
      <c r="L2052" s="43"/>
      <c r="M2052" s="44"/>
    </row>
    <row r="2053" spans="1:13" s="78" customFormat="1">
      <c r="A2053" s="170"/>
      <c r="B2053" s="170"/>
      <c r="C2053" s="171"/>
      <c r="D2053" s="186" t="s">
        <v>3287</v>
      </c>
      <c r="E2053" s="173" t="s">
        <v>12</v>
      </c>
      <c r="F2053" s="174">
        <v>70</v>
      </c>
      <c r="G2053" s="259">
        <v>0</v>
      </c>
      <c r="H2053" s="175">
        <f t="shared" si="73"/>
        <v>0</v>
      </c>
      <c r="I2053" s="197"/>
      <c r="J2053" s="196"/>
      <c r="K2053" s="42"/>
      <c r="L2053" s="43"/>
      <c r="M2053" s="44"/>
    </row>
    <row r="2054" spans="1:13" s="78" customFormat="1">
      <c r="A2054" s="263">
        <v>4</v>
      </c>
      <c r="B2054" s="263"/>
      <c r="C2054" s="274"/>
      <c r="D2054" s="260" t="s">
        <v>19</v>
      </c>
      <c r="E2054" s="20"/>
      <c r="F2054" s="21" t="s">
        <v>162</v>
      </c>
      <c r="G2054" s="22"/>
      <c r="H2054" s="52">
        <f>SUM(H2055:H2067)</f>
        <v>0</v>
      </c>
      <c r="I2054" s="197"/>
      <c r="J2054" s="196"/>
      <c r="K2054" s="42"/>
      <c r="L2054" s="43"/>
      <c r="M2054" s="44"/>
    </row>
    <row r="2055" spans="1:13" s="78" customFormat="1" ht="45">
      <c r="A2055" s="265"/>
      <c r="B2055" s="265"/>
      <c r="C2055" s="275" t="s">
        <v>1924</v>
      </c>
      <c r="D2055" s="266" t="s">
        <v>3265</v>
      </c>
      <c r="E2055" s="29" t="s">
        <v>14</v>
      </c>
      <c r="F2055" s="17">
        <v>4</v>
      </c>
      <c r="G2055" s="258">
        <v>0</v>
      </c>
      <c r="H2055" s="27">
        <f t="shared" si="73"/>
        <v>0</v>
      </c>
      <c r="I2055" s="197"/>
      <c r="J2055" s="196"/>
      <c r="K2055" s="42"/>
      <c r="L2055" s="43"/>
      <c r="M2055" s="44"/>
    </row>
    <row r="2056" spans="1:13" s="78" customFormat="1" ht="22.5">
      <c r="A2056" s="28"/>
      <c r="B2056" s="28"/>
      <c r="C2056" s="81" t="s">
        <v>1927</v>
      </c>
      <c r="D2056" s="14" t="s">
        <v>3209</v>
      </c>
      <c r="E2056" s="29" t="s">
        <v>14</v>
      </c>
      <c r="F2056" s="17">
        <v>183</v>
      </c>
      <c r="G2056" s="258">
        <v>0</v>
      </c>
      <c r="H2056" s="27">
        <f t="shared" si="73"/>
        <v>0</v>
      </c>
      <c r="I2056" s="197"/>
      <c r="J2056" s="196"/>
      <c r="K2056" s="42"/>
      <c r="L2056" s="43"/>
      <c r="M2056" s="44"/>
    </row>
    <row r="2057" spans="1:13" s="78" customFormat="1" ht="22.5">
      <c r="A2057" s="28"/>
      <c r="B2057" s="28"/>
      <c r="C2057" s="81" t="s">
        <v>1931</v>
      </c>
      <c r="D2057" s="14" t="s">
        <v>3210</v>
      </c>
      <c r="E2057" s="29" t="s">
        <v>13</v>
      </c>
      <c r="F2057" s="17">
        <v>30</v>
      </c>
      <c r="G2057" s="258">
        <v>0</v>
      </c>
      <c r="H2057" s="27">
        <f t="shared" si="73"/>
        <v>0</v>
      </c>
      <c r="I2057" s="197"/>
      <c r="J2057" s="196"/>
      <c r="K2057" s="42"/>
      <c r="L2057" s="43"/>
      <c r="M2057" s="44"/>
    </row>
    <row r="2058" spans="1:13" s="78" customFormat="1" ht="22.5">
      <c r="A2058" s="28"/>
      <c r="B2058" s="28"/>
      <c r="C2058" s="81" t="s">
        <v>1934</v>
      </c>
      <c r="D2058" s="14" t="s">
        <v>3133</v>
      </c>
      <c r="E2058" s="29" t="s">
        <v>13</v>
      </c>
      <c r="F2058" s="17">
        <v>94</v>
      </c>
      <c r="G2058" s="258">
        <v>0</v>
      </c>
      <c r="H2058" s="27">
        <f t="shared" si="73"/>
        <v>0</v>
      </c>
      <c r="I2058" s="197"/>
      <c r="J2058" s="196"/>
      <c r="K2058" s="42"/>
      <c r="L2058" s="43"/>
      <c r="M2058" s="44"/>
    </row>
    <row r="2059" spans="1:13" s="78" customFormat="1" ht="45">
      <c r="A2059" s="265"/>
      <c r="B2059" s="265"/>
      <c r="C2059" s="275" t="s">
        <v>1937</v>
      </c>
      <c r="D2059" s="266" t="s">
        <v>3211</v>
      </c>
      <c r="E2059" s="29" t="s">
        <v>14</v>
      </c>
      <c r="F2059" s="17">
        <v>14</v>
      </c>
      <c r="G2059" s="258">
        <v>0</v>
      </c>
      <c r="H2059" s="27">
        <f t="shared" si="73"/>
        <v>0</v>
      </c>
      <c r="I2059" s="197"/>
      <c r="J2059" s="196"/>
      <c r="K2059" s="42"/>
      <c r="L2059" s="43"/>
      <c r="M2059" s="44"/>
    </row>
    <row r="2060" spans="1:13" s="78" customFormat="1" ht="45">
      <c r="A2060" s="28"/>
      <c r="B2060" s="28"/>
      <c r="C2060" s="81" t="s">
        <v>1940</v>
      </c>
      <c r="D2060" s="14" t="s">
        <v>3266</v>
      </c>
      <c r="E2060" s="29" t="s">
        <v>14</v>
      </c>
      <c r="F2060" s="17">
        <v>48</v>
      </c>
      <c r="G2060" s="258">
        <v>0</v>
      </c>
      <c r="H2060" s="27">
        <f t="shared" si="73"/>
        <v>0</v>
      </c>
      <c r="I2060" s="197"/>
      <c r="J2060" s="196"/>
      <c r="K2060" s="42"/>
      <c r="L2060" s="43"/>
      <c r="M2060" s="44"/>
    </row>
    <row r="2061" spans="1:13" s="78" customFormat="1" ht="33.75">
      <c r="A2061" s="163"/>
      <c r="B2061" s="163"/>
      <c r="C2061" s="176" t="s">
        <v>1943</v>
      </c>
      <c r="D2061" s="177" t="s">
        <v>3213</v>
      </c>
      <c r="E2061" s="178" t="s">
        <v>14</v>
      </c>
      <c r="F2061" s="179">
        <v>115</v>
      </c>
      <c r="G2061" s="272">
        <v>0</v>
      </c>
      <c r="H2061" s="169">
        <f t="shared" si="73"/>
        <v>0</v>
      </c>
      <c r="I2061" s="197"/>
      <c r="J2061" s="196"/>
      <c r="K2061" s="42"/>
      <c r="L2061" s="43"/>
      <c r="M2061" s="44"/>
    </row>
    <row r="2062" spans="1:13" s="78" customFormat="1" ht="22.5">
      <c r="A2062" s="170"/>
      <c r="B2062" s="170"/>
      <c r="C2062" s="171"/>
      <c r="D2062" s="172" t="s">
        <v>3214</v>
      </c>
      <c r="E2062" s="173"/>
      <c r="F2062" s="174" t="s">
        <v>162</v>
      </c>
      <c r="G2062" s="175"/>
      <c r="H2062" s="175"/>
      <c r="I2062" s="197"/>
      <c r="J2062" s="196"/>
      <c r="K2062" s="42"/>
      <c r="L2062" s="43"/>
      <c r="M2062" s="44"/>
    </row>
    <row r="2063" spans="1:13" s="78" customFormat="1">
      <c r="A2063" s="265"/>
      <c r="B2063" s="265"/>
      <c r="C2063" s="275" t="s">
        <v>1946</v>
      </c>
      <c r="D2063" s="266" t="s">
        <v>3139</v>
      </c>
      <c r="E2063" s="29" t="s">
        <v>14</v>
      </c>
      <c r="F2063" s="17">
        <v>4</v>
      </c>
      <c r="G2063" s="258">
        <v>0</v>
      </c>
      <c r="H2063" s="27">
        <f t="shared" si="73"/>
        <v>0</v>
      </c>
      <c r="I2063" s="197"/>
      <c r="J2063" s="196"/>
      <c r="K2063" s="42"/>
      <c r="L2063" s="43"/>
      <c r="M2063" s="44"/>
    </row>
    <row r="2064" spans="1:13" s="78" customFormat="1" ht="22.5">
      <c r="A2064" s="28"/>
      <c r="B2064" s="28"/>
      <c r="C2064" s="81" t="s">
        <v>1949</v>
      </c>
      <c r="D2064" s="14" t="s">
        <v>3140</v>
      </c>
      <c r="E2064" s="29" t="s">
        <v>159</v>
      </c>
      <c r="F2064" s="17">
        <v>15</v>
      </c>
      <c r="G2064" s="258">
        <v>0</v>
      </c>
      <c r="H2064" s="27">
        <f t="shared" si="73"/>
        <v>0</v>
      </c>
      <c r="I2064" s="197"/>
      <c r="J2064" s="196"/>
      <c r="K2064" s="42"/>
      <c r="L2064" s="43"/>
      <c r="M2064" s="44"/>
    </row>
    <row r="2065" spans="1:13" s="78" customFormat="1" ht="22.5">
      <c r="A2065" s="28"/>
      <c r="B2065" s="28"/>
      <c r="C2065" s="81" t="s">
        <v>2129</v>
      </c>
      <c r="D2065" s="14" t="s">
        <v>3141</v>
      </c>
      <c r="E2065" s="29" t="s">
        <v>14</v>
      </c>
      <c r="F2065" s="17">
        <v>183</v>
      </c>
      <c r="G2065" s="258">
        <v>0</v>
      </c>
      <c r="H2065" s="27">
        <f t="shared" si="73"/>
        <v>0</v>
      </c>
      <c r="I2065" s="197"/>
      <c r="J2065" s="196"/>
      <c r="K2065" s="42"/>
      <c r="L2065" s="43"/>
      <c r="M2065" s="44"/>
    </row>
    <row r="2066" spans="1:13" s="78" customFormat="1" ht="22.5">
      <c r="A2066" s="28"/>
      <c r="B2066" s="28"/>
      <c r="C2066" s="81" t="s">
        <v>2130</v>
      </c>
      <c r="D2066" s="14" t="s">
        <v>3215</v>
      </c>
      <c r="E2066" s="29" t="s">
        <v>163</v>
      </c>
      <c r="F2066" s="17">
        <v>4</v>
      </c>
      <c r="G2066" s="258">
        <v>0</v>
      </c>
      <c r="H2066" s="27">
        <f t="shared" si="73"/>
        <v>0</v>
      </c>
      <c r="I2066" s="197"/>
      <c r="J2066" s="196"/>
      <c r="K2066" s="42"/>
      <c r="L2066" s="43"/>
      <c r="M2066" s="44"/>
    </row>
    <row r="2067" spans="1:13" s="78" customFormat="1" ht="22.5">
      <c r="A2067" s="28"/>
      <c r="B2067" s="28"/>
      <c r="C2067" s="81" t="s">
        <v>2131</v>
      </c>
      <c r="D2067" s="14" t="s">
        <v>3268</v>
      </c>
      <c r="E2067" s="29" t="s">
        <v>12</v>
      </c>
      <c r="F2067" s="17">
        <v>94</v>
      </c>
      <c r="G2067" s="258">
        <v>0</v>
      </c>
      <c r="H2067" s="27">
        <f t="shared" si="73"/>
        <v>0</v>
      </c>
      <c r="I2067" s="197"/>
      <c r="J2067" s="196"/>
      <c r="K2067" s="42"/>
      <c r="L2067" s="43"/>
      <c r="M2067" s="44"/>
    </row>
    <row r="2068" spans="1:13" s="78" customFormat="1">
      <c r="A2068" s="263">
        <v>4</v>
      </c>
      <c r="B2068" s="263"/>
      <c r="C2068" s="274"/>
      <c r="D2068" s="260" t="s">
        <v>3146</v>
      </c>
      <c r="E2068" s="20"/>
      <c r="F2068" s="21" t="s">
        <v>162</v>
      </c>
      <c r="G2068" s="22"/>
      <c r="H2068" s="52">
        <f>SUM(H2069:H2085)</f>
        <v>0</v>
      </c>
      <c r="I2068" s="197"/>
      <c r="J2068" s="196"/>
      <c r="K2068" s="42"/>
      <c r="L2068" s="43"/>
      <c r="M2068" s="44"/>
    </row>
    <row r="2069" spans="1:13" s="78" customFormat="1">
      <c r="A2069" s="163"/>
      <c r="B2069" s="163"/>
      <c r="C2069" s="176" t="s">
        <v>2132</v>
      </c>
      <c r="D2069" s="177" t="s">
        <v>3286</v>
      </c>
      <c r="E2069" s="178"/>
      <c r="F2069" s="179" t="s">
        <v>162</v>
      </c>
      <c r="G2069" s="169"/>
      <c r="H2069" s="169" t="str">
        <f t="shared" si="73"/>
        <v/>
      </c>
      <c r="I2069" s="197"/>
      <c r="J2069" s="196"/>
      <c r="K2069" s="42"/>
      <c r="L2069" s="43"/>
      <c r="M2069" s="44"/>
    </row>
    <row r="2070" spans="1:13" s="78" customFormat="1">
      <c r="A2070" s="170"/>
      <c r="B2070" s="170"/>
      <c r="C2070" s="171"/>
      <c r="D2070" s="186" t="s">
        <v>3287</v>
      </c>
      <c r="E2070" s="173" t="s">
        <v>12</v>
      </c>
      <c r="F2070" s="174">
        <v>94</v>
      </c>
      <c r="G2070" s="259">
        <v>0</v>
      </c>
      <c r="H2070" s="175">
        <f t="shared" si="73"/>
        <v>0</v>
      </c>
      <c r="I2070" s="197"/>
      <c r="J2070" s="196"/>
      <c r="K2070" s="42"/>
      <c r="L2070" s="43"/>
      <c r="M2070" s="44"/>
    </row>
    <row r="2071" spans="1:13" s="78" customFormat="1" ht="33.75">
      <c r="A2071" s="163"/>
      <c r="B2071" s="163"/>
      <c r="C2071" s="176" t="s">
        <v>2133</v>
      </c>
      <c r="D2071" s="177" t="s">
        <v>3270</v>
      </c>
      <c r="E2071" s="178"/>
      <c r="F2071" s="179" t="s">
        <v>162</v>
      </c>
      <c r="G2071" s="169"/>
      <c r="H2071" s="169" t="str">
        <f t="shared" si="73"/>
        <v/>
      </c>
      <c r="I2071" s="197"/>
      <c r="J2071" s="196"/>
      <c r="K2071" s="42"/>
      <c r="L2071" s="43"/>
      <c r="M2071" s="44"/>
    </row>
    <row r="2072" spans="1:13" s="78" customFormat="1">
      <c r="A2072" s="170"/>
      <c r="B2072" s="170"/>
      <c r="C2072" s="171"/>
      <c r="D2072" s="186" t="s">
        <v>3277</v>
      </c>
      <c r="E2072" s="173" t="s">
        <v>10</v>
      </c>
      <c r="F2072" s="174">
        <v>16</v>
      </c>
      <c r="G2072" s="259">
        <v>0</v>
      </c>
      <c r="H2072" s="175">
        <f t="shared" si="73"/>
        <v>0</v>
      </c>
      <c r="I2072" s="197"/>
      <c r="J2072" s="196"/>
      <c r="K2072" s="42"/>
      <c r="L2072" s="43"/>
      <c r="M2072" s="44"/>
    </row>
    <row r="2073" spans="1:13" s="78" customFormat="1" ht="33.75">
      <c r="A2073" s="163"/>
      <c r="B2073" s="163"/>
      <c r="C2073" s="176" t="s">
        <v>2134</v>
      </c>
      <c r="D2073" s="177" t="s">
        <v>3220</v>
      </c>
      <c r="E2073" s="178"/>
      <c r="F2073" s="179" t="s">
        <v>162</v>
      </c>
      <c r="G2073" s="169"/>
      <c r="H2073" s="169" t="str">
        <f t="shared" si="73"/>
        <v/>
      </c>
      <c r="I2073" s="197"/>
      <c r="J2073" s="196"/>
      <c r="K2073" s="42"/>
      <c r="L2073" s="43"/>
      <c r="M2073" s="44"/>
    </row>
    <row r="2074" spans="1:13" s="78" customFormat="1">
      <c r="A2074" s="170"/>
      <c r="B2074" s="170"/>
      <c r="C2074" s="171"/>
      <c r="D2074" s="186" t="s">
        <v>3278</v>
      </c>
      <c r="E2074" s="173" t="s">
        <v>12</v>
      </c>
      <c r="F2074" s="174">
        <v>9</v>
      </c>
      <c r="G2074" s="259">
        <v>0</v>
      </c>
      <c r="H2074" s="175">
        <f t="shared" si="73"/>
        <v>0</v>
      </c>
      <c r="I2074" s="197"/>
      <c r="J2074" s="196"/>
      <c r="K2074" s="42"/>
      <c r="L2074" s="43"/>
      <c r="M2074" s="44"/>
    </row>
    <row r="2075" spans="1:13" s="78" customFormat="1" ht="33.75">
      <c r="A2075" s="28"/>
      <c r="B2075" s="28"/>
      <c r="C2075" s="81" t="s">
        <v>2135</v>
      </c>
      <c r="D2075" s="14" t="s">
        <v>3271</v>
      </c>
      <c r="E2075" s="29" t="s">
        <v>10</v>
      </c>
      <c r="F2075" s="17">
        <v>1</v>
      </c>
      <c r="G2075" s="258">
        <v>0</v>
      </c>
      <c r="H2075" s="27">
        <f t="shared" si="73"/>
        <v>0</v>
      </c>
      <c r="I2075" s="197"/>
      <c r="J2075" s="196"/>
      <c r="K2075" s="42"/>
      <c r="L2075" s="43"/>
      <c r="M2075" s="44"/>
    </row>
    <row r="2076" spans="1:13" s="78" customFormat="1" ht="22.5">
      <c r="A2076" s="163"/>
      <c r="B2076" s="163"/>
      <c r="C2076" s="176" t="s">
        <v>2136</v>
      </c>
      <c r="D2076" s="177" t="s">
        <v>3222</v>
      </c>
      <c r="E2076" s="178"/>
      <c r="F2076" s="179" t="s">
        <v>162</v>
      </c>
      <c r="G2076" s="169"/>
      <c r="H2076" s="169" t="str">
        <f t="shared" si="73"/>
        <v/>
      </c>
      <c r="I2076" s="197"/>
      <c r="J2076" s="196"/>
      <c r="K2076" s="42"/>
      <c r="L2076" s="43"/>
      <c r="M2076" s="44"/>
    </row>
    <row r="2077" spans="1:13" s="78" customFormat="1">
      <c r="A2077" s="170"/>
      <c r="B2077" s="170"/>
      <c r="C2077" s="171"/>
      <c r="D2077" s="186" t="s">
        <v>3279</v>
      </c>
      <c r="E2077" s="173" t="s">
        <v>10</v>
      </c>
      <c r="F2077" s="174">
        <v>8</v>
      </c>
      <c r="G2077" s="259">
        <v>0</v>
      </c>
      <c r="H2077" s="175">
        <f t="shared" si="73"/>
        <v>0</v>
      </c>
      <c r="I2077" s="197"/>
      <c r="J2077" s="196"/>
      <c r="K2077" s="42"/>
      <c r="L2077" s="43"/>
      <c r="M2077" s="44"/>
    </row>
    <row r="2078" spans="1:13" s="78" customFormat="1" ht="33.75">
      <c r="A2078" s="163"/>
      <c r="B2078" s="163"/>
      <c r="C2078" s="176" t="s">
        <v>2137</v>
      </c>
      <c r="D2078" s="177" t="s">
        <v>3272</v>
      </c>
      <c r="E2078" s="178"/>
      <c r="F2078" s="179" t="s">
        <v>162</v>
      </c>
      <c r="G2078" s="169"/>
      <c r="H2078" s="169" t="str">
        <f t="shared" si="73"/>
        <v/>
      </c>
      <c r="I2078" s="197"/>
      <c r="J2078" s="196"/>
      <c r="K2078" s="42"/>
      <c r="L2078" s="43"/>
      <c r="M2078" s="44"/>
    </row>
    <row r="2079" spans="1:13" s="78" customFormat="1">
      <c r="A2079" s="180"/>
      <c r="B2079" s="180"/>
      <c r="C2079" s="181"/>
      <c r="D2079" s="187" t="s">
        <v>3280</v>
      </c>
      <c r="E2079" s="183" t="s">
        <v>10</v>
      </c>
      <c r="F2079" s="184">
        <v>1</v>
      </c>
      <c r="G2079" s="273">
        <v>0</v>
      </c>
      <c r="H2079" s="185">
        <f t="shared" si="73"/>
        <v>0</v>
      </c>
      <c r="I2079" s="197"/>
      <c r="J2079" s="196"/>
      <c r="K2079" s="42"/>
      <c r="L2079" s="43"/>
      <c r="M2079" s="44"/>
    </row>
    <row r="2080" spans="1:13" s="78" customFormat="1">
      <c r="A2080" s="180"/>
      <c r="B2080" s="180"/>
      <c r="C2080" s="181"/>
      <c r="D2080" s="187" t="s">
        <v>3281</v>
      </c>
      <c r="E2080" s="183" t="s">
        <v>10</v>
      </c>
      <c r="F2080" s="184">
        <v>1</v>
      </c>
      <c r="G2080" s="273">
        <v>0</v>
      </c>
      <c r="H2080" s="185">
        <f t="shared" si="73"/>
        <v>0</v>
      </c>
      <c r="I2080" s="197"/>
      <c r="J2080" s="196"/>
      <c r="K2080" s="42"/>
      <c r="L2080" s="43"/>
      <c r="M2080" s="44"/>
    </row>
    <row r="2081" spans="1:13" s="78" customFormat="1">
      <c r="A2081" s="298"/>
      <c r="B2081" s="298"/>
      <c r="C2081" s="299"/>
      <c r="D2081" s="300" t="s">
        <v>3282</v>
      </c>
      <c r="E2081" s="183" t="s">
        <v>10</v>
      </c>
      <c r="F2081" s="184">
        <v>1</v>
      </c>
      <c r="G2081" s="273">
        <v>0</v>
      </c>
      <c r="H2081" s="185">
        <f t="shared" si="73"/>
        <v>0</v>
      </c>
      <c r="I2081" s="197"/>
      <c r="J2081" s="196"/>
      <c r="K2081" s="42"/>
      <c r="L2081" s="43"/>
      <c r="M2081" s="44"/>
    </row>
    <row r="2082" spans="1:13" s="78" customFormat="1">
      <c r="A2082" s="180"/>
      <c r="B2082" s="180"/>
      <c r="C2082" s="181"/>
      <c r="D2082" s="187" t="s">
        <v>3288</v>
      </c>
      <c r="E2082" s="183" t="s">
        <v>10</v>
      </c>
      <c r="F2082" s="184">
        <v>3</v>
      </c>
      <c r="G2082" s="273">
        <v>0</v>
      </c>
      <c r="H2082" s="185">
        <f t="shared" ref="H2082:H2088" si="74">IF(ISNUMBER(F2082),ROUND(F2082*G2082,2),"")</f>
        <v>0</v>
      </c>
      <c r="I2082" s="197"/>
      <c r="J2082" s="196"/>
      <c r="K2082" s="42"/>
      <c r="L2082" s="43"/>
      <c r="M2082" s="44"/>
    </row>
    <row r="2083" spans="1:13" s="78" customFormat="1">
      <c r="A2083" s="170"/>
      <c r="B2083" s="170"/>
      <c r="C2083" s="171"/>
      <c r="D2083" s="186" t="s">
        <v>3284</v>
      </c>
      <c r="E2083" s="173" t="s">
        <v>10</v>
      </c>
      <c r="F2083" s="174">
        <v>3</v>
      </c>
      <c r="G2083" s="259">
        <v>0</v>
      </c>
      <c r="H2083" s="175">
        <f t="shared" si="74"/>
        <v>0</v>
      </c>
      <c r="I2083" s="197"/>
      <c r="J2083" s="196"/>
      <c r="K2083" s="42"/>
      <c r="L2083" s="43"/>
      <c r="M2083" s="44"/>
    </row>
    <row r="2084" spans="1:13" s="78" customFormat="1">
      <c r="A2084" s="280"/>
      <c r="B2084" s="280"/>
      <c r="C2084" s="281" t="s">
        <v>2138</v>
      </c>
      <c r="D2084" s="282" t="s">
        <v>3273</v>
      </c>
      <c r="E2084" s="178"/>
      <c r="F2084" s="179" t="s">
        <v>162</v>
      </c>
      <c r="G2084" s="169"/>
      <c r="H2084" s="169" t="str">
        <f t="shared" si="74"/>
        <v/>
      </c>
      <c r="I2084" s="197"/>
      <c r="J2084" s="196"/>
      <c r="K2084" s="42"/>
      <c r="L2084" s="43"/>
      <c r="M2084" s="44"/>
    </row>
    <row r="2085" spans="1:13" s="78" customFormat="1">
      <c r="A2085" s="170"/>
      <c r="B2085" s="170"/>
      <c r="C2085" s="171"/>
      <c r="D2085" s="186" t="s">
        <v>3287</v>
      </c>
      <c r="E2085" s="173" t="s">
        <v>10</v>
      </c>
      <c r="F2085" s="174">
        <v>1</v>
      </c>
      <c r="G2085" s="259">
        <v>0</v>
      </c>
      <c r="H2085" s="175">
        <f t="shared" si="74"/>
        <v>0</v>
      </c>
      <c r="I2085" s="197"/>
      <c r="J2085" s="196"/>
      <c r="K2085" s="42"/>
      <c r="L2085" s="43"/>
      <c r="M2085" s="44"/>
    </row>
    <row r="2086" spans="1:13" s="78" customFormat="1">
      <c r="A2086" s="263">
        <v>4</v>
      </c>
      <c r="B2086" s="263"/>
      <c r="C2086" s="274"/>
      <c r="D2086" s="260" t="s">
        <v>3162</v>
      </c>
      <c r="E2086" s="20"/>
      <c r="F2086" s="21" t="s">
        <v>162</v>
      </c>
      <c r="G2086" s="22"/>
      <c r="H2086" s="52">
        <f>SUM(H2087:H2088)</f>
        <v>0</v>
      </c>
      <c r="I2086" s="197"/>
      <c r="J2086" s="196"/>
      <c r="K2086" s="42"/>
      <c r="L2086" s="43"/>
      <c r="M2086" s="44"/>
    </row>
    <row r="2087" spans="1:13" s="78" customFormat="1">
      <c r="A2087" s="28"/>
      <c r="B2087" s="28"/>
      <c r="C2087" s="192" t="s">
        <v>2845</v>
      </c>
      <c r="D2087" s="14" t="s">
        <v>3274</v>
      </c>
      <c r="E2087" s="29" t="s">
        <v>48</v>
      </c>
      <c r="F2087" s="17">
        <v>3</v>
      </c>
      <c r="G2087" s="258">
        <v>0</v>
      </c>
      <c r="H2087" s="27">
        <f t="shared" si="74"/>
        <v>0</v>
      </c>
      <c r="I2087" s="197"/>
      <c r="J2087" s="196"/>
      <c r="K2087" s="42"/>
      <c r="L2087" s="43"/>
      <c r="M2087" s="44"/>
    </row>
    <row r="2088" spans="1:13" s="78" customFormat="1" ht="22.5">
      <c r="A2088" s="265"/>
      <c r="B2088" s="265"/>
      <c r="C2088" s="313" t="s">
        <v>3165</v>
      </c>
      <c r="D2088" s="266" t="s">
        <v>3275</v>
      </c>
      <c r="E2088" s="29" t="s">
        <v>12</v>
      </c>
      <c r="F2088" s="17">
        <v>94</v>
      </c>
      <c r="G2088" s="258">
        <v>0</v>
      </c>
      <c r="H2088" s="27">
        <f t="shared" si="74"/>
        <v>0</v>
      </c>
      <c r="I2088" s="197"/>
      <c r="J2088" s="196"/>
      <c r="K2088" s="42"/>
      <c r="L2088" s="43"/>
      <c r="M2088" s="44"/>
    </row>
    <row r="2089" spans="1:13" s="78" customFormat="1">
      <c r="A2089" s="314">
        <v>3</v>
      </c>
      <c r="B2089" s="314"/>
      <c r="C2089" s="315"/>
      <c r="D2089" s="316" t="s">
        <v>3289</v>
      </c>
      <c r="E2089" s="141"/>
      <c r="F2089" s="142" t="s">
        <v>162</v>
      </c>
      <c r="G2089" s="143"/>
      <c r="H2089" s="144">
        <f>H2090+H2097+H2106</f>
        <v>0</v>
      </c>
      <c r="I2089" s="197"/>
      <c r="J2089" s="196"/>
      <c r="K2089" s="42"/>
      <c r="L2089" s="43"/>
      <c r="M2089" s="44"/>
    </row>
    <row r="2090" spans="1:13" s="78" customFormat="1">
      <c r="A2090" s="263">
        <v>4</v>
      </c>
      <c r="B2090" s="263"/>
      <c r="C2090" s="274"/>
      <c r="D2090" s="260" t="s">
        <v>6</v>
      </c>
      <c r="E2090" s="20"/>
      <c r="F2090" s="21" t="s">
        <v>162</v>
      </c>
      <c r="G2090" s="22"/>
      <c r="H2090" s="52">
        <f>H2091+H2094</f>
        <v>0</v>
      </c>
      <c r="I2090" s="197"/>
      <c r="J2090" s="196"/>
      <c r="K2090" s="42"/>
      <c r="L2090" s="43"/>
      <c r="M2090" s="44"/>
    </row>
    <row r="2091" spans="1:13" s="78" customFormat="1">
      <c r="A2091" s="265">
        <v>5</v>
      </c>
      <c r="B2091" s="265"/>
      <c r="C2091" s="275"/>
      <c r="D2091" s="261" t="s">
        <v>1547</v>
      </c>
      <c r="E2091" s="29"/>
      <c r="F2091" s="17" t="s">
        <v>162</v>
      </c>
      <c r="G2091" s="27"/>
      <c r="H2091" s="55">
        <f>SUM(H2092:H2093)</f>
        <v>0</v>
      </c>
      <c r="I2091" s="197"/>
      <c r="J2091" s="196"/>
      <c r="K2091" s="42"/>
      <c r="L2091" s="43"/>
      <c r="M2091" s="44"/>
    </row>
    <row r="2092" spans="1:13" s="78" customFormat="1" ht="33.75">
      <c r="A2092" s="28"/>
      <c r="B2092" s="28"/>
      <c r="C2092" s="81" t="s">
        <v>1901</v>
      </c>
      <c r="D2092" s="14" t="s">
        <v>3263</v>
      </c>
      <c r="E2092" s="29" t="s">
        <v>12</v>
      </c>
      <c r="F2092" s="17">
        <v>105</v>
      </c>
      <c r="G2092" s="258">
        <v>0</v>
      </c>
      <c r="H2092" s="27">
        <f t="shared" ref="H2092:H2107" si="75">IF(ISNUMBER(F2092),ROUND(F2092*G2092,2),"")</f>
        <v>0</v>
      </c>
      <c r="I2092" s="197"/>
      <c r="J2092" s="196"/>
      <c r="K2092" s="42"/>
      <c r="L2092" s="43"/>
      <c r="M2092" s="44"/>
    </row>
    <row r="2093" spans="1:13" s="78" customFormat="1" ht="22.5">
      <c r="A2093" s="28"/>
      <c r="B2093" s="28"/>
      <c r="C2093" s="81" t="s">
        <v>1905</v>
      </c>
      <c r="D2093" s="14" t="s">
        <v>3120</v>
      </c>
      <c r="E2093" s="29" t="s">
        <v>10</v>
      </c>
      <c r="F2093" s="17">
        <v>3</v>
      </c>
      <c r="G2093" s="258">
        <v>0</v>
      </c>
      <c r="H2093" s="27">
        <f t="shared" si="75"/>
        <v>0</v>
      </c>
      <c r="I2093" s="197"/>
      <c r="J2093" s="196"/>
      <c r="K2093" s="42"/>
      <c r="L2093" s="43"/>
      <c r="M2093" s="44"/>
    </row>
    <row r="2094" spans="1:13" s="78" customFormat="1">
      <c r="A2094" s="265">
        <v>5</v>
      </c>
      <c r="B2094" s="265"/>
      <c r="C2094" s="275"/>
      <c r="D2094" s="261" t="s">
        <v>3123</v>
      </c>
      <c r="E2094" s="29"/>
      <c r="F2094" s="17" t="s">
        <v>162</v>
      </c>
      <c r="G2094" s="27"/>
      <c r="H2094" s="55">
        <f>SUM(H2095:H2096)</f>
        <v>0</v>
      </c>
      <c r="I2094" s="197"/>
      <c r="J2094" s="196"/>
      <c r="K2094" s="42"/>
      <c r="L2094" s="43"/>
      <c r="M2094" s="44"/>
    </row>
    <row r="2095" spans="1:13" s="78" customFormat="1" ht="45">
      <c r="A2095" s="265"/>
      <c r="B2095" s="265"/>
      <c r="C2095" s="275" t="s">
        <v>1908</v>
      </c>
      <c r="D2095" s="266" t="s">
        <v>3204</v>
      </c>
      <c r="E2095" s="29" t="s">
        <v>10</v>
      </c>
      <c r="F2095" s="17">
        <v>1</v>
      </c>
      <c r="G2095" s="258">
        <v>0</v>
      </c>
      <c r="H2095" s="27">
        <f t="shared" si="75"/>
        <v>0</v>
      </c>
      <c r="I2095" s="197"/>
      <c r="J2095" s="196"/>
      <c r="K2095" s="42"/>
      <c r="L2095" s="43"/>
      <c r="M2095" s="44"/>
    </row>
    <row r="2096" spans="1:13" s="78" customFormat="1" ht="22.5">
      <c r="A2096" s="265"/>
      <c r="B2096" s="265"/>
      <c r="C2096" s="275" t="s">
        <v>1917</v>
      </c>
      <c r="D2096" s="266" t="s">
        <v>3205</v>
      </c>
      <c r="E2096" s="29" t="s">
        <v>12</v>
      </c>
      <c r="F2096" s="17">
        <v>5</v>
      </c>
      <c r="G2096" s="258">
        <v>0</v>
      </c>
      <c r="H2096" s="27">
        <f t="shared" si="75"/>
        <v>0</v>
      </c>
      <c r="I2096" s="197"/>
      <c r="J2096" s="196"/>
      <c r="K2096" s="42"/>
      <c r="L2096" s="43"/>
      <c r="M2096" s="44"/>
    </row>
    <row r="2097" spans="1:13" s="78" customFormat="1">
      <c r="A2097" s="263">
        <v>4</v>
      </c>
      <c r="B2097" s="263"/>
      <c r="C2097" s="274"/>
      <c r="D2097" s="260" t="s">
        <v>19</v>
      </c>
      <c r="E2097" s="20"/>
      <c r="F2097" s="21" t="s">
        <v>162</v>
      </c>
      <c r="G2097" s="22"/>
      <c r="H2097" s="52">
        <f>SUM(H2098:H2105)</f>
        <v>0</v>
      </c>
      <c r="I2097" s="197"/>
      <c r="J2097" s="196"/>
      <c r="K2097" s="42"/>
      <c r="L2097" s="43"/>
      <c r="M2097" s="44"/>
    </row>
    <row r="2098" spans="1:13" s="78" customFormat="1" ht="22.5">
      <c r="A2098" s="265"/>
      <c r="B2098" s="265"/>
      <c r="C2098" s="275" t="s">
        <v>1920</v>
      </c>
      <c r="D2098" s="266" t="s">
        <v>3253</v>
      </c>
      <c r="E2098" s="29" t="s">
        <v>14</v>
      </c>
      <c r="F2098" s="17">
        <v>147</v>
      </c>
      <c r="G2098" s="258">
        <v>0</v>
      </c>
      <c r="H2098" s="27">
        <f t="shared" si="75"/>
        <v>0</v>
      </c>
      <c r="I2098" s="197"/>
      <c r="J2098" s="196"/>
      <c r="K2098" s="42"/>
      <c r="L2098" s="43"/>
      <c r="M2098" s="44"/>
    </row>
    <row r="2099" spans="1:13" s="78" customFormat="1" ht="22.5">
      <c r="A2099" s="28"/>
      <c r="B2099" s="28"/>
      <c r="C2099" s="81" t="s">
        <v>1924</v>
      </c>
      <c r="D2099" s="14" t="s">
        <v>3290</v>
      </c>
      <c r="E2099" s="29" t="s">
        <v>14</v>
      </c>
      <c r="F2099" s="17">
        <v>64</v>
      </c>
      <c r="G2099" s="258">
        <v>0</v>
      </c>
      <c r="H2099" s="27">
        <f t="shared" si="75"/>
        <v>0</v>
      </c>
      <c r="I2099" s="197"/>
      <c r="J2099" s="196"/>
      <c r="K2099" s="42"/>
      <c r="L2099" s="43"/>
      <c r="M2099" s="44"/>
    </row>
    <row r="2100" spans="1:13" s="78" customFormat="1" ht="45">
      <c r="A2100" s="28"/>
      <c r="B2100" s="28"/>
      <c r="C2100" s="81" t="s">
        <v>1927</v>
      </c>
      <c r="D2100" s="14" t="s">
        <v>3266</v>
      </c>
      <c r="E2100" s="29" t="s">
        <v>14</v>
      </c>
      <c r="F2100" s="17">
        <v>64</v>
      </c>
      <c r="G2100" s="258">
        <v>0</v>
      </c>
      <c r="H2100" s="27">
        <f t="shared" si="75"/>
        <v>0</v>
      </c>
      <c r="I2100" s="197"/>
      <c r="J2100" s="196"/>
      <c r="K2100" s="42"/>
      <c r="L2100" s="43"/>
      <c r="M2100" s="44"/>
    </row>
    <row r="2101" spans="1:13" s="78" customFormat="1" ht="33.75">
      <c r="A2101" s="163"/>
      <c r="B2101" s="163"/>
      <c r="C2101" s="176" t="s">
        <v>1931</v>
      </c>
      <c r="D2101" s="177" t="s">
        <v>3267</v>
      </c>
      <c r="E2101" s="178" t="s">
        <v>14</v>
      </c>
      <c r="F2101" s="179">
        <v>147</v>
      </c>
      <c r="G2101" s="272">
        <v>0</v>
      </c>
      <c r="H2101" s="169">
        <f t="shared" si="75"/>
        <v>0</v>
      </c>
      <c r="I2101" s="197"/>
      <c r="J2101" s="196"/>
      <c r="K2101" s="42"/>
      <c r="L2101" s="43"/>
      <c r="M2101" s="44"/>
    </row>
    <row r="2102" spans="1:13" s="78" customFormat="1" ht="22.5">
      <c r="A2102" s="170"/>
      <c r="B2102" s="170"/>
      <c r="C2102" s="171"/>
      <c r="D2102" s="172" t="s">
        <v>3214</v>
      </c>
      <c r="E2102" s="173"/>
      <c r="F2102" s="174" t="s">
        <v>162</v>
      </c>
      <c r="G2102" s="175"/>
      <c r="H2102" s="175" t="str">
        <f t="shared" si="75"/>
        <v/>
      </c>
      <c r="I2102" s="197"/>
      <c r="J2102" s="196"/>
      <c r="K2102" s="42"/>
      <c r="L2102" s="43"/>
      <c r="M2102" s="44"/>
    </row>
    <row r="2103" spans="1:13" s="78" customFormat="1" ht="22.5">
      <c r="A2103" s="28"/>
      <c r="B2103" s="28"/>
      <c r="C2103" s="81" t="s">
        <v>1934</v>
      </c>
      <c r="D2103" s="14" t="s">
        <v>3140</v>
      </c>
      <c r="E2103" s="29" t="s">
        <v>159</v>
      </c>
      <c r="F2103" s="17">
        <v>15</v>
      </c>
      <c r="G2103" s="258">
        <v>0</v>
      </c>
      <c r="H2103" s="27">
        <f t="shared" si="75"/>
        <v>0</v>
      </c>
      <c r="I2103" s="197"/>
      <c r="J2103" s="196"/>
      <c r="K2103" s="42"/>
      <c r="L2103" s="43"/>
      <c r="M2103" s="44"/>
    </row>
    <row r="2104" spans="1:13" s="78" customFormat="1" ht="22.5">
      <c r="A2104" s="265"/>
      <c r="B2104" s="265"/>
      <c r="C2104" s="275" t="s">
        <v>1937</v>
      </c>
      <c r="D2104" s="266" t="s">
        <v>3141</v>
      </c>
      <c r="E2104" s="29" t="s">
        <v>14</v>
      </c>
      <c r="F2104" s="17">
        <v>211</v>
      </c>
      <c r="G2104" s="258">
        <v>0</v>
      </c>
      <c r="H2104" s="27">
        <f t="shared" si="75"/>
        <v>0</v>
      </c>
      <c r="I2104" s="197"/>
      <c r="J2104" s="196"/>
      <c r="K2104" s="42"/>
      <c r="L2104" s="43"/>
      <c r="M2104" s="44"/>
    </row>
    <row r="2105" spans="1:13" s="78" customFormat="1" ht="22.5">
      <c r="A2105" s="28"/>
      <c r="B2105" s="28"/>
      <c r="C2105" s="81" t="s">
        <v>1940</v>
      </c>
      <c r="D2105" s="14" t="s">
        <v>3268</v>
      </c>
      <c r="E2105" s="29" t="s">
        <v>12</v>
      </c>
      <c r="F2105" s="17">
        <v>105</v>
      </c>
      <c r="G2105" s="258">
        <v>0</v>
      </c>
      <c r="H2105" s="27">
        <f t="shared" si="75"/>
        <v>0</v>
      </c>
      <c r="I2105" s="197"/>
      <c r="J2105" s="196"/>
      <c r="K2105" s="42"/>
      <c r="L2105" s="43"/>
      <c r="M2105" s="44"/>
    </row>
    <row r="2106" spans="1:13" s="78" customFormat="1">
      <c r="A2106" s="263">
        <v>4</v>
      </c>
      <c r="B2106" s="263"/>
      <c r="C2106" s="274"/>
      <c r="D2106" s="260" t="s">
        <v>3255</v>
      </c>
      <c r="E2106" s="20"/>
      <c r="F2106" s="21" t="s">
        <v>162</v>
      </c>
      <c r="G2106" s="22"/>
      <c r="H2106" s="52">
        <f>SUM(H2107:H2107)</f>
        <v>0</v>
      </c>
      <c r="I2106" s="197"/>
      <c r="J2106" s="196"/>
      <c r="K2106" s="42"/>
      <c r="L2106" s="43"/>
      <c r="M2106" s="44"/>
    </row>
    <row r="2107" spans="1:13" s="78" customFormat="1">
      <c r="A2107" s="28"/>
      <c r="B2107" s="28"/>
      <c r="C2107" s="192" t="s">
        <v>1943</v>
      </c>
      <c r="D2107" s="14" t="s">
        <v>3274</v>
      </c>
      <c r="E2107" s="29" t="s">
        <v>48</v>
      </c>
      <c r="F2107" s="17">
        <v>3</v>
      </c>
      <c r="G2107" s="258">
        <v>0</v>
      </c>
      <c r="H2107" s="27">
        <f t="shared" si="75"/>
        <v>0</v>
      </c>
      <c r="I2107" s="197"/>
      <c r="J2107" s="196"/>
      <c r="K2107" s="42"/>
      <c r="L2107" s="43"/>
      <c r="M2107" s="44"/>
    </row>
    <row r="2108" spans="1:13" s="78" customFormat="1">
      <c r="A2108" s="314">
        <v>3</v>
      </c>
      <c r="B2108" s="314"/>
      <c r="C2108" s="315"/>
      <c r="D2108" s="316" t="s">
        <v>3291</v>
      </c>
      <c r="E2108" s="141"/>
      <c r="F2108" s="142" t="s">
        <v>162</v>
      </c>
      <c r="G2108" s="143"/>
      <c r="H2108" s="144">
        <f>H2109+H2116+H2125</f>
        <v>0</v>
      </c>
      <c r="I2108" s="197"/>
      <c r="J2108" s="196"/>
      <c r="K2108" s="42"/>
      <c r="L2108" s="43"/>
      <c r="M2108" s="44"/>
    </row>
    <row r="2109" spans="1:13" s="78" customFormat="1">
      <c r="A2109" s="263">
        <v>4</v>
      </c>
      <c r="B2109" s="263"/>
      <c r="C2109" s="274"/>
      <c r="D2109" s="260" t="s">
        <v>6</v>
      </c>
      <c r="E2109" s="20"/>
      <c r="F2109" s="21" t="s">
        <v>162</v>
      </c>
      <c r="G2109" s="22"/>
      <c r="H2109" s="52">
        <f>H2110+H2113</f>
        <v>0</v>
      </c>
      <c r="I2109" s="197"/>
      <c r="J2109" s="196"/>
      <c r="K2109" s="42"/>
      <c r="L2109" s="43"/>
      <c r="M2109" s="44"/>
    </row>
    <row r="2110" spans="1:13" s="78" customFormat="1">
      <c r="A2110" s="265">
        <v>5</v>
      </c>
      <c r="B2110" s="265"/>
      <c r="C2110" s="275"/>
      <c r="D2110" s="261" t="s">
        <v>1547</v>
      </c>
      <c r="E2110" s="29"/>
      <c r="F2110" s="17" t="s">
        <v>162</v>
      </c>
      <c r="G2110" s="27"/>
      <c r="H2110" s="55">
        <f>SUM(H2111:H2112)</f>
        <v>0</v>
      </c>
      <c r="I2110" s="197"/>
      <c r="J2110" s="196"/>
      <c r="K2110" s="42"/>
      <c r="L2110" s="43"/>
      <c r="M2110" s="44"/>
    </row>
    <row r="2111" spans="1:13" s="78" customFormat="1" ht="33.75">
      <c r="A2111" s="28"/>
      <c r="B2111" s="28"/>
      <c r="C2111" s="81" t="s">
        <v>1901</v>
      </c>
      <c r="D2111" s="14" t="s">
        <v>3263</v>
      </c>
      <c r="E2111" s="29" t="s">
        <v>12</v>
      </c>
      <c r="F2111" s="17">
        <v>105</v>
      </c>
      <c r="G2111" s="258">
        <v>0</v>
      </c>
      <c r="H2111" s="27">
        <f t="shared" ref="H2111:H2126" si="76">IF(ISNUMBER(F2111),ROUND(F2111*G2111,2),"")</f>
        <v>0</v>
      </c>
      <c r="I2111" s="197"/>
      <c r="J2111" s="196"/>
      <c r="K2111" s="42"/>
      <c r="L2111" s="43"/>
      <c r="M2111" s="44"/>
    </row>
    <row r="2112" spans="1:13" s="78" customFormat="1" ht="22.5">
      <c r="A2112" s="265"/>
      <c r="B2112" s="265"/>
      <c r="C2112" s="275" t="s">
        <v>1905</v>
      </c>
      <c r="D2112" s="266" t="s">
        <v>3120</v>
      </c>
      <c r="E2112" s="29" t="s">
        <v>10</v>
      </c>
      <c r="F2112" s="17">
        <v>3</v>
      </c>
      <c r="G2112" s="258">
        <v>0</v>
      </c>
      <c r="H2112" s="27">
        <f t="shared" si="76"/>
        <v>0</v>
      </c>
      <c r="I2112" s="197"/>
      <c r="J2112" s="196"/>
      <c r="K2112" s="42"/>
      <c r="L2112" s="43"/>
      <c r="M2112" s="44"/>
    </row>
    <row r="2113" spans="1:13" s="78" customFormat="1">
      <c r="A2113" s="265">
        <v>5</v>
      </c>
      <c r="B2113" s="265"/>
      <c r="C2113" s="275"/>
      <c r="D2113" s="261" t="s">
        <v>3123</v>
      </c>
      <c r="E2113" s="29"/>
      <c r="F2113" s="17" t="s">
        <v>162</v>
      </c>
      <c r="G2113" s="27"/>
      <c r="H2113" s="55">
        <f>SUM(H2114:H2115)</f>
        <v>0</v>
      </c>
      <c r="I2113" s="197"/>
      <c r="J2113" s="196"/>
      <c r="K2113" s="42"/>
      <c r="L2113" s="43"/>
      <c r="M2113" s="44"/>
    </row>
    <row r="2114" spans="1:13" s="78" customFormat="1" ht="45">
      <c r="A2114" s="28"/>
      <c r="B2114" s="28"/>
      <c r="C2114" s="81" t="s">
        <v>1908</v>
      </c>
      <c r="D2114" s="14" t="s">
        <v>3204</v>
      </c>
      <c r="E2114" s="29" t="s">
        <v>10</v>
      </c>
      <c r="F2114" s="17">
        <v>1</v>
      </c>
      <c r="G2114" s="258">
        <v>0</v>
      </c>
      <c r="H2114" s="27">
        <f t="shared" si="76"/>
        <v>0</v>
      </c>
      <c r="I2114" s="197"/>
      <c r="J2114" s="196"/>
      <c r="K2114" s="42"/>
      <c r="L2114" s="43"/>
      <c r="M2114" s="44"/>
    </row>
    <row r="2115" spans="1:13" s="78" customFormat="1" ht="22.5">
      <c r="A2115" s="28"/>
      <c r="B2115" s="28"/>
      <c r="C2115" s="81" t="s">
        <v>1917</v>
      </c>
      <c r="D2115" s="14" t="s">
        <v>3205</v>
      </c>
      <c r="E2115" s="29" t="s">
        <v>12</v>
      </c>
      <c r="F2115" s="17">
        <v>5</v>
      </c>
      <c r="G2115" s="258">
        <v>0</v>
      </c>
      <c r="H2115" s="27">
        <f t="shared" si="76"/>
        <v>0</v>
      </c>
      <c r="I2115" s="197"/>
      <c r="J2115" s="196"/>
      <c r="K2115" s="42"/>
      <c r="L2115" s="43"/>
      <c r="M2115" s="44"/>
    </row>
    <row r="2116" spans="1:13" s="78" customFormat="1">
      <c r="A2116" s="263">
        <v>4</v>
      </c>
      <c r="B2116" s="263"/>
      <c r="C2116" s="274"/>
      <c r="D2116" s="260" t="s">
        <v>19</v>
      </c>
      <c r="E2116" s="20"/>
      <c r="F2116" s="21" t="s">
        <v>162</v>
      </c>
      <c r="G2116" s="22"/>
      <c r="H2116" s="52">
        <f>SUM(H2117:H2124)</f>
        <v>0</v>
      </c>
      <c r="I2116" s="197"/>
      <c r="J2116" s="196"/>
      <c r="K2116" s="42"/>
      <c r="L2116" s="43"/>
      <c r="M2116" s="44"/>
    </row>
    <row r="2117" spans="1:13" s="78" customFormat="1" ht="22.5">
      <c r="A2117" s="28"/>
      <c r="B2117" s="28"/>
      <c r="C2117" s="81" t="s">
        <v>1920</v>
      </c>
      <c r="D2117" s="14" t="s">
        <v>3253</v>
      </c>
      <c r="E2117" s="29" t="s">
        <v>14</v>
      </c>
      <c r="F2117" s="17">
        <v>116</v>
      </c>
      <c r="G2117" s="258">
        <v>0</v>
      </c>
      <c r="H2117" s="27">
        <f t="shared" si="76"/>
        <v>0</v>
      </c>
      <c r="I2117" s="197"/>
      <c r="J2117" s="196"/>
      <c r="K2117" s="42"/>
      <c r="L2117" s="43"/>
      <c r="M2117" s="44"/>
    </row>
    <row r="2118" spans="1:13" s="78" customFormat="1" ht="22.5">
      <c r="A2118" s="265"/>
      <c r="B2118" s="265"/>
      <c r="C2118" s="275" t="s">
        <v>1924</v>
      </c>
      <c r="D2118" s="266" t="s">
        <v>3290</v>
      </c>
      <c r="E2118" s="29" t="s">
        <v>14</v>
      </c>
      <c r="F2118" s="17">
        <v>63</v>
      </c>
      <c r="G2118" s="258">
        <v>0</v>
      </c>
      <c r="H2118" s="27">
        <f t="shared" si="76"/>
        <v>0</v>
      </c>
      <c r="I2118" s="197"/>
      <c r="J2118" s="196"/>
      <c r="K2118" s="42"/>
      <c r="L2118" s="43"/>
      <c r="M2118" s="44"/>
    </row>
    <row r="2119" spans="1:13" s="78" customFormat="1" ht="45">
      <c r="A2119" s="265"/>
      <c r="B2119" s="265"/>
      <c r="C2119" s="275" t="s">
        <v>1927</v>
      </c>
      <c r="D2119" s="266" t="s">
        <v>3266</v>
      </c>
      <c r="E2119" s="29" t="s">
        <v>14</v>
      </c>
      <c r="F2119" s="17">
        <v>63</v>
      </c>
      <c r="G2119" s="258">
        <v>0</v>
      </c>
      <c r="H2119" s="27">
        <f t="shared" si="76"/>
        <v>0</v>
      </c>
      <c r="I2119" s="197"/>
      <c r="J2119" s="196"/>
      <c r="K2119" s="42"/>
      <c r="L2119" s="43"/>
      <c r="M2119" s="44"/>
    </row>
    <row r="2120" spans="1:13" s="78" customFormat="1" ht="33.75">
      <c r="A2120" s="163"/>
      <c r="B2120" s="163"/>
      <c r="C2120" s="176" t="s">
        <v>1931</v>
      </c>
      <c r="D2120" s="177" t="s">
        <v>3267</v>
      </c>
      <c r="E2120" s="178" t="s">
        <v>14</v>
      </c>
      <c r="F2120" s="179">
        <v>116</v>
      </c>
      <c r="G2120" s="272">
        <v>0</v>
      </c>
      <c r="H2120" s="169">
        <f t="shared" si="76"/>
        <v>0</v>
      </c>
      <c r="I2120" s="197"/>
      <c r="J2120" s="196"/>
      <c r="K2120" s="42"/>
      <c r="L2120" s="43"/>
      <c r="M2120" s="44"/>
    </row>
    <row r="2121" spans="1:13" s="78" customFormat="1" ht="22.5">
      <c r="A2121" s="170"/>
      <c r="B2121" s="170"/>
      <c r="C2121" s="171"/>
      <c r="D2121" s="172" t="s">
        <v>3214</v>
      </c>
      <c r="E2121" s="173"/>
      <c r="F2121" s="174" t="s">
        <v>162</v>
      </c>
      <c r="G2121" s="175"/>
      <c r="H2121" s="175" t="str">
        <f t="shared" si="76"/>
        <v/>
      </c>
      <c r="I2121" s="197"/>
      <c r="J2121" s="196"/>
      <c r="K2121" s="42"/>
      <c r="L2121" s="43"/>
      <c r="M2121" s="44"/>
    </row>
    <row r="2122" spans="1:13" s="78" customFormat="1" ht="22.5">
      <c r="A2122" s="28"/>
      <c r="B2122" s="28"/>
      <c r="C2122" s="81" t="s">
        <v>1934</v>
      </c>
      <c r="D2122" s="14" t="s">
        <v>3140</v>
      </c>
      <c r="E2122" s="29" t="s">
        <v>159</v>
      </c>
      <c r="F2122" s="17">
        <v>15</v>
      </c>
      <c r="G2122" s="258">
        <v>0</v>
      </c>
      <c r="H2122" s="27">
        <f t="shared" si="76"/>
        <v>0</v>
      </c>
      <c r="I2122" s="197"/>
      <c r="J2122" s="196"/>
      <c r="K2122" s="42"/>
      <c r="L2122" s="43"/>
      <c r="M2122" s="44"/>
    </row>
    <row r="2123" spans="1:13" s="78" customFormat="1" ht="22.5">
      <c r="A2123" s="28"/>
      <c r="B2123" s="28"/>
      <c r="C2123" s="81" t="s">
        <v>1937</v>
      </c>
      <c r="D2123" s="14" t="s">
        <v>3141</v>
      </c>
      <c r="E2123" s="29" t="s">
        <v>14</v>
      </c>
      <c r="F2123" s="17">
        <v>179</v>
      </c>
      <c r="G2123" s="258">
        <v>0</v>
      </c>
      <c r="H2123" s="27">
        <f t="shared" si="76"/>
        <v>0</v>
      </c>
      <c r="I2123" s="197"/>
      <c r="J2123" s="196"/>
      <c r="K2123" s="42"/>
      <c r="L2123" s="43"/>
      <c r="M2123" s="44"/>
    </row>
    <row r="2124" spans="1:13" s="78" customFormat="1" ht="22.5">
      <c r="A2124" s="265"/>
      <c r="B2124" s="265"/>
      <c r="C2124" s="275" t="s">
        <v>1940</v>
      </c>
      <c r="D2124" s="266" t="s">
        <v>3268</v>
      </c>
      <c r="E2124" s="29" t="s">
        <v>12</v>
      </c>
      <c r="F2124" s="17">
        <v>105</v>
      </c>
      <c r="G2124" s="258">
        <v>0</v>
      </c>
      <c r="H2124" s="27">
        <f t="shared" si="76"/>
        <v>0</v>
      </c>
      <c r="I2124" s="197"/>
      <c r="J2124" s="196"/>
      <c r="K2124" s="42"/>
      <c r="L2124" s="43"/>
      <c r="M2124" s="44"/>
    </row>
    <row r="2125" spans="1:13" s="78" customFormat="1">
      <c r="A2125" s="263">
        <v>4</v>
      </c>
      <c r="B2125" s="263"/>
      <c r="C2125" s="274"/>
      <c r="D2125" s="260" t="s">
        <v>3255</v>
      </c>
      <c r="E2125" s="20"/>
      <c r="F2125" s="21" t="s">
        <v>162</v>
      </c>
      <c r="G2125" s="22"/>
      <c r="H2125" s="52">
        <f>SUM(H2126:H2126)</f>
        <v>0</v>
      </c>
      <c r="I2125" s="197"/>
      <c r="J2125" s="196"/>
      <c r="K2125" s="42"/>
      <c r="L2125" s="43"/>
      <c r="M2125" s="44"/>
    </row>
    <row r="2126" spans="1:13" s="78" customFormat="1">
      <c r="A2126" s="28"/>
      <c r="B2126" s="28"/>
      <c r="C2126" s="192" t="s">
        <v>1943</v>
      </c>
      <c r="D2126" s="14" t="s">
        <v>3274</v>
      </c>
      <c r="E2126" s="29" t="s">
        <v>48</v>
      </c>
      <c r="F2126" s="17">
        <v>3</v>
      </c>
      <c r="G2126" s="258">
        <v>0</v>
      </c>
      <c r="H2126" s="27">
        <f t="shared" si="76"/>
        <v>0</v>
      </c>
      <c r="I2126" s="197"/>
      <c r="J2126" s="196"/>
      <c r="K2126" s="42"/>
      <c r="L2126" s="43"/>
      <c r="M2126" s="44"/>
    </row>
    <row r="2127" spans="1:13" s="78" customFormat="1">
      <c r="A2127" s="314">
        <v>3</v>
      </c>
      <c r="B2127" s="314"/>
      <c r="C2127" s="315"/>
      <c r="D2127" s="316" t="s">
        <v>3292</v>
      </c>
      <c r="E2127" s="141"/>
      <c r="F2127" s="142" t="s">
        <v>162</v>
      </c>
      <c r="G2127" s="143"/>
      <c r="H2127" s="144">
        <f>H2128+H2135+H2146</f>
        <v>0</v>
      </c>
      <c r="I2127" s="197"/>
      <c r="J2127" s="196"/>
      <c r="K2127" s="42"/>
      <c r="L2127" s="43"/>
      <c r="M2127" s="44"/>
    </row>
    <row r="2128" spans="1:13" s="78" customFormat="1">
      <c r="A2128" s="263">
        <v>4</v>
      </c>
      <c r="B2128" s="263"/>
      <c r="C2128" s="274"/>
      <c r="D2128" s="260" t="s">
        <v>6</v>
      </c>
      <c r="E2128" s="20"/>
      <c r="F2128" s="21" t="s">
        <v>162</v>
      </c>
      <c r="G2128" s="22"/>
      <c r="H2128" s="52">
        <f>H2129+H2132</f>
        <v>0</v>
      </c>
      <c r="I2128" s="197"/>
      <c r="J2128" s="196"/>
      <c r="K2128" s="42"/>
      <c r="L2128" s="43"/>
      <c r="M2128" s="44"/>
    </row>
    <row r="2129" spans="1:13" s="78" customFormat="1">
      <c r="A2129" s="265">
        <v>5</v>
      </c>
      <c r="B2129" s="265"/>
      <c r="C2129" s="275"/>
      <c r="D2129" s="261" t="s">
        <v>1547</v>
      </c>
      <c r="E2129" s="29"/>
      <c r="F2129" s="17" t="s">
        <v>162</v>
      </c>
      <c r="G2129" s="27"/>
      <c r="H2129" s="55">
        <f>SUM(H2130:H2131)</f>
        <v>0</v>
      </c>
      <c r="I2129" s="197"/>
      <c r="J2129" s="196"/>
      <c r="K2129" s="42"/>
      <c r="L2129" s="43"/>
      <c r="M2129" s="44"/>
    </row>
    <row r="2130" spans="1:13" s="78" customFormat="1" ht="33.75">
      <c r="A2130" s="28"/>
      <c r="B2130" s="28"/>
      <c r="C2130" s="81" t="s">
        <v>1901</v>
      </c>
      <c r="D2130" s="14" t="s">
        <v>3263</v>
      </c>
      <c r="E2130" s="29" t="s">
        <v>12</v>
      </c>
      <c r="F2130" s="17">
        <v>35</v>
      </c>
      <c r="G2130" s="258">
        <v>0</v>
      </c>
      <c r="H2130" s="27">
        <f t="shared" ref="H2130:H2147" si="77">IF(ISNUMBER(F2130),ROUND(F2130*G2130,2),"")</f>
        <v>0</v>
      </c>
      <c r="I2130" s="197"/>
      <c r="J2130" s="196"/>
      <c r="K2130" s="42"/>
      <c r="L2130" s="43"/>
      <c r="M2130" s="44"/>
    </row>
    <row r="2131" spans="1:13" s="78" customFormat="1" ht="22.5">
      <c r="A2131" s="28"/>
      <c r="B2131" s="28"/>
      <c r="C2131" s="81" t="s">
        <v>1905</v>
      </c>
      <c r="D2131" s="14" t="s">
        <v>3120</v>
      </c>
      <c r="E2131" s="29" t="s">
        <v>10</v>
      </c>
      <c r="F2131" s="17">
        <v>3</v>
      </c>
      <c r="G2131" s="258">
        <v>0</v>
      </c>
      <c r="H2131" s="27">
        <f t="shared" si="77"/>
        <v>0</v>
      </c>
      <c r="I2131" s="197"/>
      <c r="J2131" s="196"/>
      <c r="K2131" s="42"/>
      <c r="L2131" s="43"/>
      <c r="M2131" s="44"/>
    </row>
    <row r="2132" spans="1:13" s="78" customFormat="1">
      <c r="A2132" s="265">
        <v>5</v>
      </c>
      <c r="B2132" s="265"/>
      <c r="C2132" s="275"/>
      <c r="D2132" s="261" t="s">
        <v>3123</v>
      </c>
      <c r="E2132" s="29"/>
      <c r="F2132" s="17" t="s">
        <v>162</v>
      </c>
      <c r="G2132" s="27"/>
      <c r="H2132" s="55">
        <f>SUM(H2133:H2134)</f>
        <v>0</v>
      </c>
      <c r="I2132" s="197"/>
      <c r="J2132" s="196"/>
      <c r="K2132" s="42"/>
      <c r="L2132" s="43"/>
      <c r="M2132" s="44"/>
    </row>
    <row r="2133" spans="1:13" s="78" customFormat="1" ht="45">
      <c r="A2133" s="265"/>
      <c r="B2133" s="265"/>
      <c r="C2133" s="275" t="s">
        <v>1908</v>
      </c>
      <c r="D2133" s="266" t="s">
        <v>3258</v>
      </c>
      <c r="E2133" s="29" t="s">
        <v>10</v>
      </c>
      <c r="F2133" s="17">
        <v>1</v>
      </c>
      <c r="G2133" s="258">
        <v>0</v>
      </c>
      <c r="H2133" s="27">
        <f t="shared" si="77"/>
        <v>0</v>
      </c>
      <c r="I2133" s="197"/>
      <c r="J2133" s="196"/>
      <c r="K2133" s="42"/>
      <c r="L2133" s="43"/>
      <c r="M2133" s="44"/>
    </row>
    <row r="2134" spans="1:13" s="78" customFormat="1" ht="22.5">
      <c r="A2134" s="28"/>
      <c r="B2134" s="28"/>
      <c r="C2134" s="81" t="s">
        <v>1917</v>
      </c>
      <c r="D2134" s="14" t="s">
        <v>3205</v>
      </c>
      <c r="E2134" s="29" t="s">
        <v>12</v>
      </c>
      <c r="F2134" s="17">
        <v>5</v>
      </c>
      <c r="G2134" s="258">
        <v>0</v>
      </c>
      <c r="H2134" s="27">
        <f t="shared" si="77"/>
        <v>0</v>
      </c>
      <c r="I2134" s="197"/>
      <c r="J2134" s="196"/>
      <c r="K2134" s="42"/>
      <c r="L2134" s="43"/>
      <c r="M2134" s="44"/>
    </row>
    <row r="2135" spans="1:13" s="78" customFormat="1">
      <c r="A2135" s="263">
        <v>4</v>
      </c>
      <c r="B2135" s="263"/>
      <c r="C2135" s="274"/>
      <c r="D2135" s="260" t="s">
        <v>19</v>
      </c>
      <c r="E2135" s="20"/>
      <c r="F2135" s="21" t="s">
        <v>162</v>
      </c>
      <c r="G2135" s="22"/>
      <c r="H2135" s="52">
        <f>SUM(H2136:H2145)</f>
        <v>0</v>
      </c>
      <c r="I2135" s="197"/>
      <c r="J2135" s="196"/>
      <c r="K2135" s="42"/>
      <c r="L2135" s="43"/>
      <c r="M2135" s="44"/>
    </row>
    <row r="2136" spans="1:13" s="78" customFormat="1" ht="45">
      <c r="A2136" s="28"/>
      <c r="B2136" s="28"/>
      <c r="C2136" s="81" t="s">
        <v>1920</v>
      </c>
      <c r="D2136" s="14" t="s">
        <v>3265</v>
      </c>
      <c r="E2136" s="29" t="s">
        <v>14</v>
      </c>
      <c r="F2136" s="17">
        <v>4</v>
      </c>
      <c r="G2136" s="258">
        <v>0</v>
      </c>
      <c r="H2136" s="27">
        <f t="shared" si="77"/>
        <v>0</v>
      </c>
      <c r="I2136" s="197"/>
      <c r="J2136" s="196"/>
      <c r="K2136" s="42"/>
      <c r="L2136" s="43"/>
      <c r="M2136" s="44"/>
    </row>
    <row r="2137" spans="1:13" s="78" customFormat="1" ht="22.5">
      <c r="A2137" s="28"/>
      <c r="B2137" s="28"/>
      <c r="C2137" s="81" t="s">
        <v>1924</v>
      </c>
      <c r="D2137" s="14" t="s">
        <v>3253</v>
      </c>
      <c r="E2137" s="29" t="s">
        <v>14</v>
      </c>
      <c r="F2137" s="17">
        <v>34</v>
      </c>
      <c r="G2137" s="258">
        <v>0</v>
      </c>
      <c r="H2137" s="27">
        <f t="shared" si="77"/>
        <v>0</v>
      </c>
      <c r="I2137" s="197"/>
      <c r="J2137" s="196"/>
      <c r="K2137" s="42"/>
      <c r="L2137" s="43"/>
      <c r="M2137" s="44"/>
    </row>
    <row r="2138" spans="1:13" s="78" customFormat="1" ht="22.5">
      <c r="A2138" s="28"/>
      <c r="B2138" s="28"/>
      <c r="C2138" s="81" t="s">
        <v>1927</v>
      </c>
      <c r="D2138" s="14" t="s">
        <v>3290</v>
      </c>
      <c r="E2138" s="29" t="s">
        <v>14</v>
      </c>
      <c r="F2138" s="17">
        <v>18</v>
      </c>
      <c r="G2138" s="258">
        <v>0</v>
      </c>
      <c r="H2138" s="27">
        <f t="shared" si="77"/>
        <v>0</v>
      </c>
      <c r="I2138" s="197"/>
      <c r="J2138" s="196"/>
      <c r="K2138" s="42"/>
      <c r="L2138" s="43"/>
      <c r="M2138" s="44"/>
    </row>
    <row r="2139" spans="1:13" s="78" customFormat="1" ht="45">
      <c r="A2139" s="265"/>
      <c r="B2139" s="265"/>
      <c r="C2139" s="275" t="s">
        <v>1931</v>
      </c>
      <c r="D2139" s="266" t="s">
        <v>3266</v>
      </c>
      <c r="E2139" s="29" t="s">
        <v>14</v>
      </c>
      <c r="F2139" s="17">
        <v>18</v>
      </c>
      <c r="G2139" s="258">
        <v>0</v>
      </c>
      <c r="H2139" s="27">
        <f t="shared" si="77"/>
        <v>0</v>
      </c>
      <c r="I2139" s="197"/>
      <c r="J2139" s="196"/>
      <c r="K2139" s="42"/>
      <c r="L2139" s="43"/>
      <c r="M2139" s="44"/>
    </row>
    <row r="2140" spans="1:13" s="78" customFormat="1" ht="33.75">
      <c r="A2140" s="163"/>
      <c r="B2140" s="163"/>
      <c r="C2140" s="176" t="s">
        <v>1934</v>
      </c>
      <c r="D2140" s="177" t="s">
        <v>3267</v>
      </c>
      <c r="E2140" s="178" t="s">
        <v>14</v>
      </c>
      <c r="F2140" s="179">
        <v>34</v>
      </c>
      <c r="G2140" s="272">
        <v>0</v>
      </c>
      <c r="H2140" s="169">
        <f t="shared" si="77"/>
        <v>0</v>
      </c>
      <c r="I2140" s="197"/>
      <c r="J2140" s="196"/>
      <c r="K2140" s="42"/>
      <c r="L2140" s="43"/>
      <c r="M2140" s="44"/>
    </row>
    <row r="2141" spans="1:13" s="78" customFormat="1" ht="22.5">
      <c r="A2141" s="170"/>
      <c r="B2141" s="170"/>
      <c r="C2141" s="171"/>
      <c r="D2141" s="172" t="s">
        <v>3214</v>
      </c>
      <c r="E2141" s="173"/>
      <c r="F2141" s="174" t="s">
        <v>162</v>
      </c>
      <c r="G2141" s="175"/>
      <c r="H2141" s="175" t="str">
        <f t="shared" si="77"/>
        <v/>
      </c>
      <c r="I2141" s="197"/>
      <c r="J2141" s="196"/>
      <c r="K2141" s="42"/>
      <c r="L2141" s="43"/>
      <c r="M2141" s="44"/>
    </row>
    <row r="2142" spans="1:13" s="78" customFormat="1">
      <c r="A2142" s="28"/>
      <c r="B2142" s="28"/>
      <c r="C2142" s="81" t="s">
        <v>1937</v>
      </c>
      <c r="D2142" s="14" t="s">
        <v>3139</v>
      </c>
      <c r="E2142" s="29" t="s">
        <v>14</v>
      </c>
      <c r="F2142" s="17">
        <v>4</v>
      </c>
      <c r="G2142" s="258">
        <v>0</v>
      </c>
      <c r="H2142" s="27">
        <f t="shared" si="77"/>
        <v>0</v>
      </c>
      <c r="I2142" s="197"/>
      <c r="J2142" s="196"/>
      <c r="K2142" s="42"/>
      <c r="L2142" s="43"/>
      <c r="M2142" s="44"/>
    </row>
    <row r="2143" spans="1:13" s="78" customFormat="1" ht="22.5">
      <c r="A2143" s="28"/>
      <c r="B2143" s="28"/>
      <c r="C2143" s="81" t="s">
        <v>1940</v>
      </c>
      <c r="D2143" s="14" t="s">
        <v>3140</v>
      </c>
      <c r="E2143" s="29" t="s">
        <v>159</v>
      </c>
      <c r="F2143" s="17">
        <v>15</v>
      </c>
      <c r="G2143" s="258">
        <v>0</v>
      </c>
      <c r="H2143" s="27">
        <f t="shared" si="77"/>
        <v>0</v>
      </c>
      <c r="I2143" s="197"/>
      <c r="J2143" s="196"/>
      <c r="K2143" s="42"/>
      <c r="L2143" s="43"/>
      <c r="M2143" s="44"/>
    </row>
    <row r="2144" spans="1:13" s="78" customFormat="1" ht="22.5">
      <c r="A2144" s="265"/>
      <c r="B2144" s="265"/>
      <c r="C2144" s="275" t="s">
        <v>1943</v>
      </c>
      <c r="D2144" s="266" t="s">
        <v>3141</v>
      </c>
      <c r="E2144" s="29" t="s">
        <v>14</v>
      </c>
      <c r="F2144" s="17">
        <v>52</v>
      </c>
      <c r="G2144" s="258">
        <v>0</v>
      </c>
      <c r="H2144" s="27">
        <f t="shared" si="77"/>
        <v>0</v>
      </c>
      <c r="I2144" s="197"/>
      <c r="J2144" s="196"/>
      <c r="K2144" s="42"/>
      <c r="L2144" s="43"/>
      <c r="M2144" s="44"/>
    </row>
    <row r="2145" spans="1:13" s="78" customFormat="1" ht="22.5">
      <c r="A2145" s="28"/>
      <c r="B2145" s="28"/>
      <c r="C2145" s="81" t="s">
        <v>1946</v>
      </c>
      <c r="D2145" s="14" t="s">
        <v>3268</v>
      </c>
      <c r="E2145" s="29" t="s">
        <v>12</v>
      </c>
      <c r="F2145" s="17">
        <v>35</v>
      </c>
      <c r="G2145" s="258">
        <v>0</v>
      </c>
      <c r="H2145" s="27">
        <f t="shared" si="77"/>
        <v>0</v>
      </c>
      <c r="I2145" s="197"/>
      <c r="J2145" s="196"/>
      <c r="K2145" s="42"/>
      <c r="L2145" s="43"/>
      <c r="M2145" s="44"/>
    </row>
    <row r="2146" spans="1:13" s="78" customFormat="1">
      <c r="A2146" s="263">
        <v>4</v>
      </c>
      <c r="B2146" s="263"/>
      <c r="C2146" s="274"/>
      <c r="D2146" s="260" t="s">
        <v>3255</v>
      </c>
      <c r="E2146" s="20"/>
      <c r="F2146" s="21" t="s">
        <v>162</v>
      </c>
      <c r="G2146" s="22"/>
      <c r="H2146" s="52">
        <f>SUM(H2147:H2147)</f>
        <v>0</v>
      </c>
      <c r="I2146" s="197"/>
      <c r="J2146" s="196"/>
      <c r="K2146" s="42"/>
      <c r="L2146" s="43"/>
      <c r="M2146" s="44"/>
    </row>
    <row r="2147" spans="1:13" s="78" customFormat="1">
      <c r="A2147" s="28"/>
      <c r="B2147" s="28"/>
      <c r="C2147" s="192" t="s">
        <v>1949</v>
      </c>
      <c r="D2147" s="14" t="s">
        <v>3274</v>
      </c>
      <c r="E2147" s="29" t="s">
        <v>48</v>
      </c>
      <c r="F2147" s="17">
        <v>3</v>
      </c>
      <c r="G2147" s="258">
        <v>0</v>
      </c>
      <c r="H2147" s="27">
        <f t="shared" si="77"/>
        <v>0</v>
      </c>
      <c r="I2147" s="197"/>
      <c r="J2147" s="196"/>
      <c r="K2147" s="42"/>
      <c r="L2147" s="43"/>
      <c r="M2147" s="44"/>
    </row>
    <row r="2148" spans="1:13" s="78" customFormat="1">
      <c r="A2148" s="314">
        <v>3</v>
      </c>
      <c r="B2148" s="314"/>
      <c r="C2148" s="315"/>
      <c r="D2148" s="316" t="s">
        <v>3293</v>
      </c>
      <c r="E2148" s="141"/>
      <c r="F2148" s="142" t="s">
        <v>162</v>
      </c>
      <c r="G2148" s="143"/>
      <c r="H2148" s="144">
        <f>H2149+H2156+H2167</f>
        <v>0</v>
      </c>
      <c r="I2148" s="197"/>
      <c r="J2148" s="196"/>
      <c r="K2148" s="42"/>
      <c r="L2148" s="43"/>
      <c r="M2148" s="44"/>
    </row>
    <row r="2149" spans="1:13" s="78" customFormat="1">
      <c r="A2149" s="263">
        <v>4</v>
      </c>
      <c r="B2149" s="263"/>
      <c r="C2149" s="274"/>
      <c r="D2149" s="260" t="s">
        <v>6</v>
      </c>
      <c r="E2149" s="20"/>
      <c r="F2149" s="21" t="s">
        <v>162</v>
      </c>
      <c r="G2149" s="22"/>
      <c r="H2149" s="52">
        <f>H2150+H2153</f>
        <v>0</v>
      </c>
      <c r="I2149" s="197"/>
      <c r="J2149" s="196"/>
      <c r="K2149" s="42"/>
      <c r="L2149" s="43"/>
      <c r="M2149" s="44"/>
    </row>
    <row r="2150" spans="1:13" s="78" customFormat="1">
      <c r="A2150" s="265">
        <v>5</v>
      </c>
      <c r="B2150" s="265"/>
      <c r="C2150" s="275"/>
      <c r="D2150" s="261" t="s">
        <v>1547</v>
      </c>
      <c r="E2150" s="29"/>
      <c r="F2150" s="17" t="s">
        <v>162</v>
      </c>
      <c r="G2150" s="27"/>
      <c r="H2150" s="55">
        <f>SUM(H2151:H2152)</f>
        <v>0</v>
      </c>
      <c r="I2150" s="197"/>
      <c r="J2150" s="196"/>
      <c r="K2150" s="42"/>
      <c r="L2150" s="43"/>
      <c r="M2150" s="44"/>
    </row>
    <row r="2151" spans="1:13" s="78" customFormat="1" ht="33.75">
      <c r="A2151" s="28"/>
      <c r="B2151" s="28"/>
      <c r="C2151" s="81" t="s">
        <v>1901</v>
      </c>
      <c r="D2151" s="14" t="s">
        <v>3263</v>
      </c>
      <c r="E2151" s="29" t="s">
        <v>12</v>
      </c>
      <c r="F2151" s="17">
        <v>35</v>
      </c>
      <c r="G2151" s="258">
        <v>0</v>
      </c>
      <c r="H2151" s="27">
        <f t="shared" ref="H2151:H2168" si="78">IF(ISNUMBER(F2151),ROUND(F2151*G2151,2),"")</f>
        <v>0</v>
      </c>
      <c r="I2151" s="197"/>
      <c r="J2151" s="196"/>
      <c r="K2151" s="42"/>
      <c r="L2151" s="43"/>
      <c r="M2151" s="44"/>
    </row>
    <row r="2152" spans="1:13" s="78" customFormat="1" ht="22.5">
      <c r="A2152" s="265"/>
      <c r="B2152" s="265"/>
      <c r="C2152" s="275" t="s">
        <v>1905</v>
      </c>
      <c r="D2152" s="266" t="s">
        <v>3120</v>
      </c>
      <c r="E2152" s="29" t="s">
        <v>10</v>
      </c>
      <c r="F2152" s="17">
        <v>3</v>
      </c>
      <c r="G2152" s="258">
        <v>0</v>
      </c>
      <c r="H2152" s="27">
        <f t="shared" si="78"/>
        <v>0</v>
      </c>
      <c r="I2152" s="197"/>
      <c r="J2152" s="196"/>
      <c r="K2152" s="42"/>
      <c r="L2152" s="43"/>
      <c r="M2152" s="44"/>
    </row>
    <row r="2153" spans="1:13" s="78" customFormat="1">
      <c r="A2153" s="265">
        <v>5</v>
      </c>
      <c r="B2153" s="265"/>
      <c r="C2153" s="275"/>
      <c r="D2153" s="261" t="s">
        <v>3123</v>
      </c>
      <c r="E2153" s="29"/>
      <c r="F2153" s="17" t="s">
        <v>162</v>
      </c>
      <c r="G2153" s="27"/>
      <c r="H2153" s="55">
        <f>SUM(H2154:H2155)</f>
        <v>0</v>
      </c>
      <c r="I2153" s="197"/>
      <c r="J2153" s="196"/>
      <c r="K2153" s="42"/>
      <c r="L2153" s="43"/>
      <c r="M2153" s="44"/>
    </row>
    <row r="2154" spans="1:13" s="78" customFormat="1" ht="45">
      <c r="A2154" s="28"/>
      <c r="B2154" s="28"/>
      <c r="C2154" s="81" t="s">
        <v>1908</v>
      </c>
      <c r="D2154" s="14" t="s">
        <v>3204</v>
      </c>
      <c r="E2154" s="29" t="s">
        <v>10</v>
      </c>
      <c r="F2154" s="17">
        <v>1</v>
      </c>
      <c r="G2154" s="258">
        <v>0</v>
      </c>
      <c r="H2154" s="27">
        <f t="shared" si="78"/>
        <v>0</v>
      </c>
      <c r="I2154" s="197"/>
      <c r="J2154" s="196"/>
      <c r="K2154" s="42"/>
      <c r="L2154" s="43"/>
      <c r="M2154" s="44"/>
    </row>
    <row r="2155" spans="1:13" s="78" customFormat="1" ht="22.5">
      <c r="A2155" s="28"/>
      <c r="B2155" s="28"/>
      <c r="C2155" s="81" t="s">
        <v>1917</v>
      </c>
      <c r="D2155" s="14" t="s">
        <v>3205</v>
      </c>
      <c r="E2155" s="29" t="s">
        <v>12</v>
      </c>
      <c r="F2155" s="17">
        <v>5</v>
      </c>
      <c r="G2155" s="258">
        <v>0</v>
      </c>
      <c r="H2155" s="27">
        <f t="shared" si="78"/>
        <v>0</v>
      </c>
      <c r="I2155" s="197"/>
      <c r="J2155" s="196"/>
      <c r="K2155" s="42"/>
      <c r="L2155" s="43"/>
      <c r="M2155" s="44"/>
    </row>
    <row r="2156" spans="1:13" s="78" customFormat="1">
      <c r="A2156" s="263">
        <v>4</v>
      </c>
      <c r="B2156" s="263"/>
      <c r="C2156" s="274"/>
      <c r="D2156" s="260" t="s">
        <v>19</v>
      </c>
      <c r="E2156" s="20"/>
      <c r="F2156" s="21" t="s">
        <v>162</v>
      </c>
      <c r="G2156" s="22"/>
      <c r="H2156" s="52">
        <f>SUM(H2157:H2166)</f>
        <v>0</v>
      </c>
      <c r="I2156" s="197"/>
      <c r="J2156" s="196"/>
      <c r="K2156" s="42"/>
      <c r="L2156" s="43"/>
      <c r="M2156" s="44"/>
    </row>
    <row r="2157" spans="1:13" s="78" customFormat="1" ht="45">
      <c r="A2157" s="265"/>
      <c r="B2157" s="265"/>
      <c r="C2157" s="275" t="s">
        <v>1920</v>
      </c>
      <c r="D2157" s="266" t="s">
        <v>3265</v>
      </c>
      <c r="E2157" s="29" t="s">
        <v>14</v>
      </c>
      <c r="F2157" s="17">
        <v>4</v>
      </c>
      <c r="G2157" s="258">
        <v>0</v>
      </c>
      <c r="H2157" s="27">
        <f t="shared" si="78"/>
        <v>0</v>
      </c>
      <c r="I2157" s="197"/>
      <c r="J2157" s="196"/>
      <c r="K2157" s="42"/>
      <c r="L2157" s="43"/>
      <c r="M2157" s="44"/>
    </row>
    <row r="2158" spans="1:13" s="78" customFormat="1" ht="22.5">
      <c r="A2158" s="265"/>
      <c r="B2158" s="265"/>
      <c r="C2158" s="275" t="s">
        <v>1924</v>
      </c>
      <c r="D2158" s="266" t="s">
        <v>3253</v>
      </c>
      <c r="E2158" s="29" t="s">
        <v>14</v>
      </c>
      <c r="F2158" s="17">
        <v>34</v>
      </c>
      <c r="G2158" s="258">
        <v>0</v>
      </c>
      <c r="H2158" s="27">
        <f t="shared" si="78"/>
        <v>0</v>
      </c>
      <c r="I2158" s="197"/>
      <c r="J2158" s="196"/>
      <c r="K2158" s="42"/>
      <c r="L2158" s="43"/>
      <c r="M2158" s="44"/>
    </row>
    <row r="2159" spans="1:13" s="78" customFormat="1" ht="22.5">
      <c r="A2159" s="28"/>
      <c r="B2159" s="28"/>
      <c r="C2159" s="81" t="s">
        <v>1927</v>
      </c>
      <c r="D2159" s="14" t="s">
        <v>3290</v>
      </c>
      <c r="E2159" s="29" t="s">
        <v>14</v>
      </c>
      <c r="F2159" s="17">
        <v>18</v>
      </c>
      <c r="G2159" s="258">
        <v>0</v>
      </c>
      <c r="H2159" s="27">
        <f t="shared" si="78"/>
        <v>0</v>
      </c>
      <c r="I2159" s="197"/>
      <c r="J2159" s="196"/>
      <c r="K2159" s="42"/>
      <c r="L2159" s="43"/>
      <c r="M2159" s="44"/>
    </row>
    <row r="2160" spans="1:13" s="78" customFormat="1" ht="45">
      <c r="A2160" s="28"/>
      <c r="B2160" s="28"/>
      <c r="C2160" s="81" t="s">
        <v>1931</v>
      </c>
      <c r="D2160" s="14" t="s">
        <v>3266</v>
      </c>
      <c r="E2160" s="29" t="s">
        <v>14</v>
      </c>
      <c r="F2160" s="17">
        <v>18</v>
      </c>
      <c r="G2160" s="258">
        <v>0</v>
      </c>
      <c r="H2160" s="27">
        <f t="shared" si="78"/>
        <v>0</v>
      </c>
      <c r="I2160" s="197"/>
      <c r="J2160" s="196"/>
      <c r="K2160" s="42"/>
      <c r="L2160" s="43"/>
      <c r="M2160" s="44"/>
    </row>
    <row r="2161" spans="1:13" s="78" customFormat="1" ht="33.75">
      <c r="A2161" s="163"/>
      <c r="B2161" s="163"/>
      <c r="C2161" s="176" t="s">
        <v>1934</v>
      </c>
      <c r="D2161" s="177" t="s">
        <v>3267</v>
      </c>
      <c r="E2161" s="178" t="s">
        <v>14</v>
      </c>
      <c r="F2161" s="179">
        <v>34</v>
      </c>
      <c r="G2161" s="272">
        <v>0</v>
      </c>
      <c r="H2161" s="169">
        <f t="shared" si="78"/>
        <v>0</v>
      </c>
      <c r="I2161" s="197"/>
      <c r="J2161" s="196"/>
      <c r="K2161" s="42"/>
      <c r="L2161" s="43"/>
      <c r="M2161" s="44"/>
    </row>
    <row r="2162" spans="1:13" s="78" customFormat="1" ht="22.5">
      <c r="A2162" s="170"/>
      <c r="B2162" s="170"/>
      <c r="C2162" s="171"/>
      <c r="D2162" s="172" t="s">
        <v>3214</v>
      </c>
      <c r="E2162" s="173"/>
      <c r="F2162" s="174" t="s">
        <v>162</v>
      </c>
      <c r="G2162" s="175"/>
      <c r="H2162" s="175"/>
      <c r="I2162" s="197"/>
      <c r="J2162" s="196"/>
      <c r="K2162" s="42"/>
      <c r="L2162" s="43"/>
      <c r="M2162" s="44"/>
    </row>
    <row r="2163" spans="1:13" s="78" customFormat="1">
      <c r="A2163" s="28"/>
      <c r="B2163" s="28"/>
      <c r="C2163" s="81" t="s">
        <v>1937</v>
      </c>
      <c r="D2163" s="14" t="s">
        <v>3139</v>
      </c>
      <c r="E2163" s="29" t="s">
        <v>14</v>
      </c>
      <c r="F2163" s="17">
        <v>4</v>
      </c>
      <c r="G2163" s="258">
        <v>0</v>
      </c>
      <c r="H2163" s="27">
        <f t="shared" si="78"/>
        <v>0</v>
      </c>
      <c r="I2163" s="197"/>
      <c r="J2163" s="196"/>
      <c r="K2163" s="42"/>
      <c r="L2163" s="43"/>
      <c r="M2163" s="44"/>
    </row>
    <row r="2164" spans="1:13" s="78" customFormat="1" ht="22.5">
      <c r="A2164" s="265"/>
      <c r="B2164" s="265"/>
      <c r="C2164" s="275" t="s">
        <v>1940</v>
      </c>
      <c r="D2164" s="266" t="s">
        <v>3140</v>
      </c>
      <c r="E2164" s="29" t="s">
        <v>159</v>
      </c>
      <c r="F2164" s="17">
        <v>15</v>
      </c>
      <c r="G2164" s="258">
        <v>0</v>
      </c>
      <c r="H2164" s="27">
        <f t="shared" si="78"/>
        <v>0</v>
      </c>
      <c r="I2164" s="197"/>
      <c r="J2164" s="196"/>
      <c r="K2164" s="42"/>
      <c r="L2164" s="43"/>
      <c r="M2164" s="44"/>
    </row>
    <row r="2165" spans="1:13" s="78" customFormat="1" ht="22.5">
      <c r="A2165" s="28"/>
      <c r="B2165" s="28"/>
      <c r="C2165" s="81" t="s">
        <v>1943</v>
      </c>
      <c r="D2165" s="14" t="s">
        <v>3141</v>
      </c>
      <c r="E2165" s="29" t="s">
        <v>14</v>
      </c>
      <c r="F2165" s="17">
        <v>52</v>
      </c>
      <c r="G2165" s="258">
        <v>0</v>
      </c>
      <c r="H2165" s="27">
        <f t="shared" si="78"/>
        <v>0</v>
      </c>
      <c r="I2165" s="197"/>
      <c r="J2165" s="196"/>
      <c r="K2165" s="42"/>
      <c r="L2165" s="43"/>
      <c r="M2165" s="44"/>
    </row>
    <row r="2166" spans="1:13" s="78" customFormat="1" ht="22.5">
      <c r="A2166" s="265"/>
      <c r="B2166" s="265"/>
      <c r="C2166" s="275" t="s">
        <v>1946</v>
      </c>
      <c r="D2166" s="266" t="s">
        <v>3268</v>
      </c>
      <c r="E2166" s="29" t="s">
        <v>12</v>
      </c>
      <c r="F2166" s="17">
        <v>35</v>
      </c>
      <c r="G2166" s="258">
        <v>0</v>
      </c>
      <c r="H2166" s="27">
        <f t="shared" si="78"/>
        <v>0</v>
      </c>
      <c r="I2166" s="197"/>
      <c r="J2166" s="196"/>
      <c r="K2166" s="42"/>
      <c r="L2166" s="43"/>
      <c r="M2166" s="44"/>
    </row>
    <row r="2167" spans="1:13" s="78" customFormat="1">
      <c r="A2167" s="263">
        <v>4</v>
      </c>
      <c r="B2167" s="263"/>
      <c r="C2167" s="274"/>
      <c r="D2167" s="260" t="s">
        <v>3255</v>
      </c>
      <c r="E2167" s="20"/>
      <c r="F2167" s="21" t="s">
        <v>162</v>
      </c>
      <c r="G2167" s="22"/>
      <c r="H2167" s="52">
        <f>SUM(H2168:H2168)</f>
        <v>0</v>
      </c>
      <c r="I2167" s="197"/>
      <c r="J2167" s="196"/>
      <c r="K2167" s="42"/>
      <c r="L2167" s="43"/>
      <c r="M2167" s="44"/>
    </row>
    <row r="2168" spans="1:13" s="78" customFormat="1">
      <c r="A2168" s="265"/>
      <c r="B2168" s="265"/>
      <c r="C2168" s="313" t="s">
        <v>1949</v>
      </c>
      <c r="D2168" s="266" t="s">
        <v>3274</v>
      </c>
      <c r="E2168" s="29" t="s">
        <v>48</v>
      </c>
      <c r="F2168" s="17">
        <v>3</v>
      </c>
      <c r="G2168" s="258">
        <v>0</v>
      </c>
      <c r="H2168" s="27">
        <f t="shared" si="78"/>
        <v>0</v>
      </c>
      <c r="I2168" s="197"/>
      <c r="J2168" s="196"/>
      <c r="K2168" s="42"/>
      <c r="L2168" s="43"/>
      <c r="M2168" s="44"/>
    </row>
    <row r="2169" spans="1:13" s="78" customFormat="1">
      <c r="A2169" s="314">
        <v>3</v>
      </c>
      <c r="B2169" s="314"/>
      <c r="C2169" s="315"/>
      <c r="D2169" s="316" t="s">
        <v>3294</v>
      </c>
      <c r="E2169" s="141"/>
      <c r="F2169" s="142" t="s">
        <v>162</v>
      </c>
      <c r="G2169" s="143"/>
      <c r="H2169" s="144">
        <f>H2170+H2177+H2189</f>
        <v>0</v>
      </c>
      <c r="I2169" s="197"/>
      <c r="J2169" s="196"/>
      <c r="K2169" s="42"/>
      <c r="L2169" s="43"/>
      <c r="M2169" s="44"/>
    </row>
    <row r="2170" spans="1:13" s="78" customFormat="1">
      <c r="A2170" s="263">
        <v>4</v>
      </c>
      <c r="B2170" s="263"/>
      <c r="C2170" s="274"/>
      <c r="D2170" s="260" t="s">
        <v>6</v>
      </c>
      <c r="E2170" s="20"/>
      <c r="F2170" s="21" t="s">
        <v>162</v>
      </c>
      <c r="G2170" s="22"/>
      <c r="H2170" s="52">
        <f>H2171+H2174</f>
        <v>0</v>
      </c>
      <c r="I2170" s="197"/>
      <c r="J2170" s="196"/>
      <c r="K2170" s="42"/>
      <c r="L2170" s="43"/>
      <c r="M2170" s="44"/>
    </row>
    <row r="2171" spans="1:13" s="78" customFormat="1">
      <c r="A2171" s="265">
        <v>5</v>
      </c>
      <c r="B2171" s="265"/>
      <c r="C2171" s="275"/>
      <c r="D2171" s="261" t="s">
        <v>1547</v>
      </c>
      <c r="E2171" s="29"/>
      <c r="F2171" s="17" t="s">
        <v>162</v>
      </c>
      <c r="G2171" s="27"/>
      <c r="H2171" s="55">
        <f>SUM(H2172:H2173)</f>
        <v>0</v>
      </c>
      <c r="I2171" s="197"/>
      <c r="J2171" s="196"/>
      <c r="K2171" s="42"/>
      <c r="L2171" s="43"/>
      <c r="M2171" s="44"/>
    </row>
    <row r="2172" spans="1:13" s="78" customFormat="1" ht="33.75">
      <c r="A2172" s="265"/>
      <c r="B2172" s="265"/>
      <c r="C2172" s="275" t="s">
        <v>1901</v>
      </c>
      <c r="D2172" s="266" t="s">
        <v>3263</v>
      </c>
      <c r="E2172" s="29" t="s">
        <v>12</v>
      </c>
      <c r="F2172" s="17">
        <v>22</v>
      </c>
      <c r="G2172" s="258">
        <v>0</v>
      </c>
      <c r="H2172" s="27">
        <f t="shared" ref="H2172:H2190" si="79">IF(ISNUMBER(F2172),ROUND(F2172*G2172,2),"")</f>
        <v>0</v>
      </c>
      <c r="I2172" s="197"/>
      <c r="J2172" s="196"/>
      <c r="K2172" s="42"/>
      <c r="L2172" s="43"/>
      <c r="M2172" s="44"/>
    </row>
    <row r="2173" spans="1:13" s="78" customFormat="1" ht="22.5">
      <c r="A2173" s="28"/>
      <c r="B2173" s="28"/>
      <c r="C2173" s="81" t="s">
        <v>1905</v>
      </c>
      <c r="D2173" s="14" t="s">
        <v>3120</v>
      </c>
      <c r="E2173" s="29" t="s">
        <v>10</v>
      </c>
      <c r="F2173" s="17">
        <v>3</v>
      </c>
      <c r="G2173" s="258">
        <v>0</v>
      </c>
      <c r="H2173" s="27">
        <f t="shared" si="79"/>
        <v>0</v>
      </c>
      <c r="I2173" s="197"/>
      <c r="J2173" s="196"/>
      <c r="K2173" s="42"/>
      <c r="L2173" s="43"/>
      <c r="M2173" s="44"/>
    </row>
    <row r="2174" spans="1:13" s="78" customFormat="1">
      <c r="A2174" s="265">
        <v>5</v>
      </c>
      <c r="B2174" s="265"/>
      <c r="C2174" s="275"/>
      <c r="D2174" s="261" t="s">
        <v>3123</v>
      </c>
      <c r="E2174" s="29"/>
      <c r="F2174" s="17" t="s">
        <v>162</v>
      </c>
      <c r="G2174" s="27"/>
      <c r="H2174" s="55">
        <f>SUM(H2175:H2176)</f>
        <v>0</v>
      </c>
      <c r="I2174" s="197"/>
      <c r="J2174" s="196"/>
      <c r="K2174" s="42"/>
      <c r="L2174" s="43"/>
      <c r="M2174" s="44"/>
    </row>
    <row r="2175" spans="1:13" s="78" customFormat="1" ht="45">
      <c r="A2175" s="28"/>
      <c r="B2175" s="28"/>
      <c r="C2175" s="81" t="s">
        <v>1908</v>
      </c>
      <c r="D2175" s="14" t="s">
        <v>3258</v>
      </c>
      <c r="E2175" s="29" t="s">
        <v>10</v>
      </c>
      <c r="F2175" s="17">
        <v>1</v>
      </c>
      <c r="G2175" s="258">
        <v>0</v>
      </c>
      <c r="H2175" s="27">
        <f t="shared" si="79"/>
        <v>0</v>
      </c>
      <c r="I2175" s="197"/>
      <c r="J2175" s="196"/>
      <c r="K2175" s="42"/>
      <c r="L2175" s="43"/>
      <c r="M2175" s="44"/>
    </row>
    <row r="2176" spans="1:13" s="78" customFormat="1" ht="22.5">
      <c r="A2176" s="265"/>
      <c r="B2176" s="265"/>
      <c r="C2176" s="275" t="s">
        <v>1917</v>
      </c>
      <c r="D2176" s="266" t="s">
        <v>3205</v>
      </c>
      <c r="E2176" s="29" t="s">
        <v>12</v>
      </c>
      <c r="F2176" s="17">
        <v>5</v>
      </c>
      <c r="G2176" s="258">
        <v>0</v>
      </c>
      <c r="H2176" s="27">
        <f t="shared" si="79"/>
        <v>0</v>
      </c>
      <c r="I2176" s="197"/>
      <c r="J2176" s="196"/>
      <c r="K2176" s="42"/>
      <c r="L2176" s="43"/>
      <c r="M2176" s="44"/>
    </row>
    <row r="2177" spans="1:13" s="78" customFormat="1">
      <c r="A2177" s="263">
        <v>4</v>
      </c>
      <c r="B2177" s="263"/>
      <c r="C2177" s="274"/>
      <c r="D2177" s="260" t="s">
        <v>19</v>
      </c>
      <c r="E2177" s="20"/>
      <c r="F2177" s="21" t="s">
        <v>162</v>
      </c>
      <c r="G2177" s="22"/>
      <c r="H2177" s="52">
        <f>SUM(H2178:H2188)</f>
        <v>0</v>
      </c>
      <c r="I2177" s="197"/>
      <c r="J2177" s="196"/>
      <c r="K2177" s="42"/>
      <c r="L2177" s="43"/>
      <c r="M2177" s="44"/>
    </row>
    <row r="2178" spans="1:13" s="78" customFormat="1" ht="45">
      <c r="A2178" s="265"/>
      <c r="B2178" s="265"/>
      <c r="C2178" s="275" t="s">
        <v>1920</v>
      </c>
      <c r="D2178" s="266" t="s">
        <v>3265</v>
      </c>
      <c r="E2178" s="29" t="s">
        <v>14</v>
      </c>
      <c r="F2178" s="17">
        <v>2</v>
      </c>
      <c r="G2178" s="258">
        <v>0</v>
      </c>
      <c r="H2178" s="27">
        <f t="shared" si="79"/>
        <v>0</v>
      </c>
      <c r="I2178" s="197"/>
      <c r="J2178" s="196"/>
      <c r="K2178" s="42"/>
      <c r="L2178" s="43"/>
      <c r="M2178" s="44"/>
    </row>
    <row r="2179" spans="1:13" s="78" customFormat="1" ht="22.5">
      <c r="A2179" s="265"/>
      <c r="B2179" s="265"/>
      <c r="C2179" s="275" t="s">
        <v>1924</v>
      </c>
      <c r="D2179" s="266" t="s">
        <v>3253</v>
      </c>
      <c r="E2179" s="29" t="s">
        <v>14</v>
      </c>
      <c r="F2179" s="17">
        <v>17</v>
      </c>
      <c r="G2179" s="258">
        <v>0</v>
      </c>
      <c r="H2179" s="27">
        <f t="shared" si="79"/>
        <v>0</v>
      </c>
      <c r="I2179" s="197"/>
      <c r="J2179" s="196"/>
      <c r="K2179" s="42"/>
      <c r="L2179" s="43"/>
      <c r="M2179" s="44"/>
    </row>
    <row r="2180" spans="1:13" s="78" customFormat="1" ht="22.5">
      <c r="A2180" s="265"/>
      <c r="B2180" s="265"/>
      <c r="C2180" s="275" t="s">
        <v>1927</v>
      </c>
      <c r="D2180" s="266" t="s">
        <v>3290</v>
      </c>
      <c r="E2180" s="29" t="s">
        <v>14</v>
      </c>
      <c r="F2180" s="17">
        <v>15</v>
      </c>
      <c r="G2180" s="258">
        <v>0</v>
      </c>
      <c r="H2180" s="27">
        <f t="shared" si="79"/>
        <v>0</v>
      </c>
      <c r="I2180" s="197"/>
      <c r="J2180" s="196"/>
      <c r="K2180" s="42"/>
      <c r="L2180" s="43"/>
      <c r="M2180" s="44"/>
    </row>
    <row r="2181" spans="1:13" s="78" customFormat="1" ht="22.5">
      <c r="A2181" s="28"/>
      <c r="B2181" s="28"/>
      <c r="C2181" s="81" t="s">
        <v>1931</v>
      </c>
      <c r="D2181" s="14" t="s">
        <v>3295</v>
      </c>
      <c r="E2181" s="29" t="s">
        <v>14</v>
      </c>
      <c r="F2181" s="17">
        <v>6</v>
      </c>
      <c r="G2181" s="258">
        <v>0</v>
      </c>
      <c r="H2181" s="27">
        <f t="shared" si="79"/>
        <v>0</v>
      </c>
      <c r="I2181" s="197"/>
      <c r="J2181" s="196"/>
      <c r="K2181" s="42"/>
      <c r="L2181" s="43"/>
      <c r="M2181" s="44"/>
    </row>
    <row r="2182" spans="1:13" s="78" customFormat="1" ht="45">
      <c r="A2182" s="265"/>
      <c r="B2182" s="265"/>
      <c r="C2182" s="275" t="s">
        <v>1934</v>
      </c>
      <c r="D2182" s="266" t="s">
        <v>3266</v>
      </c>
      <c r="E2182" s="29" t="s">
        <v>14</v>
      </c>
      <c r="F2182" s="17">
        <v>9</v>
      </c>
      <c r="G2182" s="258">
        <v>0</v>
      </c>
      <c r="H2182" s="27">
        <f t="shared" si="79"/>
        <v>0</v>
      </c>
      <c r="I2182" s="197"/>
      <c r="J2182" s="196"/>
      <c r="K2182" s="42"/>
      <c r="L2182" s="43"/>
      <c r="M2182" s="44"/>
    </row>
    <row r="2183" spans="1:13" s="78" customFormat="1" ht="33.75">
      <c r="A2183" s="280"/>
      <c r="B2183" s="280"/>
      <c r="C2183" s="281" t="s">
        <v>1937</v>
      </c>
      <c r="D2183" s="282" t="s">
        <v>3267</v>
      </c>
      <c r="E2183" s="178" t="s">
        <v>14</v>
      </c>
      <c r="F2183" s="179">
        <v>17</v>
      </c>
      <c r="G2183" s="272">
        <v>0</v>
      </c>
      <c r="H2183" s="169">
        <f t="shared" si="79"/>
        <v>0</v>
      </c>
      <c r="I2183" s="197"/>
      <c r="J2183" s="196"/>
      <c r="K2183" s="42"/>
      <c r="L2183" s="43"/>
      <c r="M2183" s="44"/>
    </row>
    <row r="2184" spans="1:13" s="78" customFormat="1" ht="22.5">
      <c r="A2184" s="170"/>
      <c r="B2184" s="170"/>
      <c r="C2184" s="171"/>
      <c r="D2184" s="172" t="s">
        <v>3214</v>
      </c>
      <c r="E2184" s="173"/>
      <c r="F2184" s="174" t="s">
        <v>162</v>
      </c>
      <c r="G2184" s="175"/>
      <c r="H2184" s="175" t="str">
        <f t="shared" si="79"/>
        <v/>
      </c>
      <c r="I2184" s="197"/>
      <c r="J2184" s="196"/>
      <c r="K2184" s="42"/>
      <c r="L2184" s="43"/>
      <c r="M2184" s="44"/>
    </row>
    <row r="2185" spans="1:13" s="78" customFormat="1">
      <c r="A2185" s="28"/>
      <c r="B2185" s="28"/>
      <c r="C2185" s="81" t="s">
        <v>1940</v>
      </c>
      <c r="D2185" s="14" t="s">
        <v>3139</v>
      </c>
      <c r="E2185" s="29" t="s">
        <v>14</v>
      </c>
      <c r="F2185" s="17">
        <v>2</v>
      </c>
      <c r="G2185" s="258">
        <v>0</v>
      </c>
      <c r="H2185" s="27">
        <f t="shared" si="79"/>
        <v>0</v>
      </c>
      <c r="I2185" s="197"/>
      <c r="J2185" s="196"/>
      <c r="K2185" s="42"/>
      <c r="L2185" s="43"/>
      <c r="M2185" s="44"/>
    </row>
    <row r="2186" spans="1:13" s="78" customFormat="1" ht="22.5">
      <c r="A2186" s="28"/>
      <c r="B2186" s="28"/>
      <c r="C2186" s="81" t="s">
        <v>1943</v>
      </c>
      <c r="D2186" s="14" t="s">
        <v>3140</v>
      </c>
      <c r="E2186" s="29" t="s">
        <v>159</v>
      </c>
      <c r="F2186" s="17">
        <v>15</v>
      </c>
      <c r="G2186" s="258">
        <v>0</v>
      </c>
      <c r="H2186" s="27">
        <f t="shared" si="79"/>
        <v>0</v>
      </c>
      <c r="I2186" s="197"/>
      <c r="J2186" s="196"/>
      <c r="K2186" s="42"/>
      <c r="L2186" s="43"/>
      <c r="M2186" s="44"/>
    </row>
    <row r="2187" spans="1:13" s="78" customFormat="1" ht="22.5">
      <c r="A2187" s="28"/>
      <c r="B2187" s="28"/>
      <c r="C2187" s="81" t="s">
        <v>1946</v>
      </c>
      <c r="D2187" s="14" t="s">
        <v>3141</v>
      </c>
      <c r="E2187" s="29" t="s">
        <v>14</v>
      </c>
      <c r="F2187" s="17">
        <v>32</v>
      </c>
      <c r="G2187" s="258">
        <v>0</v>
      </c>
      <c r="H2187" s="27">
        <f t="shared" si="79"/>
        <v>0</v>
      </c>
      <c r="I2187" s="197"/>
      <c r="J2187" s="196"/>
      <c r="K2187" s="42"/>
      <c r="L2187" s="43"/>
      <c r="M2187" s="44"/>
    </row>
    <row r="2188" spans="1:13" s="78" customFormat="1" ht="22.5">
      <c r="A2188" s="28"/>
      <c r="B2188" s="28"/>
      <c r="C2188" s="81" t="s">
        <v>1949</v>
      </c>
      <c r="D2188" s="14" t="s">
        <v>3268</v>
      </c>
      <c r="E2188" s="29" t="s">
        <v>12</v>
      </c>
      <c r="F2188" s="17">
        <v>22</v>
      </c>
      <c r="G2188" s="258">
        <v>0</v>
      </c>
      <c r="H2188" s="27">
        <f t="shared" si="79"/>
        <v>0</v>
      </c>
      <c r="I2188" s="197"/>
      <c r="J2188" s="196"/>
      <c r="K2188" s="42"/>
      <c r="L2188" s="43"/>
      <c r="M2188" s="44"/>
    </row>
    <row r="2189" spans="1:13" s="78" customFormat="1">
      <c r="A2189" s="263">
        <v>4</v>
      </c>
      <c r="B2189" s="263"/>
      <c r="C2189" s="274"/>
      <c r="D2189" s="260" t="s">
        <v>3255</v>
      </c>
      <c r="E2189" s="20"/>
      <c r="F2189" s="21" t="s">
        <v>162</v>
      </c>
      <c r="G2189" s="22"/>
      <c r="H2189" s="52">
        <f>SUM(H2190:H2190)</f>
        <v>0</v>
      </c>
      <c r="I2189" s="197"/>
      <c r="J2189" s="196"/>
      <c r="K2189" s="42"/>
      <c r="L2189" s="43"/>
      <c r="M2189" s="44"/>
    </row>
    <row r="2190" spans="1:13" s="78" customFormat="1">
      <c r="A2190" s="28"/>
      <c r="B2190" s="28"/>
      <c r="C2190" s="192" t="s">
        <v>2129</v>
      </c>
      <c r="D2190" s="14" t="s">
        <v>3274</v>
      </c>
      <c r="E2190" s="29" t="s">
        <v>48</v>
      </c>
      <c r="F2190" s="17">
        <v>3</v>
      </c>
      <c r="G2190" s="258">
        <v>0</v>
      </c>
      <c r="H2190" s="27">
        <f t="shared" si="79"/>
        <v>0</v>
      </c>
      <c r="I2190" s="197"/>
      <c r="J2190" s="196"/>
      <c r="K2190" s="42"/>
      <c r="L2190" s="43"/>
      <c r="M2190" s="44"/>
    </row>
    <row r="2191" spans="1:13" s="78" customFormat="1">
      <c r="A2191" s="314">
        <v>3</v>
      </c>
      <c r="B2191" s="314"/>
      <c r="C2191" s="315"/>
      <c r="D2191" s="316" t="s">
        <v>3296</v>
      </c>
      <c r="E2191" s="141"/>
      <c r="F2191" s="142" t="s">
        <v>162</v>
      </c>
      <c r="G2191" s="143"/>
      <c r="H2191" s="144">
        <f>H2192+H2199+H2211</f>
        <v>0</v>
      </c>
      <c r="I2191" s="197"/>
      <c r="J2191" s="196"/>
      <c r="K2191" s="42"/>
      <c r="L2191" s="43"/>
      <c r="M2191" s="44"/>
    </row>
    <row r="2192" spans="1:13" s="78" customFormat="1">
      <c r="A2192" s="263">
        <v>4</v>
      </c>
      <c r="B2192" s="263"/>
      <c r="C2192" s="274"/>
      <c r="D2192" s="260" t="s">
        <v>6</v>
      </c>
      <c r="E2192" s="20"/>
      <c r="F2192" s="21" t="s">
        <v>162</v>
      </c>
      <c r="G2192" s="22"/>
      <c r="H2192" s="52">
        <f>H2193+H2196</f>
        <v>0</v>
      </c>
      <c r="I2192" s="197"/>
      <c r="J2192" s="196"/>
      <c r="K2192" s="42"/>
      <c r="L2192" s="43"/>
      <c r="M2192" s="44"/>
    </row>
    <row r="2193" spans="1:13" s="78" customFormat="1">
      <c r="A2193" s="265">
        <v>5</v>
      </c>
      <c r="B2193" s="265"/>
      <c r="C2193" s="275"/>
      <c r="D2193" s="261" t="s">
        <v>1547</v>
      </c>
      <c r="E2193" s="29"/>
      <c r="F2193" s="17" t="s">
        <v>162</v>
      </c>
      <c r="G2193" s="27"/>
      <c r="H2193" s="55">
        <f>SUM(H2194:H2195)</f>
        <v>0</v>
      </c>
      <c r="I2193" s="197"/>
      <c r="J2193" s="196"/>
      <c r="K2193" s="42"/>
      <c r="L2193" s="43"/>
      <c r="M2193" s="44"/>
    </row>
    <row r="2194" spans="1:13" s="78" customFormat="1" ht="33.75">
      <c r="A2194" s="28"/>
      <c r="B2194" s="28"/>
      <c r="C2194" s="81" t="s">
        <v>1901</v>
      </c>
      <c r="D2194" s="14" t="s">
        <v>3263</v>
      </c>
      <c r="E2194" s="29" t="s">
        <v>12</v>
      </c>
      <c r="F2194" s="17">
        <v>22</v>
      </c>
      <c r="G2194" s="258">
        <v>0</v>
      </c>
      <c r="H2194" s="27">
        <f t="shared" ref="H2194:H2212" si="80">IF(ISNUMBER(F2194),ROUND(F2194*G2194,2),"")</f>
        <v>0</v>
      </c>
      <c r="I2194" s="197"/>
      <c r="J2194" s="196"/>
      <c r="K2194" s="42"/>
      <c r="L2194" s="43"/>
      <c r="M2194" s="44"/>
    </row>
    <row r="2195" spans="1:13" s="78" customFormat="1" ht="22.5">
      <c r="A2195" s="265"/>
      <c r="B2195" s="265"/>
      <c r="C2195" s="275" t="s">
        <v>1905</v>
      </c>
      <c r="D2195" s="266" t="s">
        <v>3120</v>
      </c>
      <c r="E2195" s="29" t="s">
        <v>10</v>
      </c>
      <c r="F2195" s="17">
        <v>3</v>
      </c>
      <c r="G2195" s="258">
        <v>0</v>
      </c>
      <c r="H2195" s="27">
        <f t="shared" si="80"/>
        <v>0</v>
      </c>
      <c r="I2195" s="197"/>
      <c r="J2195" s="196"/>
      <c r="K2195" s="42"/>
      <c r="L2195" s="43"/>
      <c r="M2195" s="44"/>
    </row>
    <row r="2196" spans="1:13" s="78" customFormat="1">
      <c r="A2196" s="265">
        <v>5</v>
      </c>
      <c r="B2196" s="265"/>
      <c r="C2196" s="275"/>
      <c r="D2196" s="261" t="s">
        <v>3123</v>
      </c>
      <c r="E2196" s="29"/>
      <c r="F2196" s="17" t="s">
        <v>162</v>
      </c>
      <c r="G2196" s="27"/>
      <c r="H2196" s="55">
        <f>SUM(H2197:H2198)</f>
        <v>0</v>
      </c>
      <c r="I2196" s="197"/>
      <c r="J2196" s="196"/>
      <c r="K2196" s="42"/>
      <c r="L2196" s="43"/>
      <c r="M2196" s="44"/>
    </row>
    <row r="2197" spans="1:13" s="78" customFormat="1" ht="45">
      <c r="A2197" s="28"/>
      <c r="B2197" s="28"/>
      <c r="C2197" s="81" t="s">
        <v>1908</v>
      </c>
      <c r="D2197" s="14" t="s">
        <v>3204</v>
      </c>
      <c r="E2197" s="29" t="s">
        <v>10</v>
      </c>
      <c r="F2197" s="17">
        <v>1</v>
      </c>
      <c r="G2197" s="258">
        <v>0</v>
      </c>
      <c r="H2197" s="27">
        <f t="shared" si="80"/>
        <v>0</v>
      </c>
      <c r="I2197" s="197"/>
      <c r="J2197" s="196"/>
      <c r="K2197" s="42"/>
      <c r="L2197" s="43"/>
      <c r="M2197" s="44"/>
    </row>
    <row r="2198" spans="1:13" s="78" customFormat="1" ht="22.5">
      <c r="A2198" s="265"/>
      <c r="B2198" s="265"/>
      <c r="C2198" s="275" t="s">
        <v>1917</v>
      </c>
      <c r="D2198" s="266" t="s">
        <v>3205</v>
      </c>
      <c r="E2198" s="29" t="s">
        <v>12</v>
      </c>
      <c r="F2198" s="17">
        <v>5</v>
      </c>
      <c r="G2198" s="258">
        <v>0</v>
      </c>
      <c r="H2198" s="27">
        <f t="shared" si="80"/>
        <v>0</v>
      </c>
      <c r="I2198" s="197"/>
      <c r="J2198" s="196"/>
      <c r="K2198" s="42"/>
      <c r="L2198" s="43"/>
      <c r="M2198" s="44"/>
    </row>
    <row r="2199" spans="1:13" s="78" customFormat="1">
      <c r="A2199" s="263">
        <v>4</v>
      </c>
      <c r="B2199" s="263"/>
      <c r="C2199" s="274"/>
      <c r="D2199" s="260" t="s">
        <v>19</v>
      </c>
      <c r="E2199" s="20"/>
      <c r="F2199" s="21" t="s">
        <v>162</v>
      </c>
      <c r="G2199" s="22"/>
      <c r="H2199" s="52">
        <f>SUM(H2200:H2210)</f>
        <v>0</v>
      </c>
      <c r="I2199" s="197"/>
      <c r="J2199" s="196"/>
      <c r="K2199" s="42"/>
      <c r="L2199" s="43"/>
      <c r="M2199" s="44"/>
    </row>
    <row r="2200" spans="1:13" s="78" customFormat="1" ht="45">
      <c r="A2200" s="265"/>
      <c r="B2200" s="265"/>
      <c r="C2200" s="275" t="s">
        <v>1920</v>
      </c>
      <c r="D2200" s="266" t="s">
        <v>3265</v>
      </c>
      <c r="E2200" s="29" t="s">
        <v>14</v>
      </c>
      <c r="F2200" s="17">
        <v>2</v>
      </c>
      <c r="G2200" s="258">
        <v>0</v>
      </c>
      <c r="H2200" s="27">
        <f t="shared" si="80"/>
        <v>0</v>
      </c>
      <c r="I2200" s="197"/>
      <c r="J2200" s="196"/>
      <c r="K2200" s="42"/>
      <c r="L2200" s="43"/>
      <c r="M2200" s="44"/>
    </row>
    <row r="2201" spans="1:13" s="78" customFormat="1" ht="22.5">
      <c r="A2201" s="265"/>
      <c r="B2201" s="265"/>
      <c r="C2201" s="275" t="s">
        <v>1924</v>
      </c>
      <c r="D2201" s="266" t="s">
        <v>3253</v>
      </c>
      <c r="E2201" s="29" t="s">
        <v>14</v>
      </c>
      <c r="F2201" s="17">
        <v>17</v>
      </c>
      <c r="G2201" s="258">
        <v>0</v>
      </c>
      <c r="H2201" s="27">
        <f t="shared" si="80"/>
        <v>0</v>
      </c>
      <c r="I2201" s="197"/>
      <c r="J2201" s="196"/>
      <c r="K2201" s="42"/>
      <c r="L2201" s="43"/>
      <c r="M2201" s="44"/>
    </row>
    <row r="2202" spans="1:13" s="78" customFormat="1" ht="22.5">
      <c r="A2202" s="28"/>
      <c r="B2202" s="28"/>
      <c r="C2202" s="81" t="s">
        <v>1927</v>
      </c>
      <c r="D2202" s="14" t="s">
        <v>3290</v>
      </c>
      <c r="E2202" s="29" t="s">
        <v>14</v>
      </c>
      <c r="F2202" s="17">
        <v>15</v>
      </c>
      <c r="G2202" s="258">
        <v>0</v>
      </c>
      <c r="H2202" s="27">
        <f t="shared" si="80"/>
        <v>0</v>
      </c>
      <c r="I2202" s="197"/>
      <c r="J2202" s="196"/>
      <c r="K2202" s="42"/>
      <c r="L2202" s="43"/>
      <c r="M2202" s="44"/>
    </row>
    <row r="2203" spans="1:13" s="78" customFormat="1" ht="22.5">
      <c r="A2203" s="28"/>
      <c r="B2203" s="28"/>
      <c r="C2203" s="81" t="s">
        <v>1931</v>
      </c>
      <c r="D2203" s="14" t="s">
        <v>3295</v>
      </c>
      <c r="E2203" s="29" t="s">
        <v>14</v>
      </c>
      <c r="F2203" s="17">
        <v>6</v>
      </c>
      <c r="G2203" s="258">
        <v>0</v>
      </c>
      <c r="H2203" s="27">
        <f t="shared" si="80"/>
        <v>0</v>
      </c>
      <c r="I2203" s="197"/>
      <c r="J2203" s="196"/>
      <c r="K2203" s="42"/>
      <c r="L2203" s="43"/>
      <c r="M2203" s="44"/>
    </row>
    <row r="2204" spans="1:13" s="78" customFormat="1" ht="45">
      <c r="A2204" s="265"/>
      <c r="B2204" s="265"/>
      <c r="C2204" s="275" t="s">
        <v>1934</v>
      </c>
      <c r="D2204" s="266" t="s">
        <v>3266</v>
      </c>
      <c r="E2204" s="29" t="s">
        <v>14</v>
      </c>
      <c r="F2204" s="17">
        <v>9</v>
      </c>
      <c r="G2204" s="258">
        <v>0</v>
      </c>
      <c r="H2204" s="27">
        <f t="shared" si="80"/>
        <v>0</v>
      </c>
      <c r="I2204" s="197"/>
      <c r="J2204" s="196"/>
      <c r="K2204" s="42"/>
      <c r="L2204" s="43"/>
      <c r="M2204" s="44"/>
    </row>
    <row r="2205" spans="1:13" s="78" customFormat="1" ht="33.75">
      <c r="A2205" s="280"/>
      <c r="B2205" s="280"/>
      <c r="C2205" s="281" t="s">
        <v>1937</v>
      </c>
      <c r="D2205" s="282" t="s">
        <v>3267</v>
      </c>
      <c r="E2205" s="178" t="s">
        <v>14</v>
      </c>
      <c r="F2205" s="179">
        <v>17</v>
      </c>
      <c r="G2205" s="272">
        <v>0</v>
      </c>
      <c r="H2205" s="169">
        <f t="shared" si="80"/>
        <v>0</v>
      </c>
      <c r="I2205" s="197"/>
      <c r="J2205" s="196"/>
      <c r="K2205" s="42"/>
      <c r="L2205" s="43"/>
      <c r="M2205" s="44"/>
    </row>
    <row r="2206" spans="1:13" s="78" customFormat="1" ht="22.5">
      <c r="A2206" s="170"/>
      <c r="B2206" s="170"/>
      <c r="C2206" s="171"/>
      <c r="D2206" s="172" t="s">
        <v>3214</v>
      </c>
      <c r="E2206" s="173"/>
      <c r="F2206" s="174" t="s">
        <v>162</v>
      </c>
      <c r="G2206" s="175"/>
      <c r="H2206" s="175" t="str">
        <f t="shared" si="80"/>
        <v/>
      </c>
      <c r="I2206" s="197"/>
      <c r="J2206" s="196"/>
      <c r="K2206" s="42"/>
      <c r="L2206" s="43"/>
      <c r="M2206" s="44"/>
    </row>
    <row r="2207" spans="1:13" s="78" customFormat="1">
      <c r="A2207" s="265"/>
      <c r="B2207" s="265"/>
      <c r="C2207" s="275" t="s">
        <v>1940</v>
      </c>
      <c r="D2207" s="266" t="s">
        <v>3139</v>
      </c>
      <c r="E2207" s="29" t="s">
        <v>14</v>
      </c>
      <c r="F2207" s="17">
        <v>2</v>
      </c>
      <c r="G2207" s="258">
        <v>0</v>
      </c>
      <c r="H2207" s="27">
        <f t="shared" si="80"/>
        <v>0</v>
      </c>
      <c r="I2207" s="197"/>
      <c r="J2207" s="196"/>
      <c r="K2207" s="42"/>
      <c r="L2207" s="43"/>
      <c r="M2207" s="44"/>
    </row>
    <row r="2208" spans="1:13" s="78" customFormat="1" ht="22.5">
      <c r="A2208" s="28"/>
      <c r="B2208" s="28"/>
      <c r="C2208" s="81" t="s">
        <v>1943</v>
      </c>
      <c r="D2208" s="14" t="s">
        <v>3140</v>
      </c>
      <c r="E2208" s="29" t="s">
        <v>159</v>
      </c>
      <c r="F2208" s="17">
        <v>15</v>
      </c>
      <c r="G2208" s="258">
        <v>0</v>
      </c>
      <c r="H2208" s="27">
        <f t="shared" si="80"/>
        <v>0</v>
      </c>
      <c r="I2208" s="197"/>
      <c r="J2208" s="196"/>
      <c r="K2208" s="42"/>
      <c r="L2208" s="43"/>
      <c r="M2208" s="44"/>
    </row>
    <row r="2209" spans="1:13" s="78" customFormat="1" ht="22.5">
      <c r="A2209" s="265"/>
      <c r="B2209" s="265"/>
      <c r="C2209" s="275" t="s">
        <v>1946</v>
      </c>
      <c r="D2209" s="266" t="s">
        <v>3141</v>
      </c>
      <c r="E2209" s="29" t="s">
        <v>14</v>
      </c>
      <c r="F2209" s="17">
        <v>32</v>
      </c>
      <c r="G2209" s="258">
        <v>0</v>
      </c>
      <c r="H2209" s="27">
        <f t="shared" si="80"/>
        <v>0</v>
      </c>
      <c r="I2209" s="197"/>
      <c r="J2209" s="196"/>
      <c r="K2209" s="42"/>
      <c r="L2209" s="43"/>
      <c r="M2209" s="44"/>
    </row>
    <row r="2210" spans="1:13" s="78" customFormat="1" ht="22.5">
      <c r="A2210" s="28"/>
      <c r="B2210" s="28"/>
      <c r="C2210" s="81" t="s">
        <v>1949</v>
      </c>
      <c r="D2210" s="14" t="s">
        <v>3268</v>
      </c>
      <c r="E2210" s="29" t="s">
        <v>12</v>
      </c>
      <c r="F2210" s="17">
        <v>22</v>
      </c>
      <c r="G2210" s="258">
        <v>0</v>
      </c>
      <c r="H2210" s="27">
        <f t="shared" si="80"/>
        <v>0</v>
      </c>
      <c r="I2210" s="197"/>
      <c r="J2210" s="196"/>
      <c r="K2210" s="42"/>
      <c r="L2210" s="43"/>
      <c r="M2210" s="44"/>
    </row>
    <row r="2211" spans="1:13" s="78" customFormat="1">
      <c r="A2211" s="263">
        <v>4</v>
      </c>
      <c r="B2211" s="263"/>
      <c r="C2211" s="274"/>
      <c r="D2211" s="260" t="s">
        <v>3255</v>
      </c>
      <c r="E2211" s="20"/>
      <c r="F2211" s="21" t="s">
        <v>162</v>
      </c>
      <c r="G2211" s="22"/>
      <c r="H2211" s="52">
        <f>SUM(H2212:H2212)</f>
        <v>0</v>
      </c>
      <c r="I2211" s="197"/>
      <c r="J2211" s="196"/>
      <c r="K2211" s="42"/>
      <c r="L2211" s="43"/>
      <c r="M2211" s="44"/>
    </row>
    <row r="2212" spans="1:13" s="78" customFormat="1">
      <c r="A2212" s="265"/>
      <c r="B2212" s="265"/>
      <c r="C2212" s="313" t="s">
        <v>2129</v>
      </c>
      <c r="D2212" s="266" t="s">
        <v>3274</v>
      </c>
      <c r="E2212" s="29" t="s">
        <v>48</v>
      </c>
      <c r="F2212" s="17">
        <v>3</v>
      </c>
      <c r="G2212" s="258">
        <v>0</v>
      </c>
      <c r="H2212" s="27">
        <f t="shared" si="80"/>
        <v>0</v>
      </c>
      <c r="I2212" s="197"/>
      <c r="J2212" s="196"/>
      <c r="K2212" s="42"/>
      <c r="L2212" s="43"/>
      <c r="M2212" s="44"/>
    </row>
    <row r="2213" spans="1:13" s="78" customFormat="1">
      <c r="A2213" s="314">
        <v>3</v>
      </c>
      <c r="B2213" s="314"/>
      <c r="C2213" s="315"/>
      <c r="D2213" s="316" t="s">
        <v>3297</v>
      </c>
      <c r="E2213" s="141"/>
      <c r="F2213" s="142" t="s">
        <v>162</v>
      </c>
      <c r="G2213" s="143"/>
      <c r="H2213" s="144">
        <f>H2214+H2221+H2233</f>
        <v>0</v>
      </c>
      <c r="I2213" s="197"/>
      <c r="J2213" s="196"/>
      <c r="K2213" s="42"/>
      <c r="L2213" s="43"/>
      <c r="M2213" s="44"/>
    </row>
    <row r="2214" spans="1:13" s="78" customFormat="1">
      <c r="A2214" s="263">
        <v>4</v>
      </c>
      <c r="B2214" s="263"/>
      <c r="C2214" s="274"/>
      <c r="D2214" s="260" t="s">
        <v>6</v>
      </c>
      <c r="E2214" s="20"/>
      <c r="F2214" s="21" t="s">
        <v>162</v>
      </c>
      <c r="G2214" s="22"/>
      <c r="H2214" s="52">
        <f>H2215+H2218</f>
        <v>0</v>
      </c>
      <c r="I2214" s="197"/>
      <c r="J2214" s="196"/>
      <c r="K2214" s="42"/>
      <c r="L2214" s="43"/>
      <c r="M2214" s="44"/>
    </row>
    <row r="2215" spans="1:13" s="78" customFormat="1">
      <c r="A2215" s="265">
        <v>5</v>
      </c>
      <c r="B2215" s="265"/>
      <c r="C2215" s="275"/>
      <c r="D2215" s="261" t="s">
        <v>1547</v>
      </c>
      <c r="E2215" s="29"/>
      <c r="F2215" s="17" t="s">
        <v>162</v>
      </c>
      <c r="G2215" s="27"/>
      <c r="H2215" s="55">
        <f>SUM(H2216:H2217)</f>
        <v>0</v>
      </c>
      <c r="I2215" s="197"/>
      <c r="J2215" s="196"/>
      <c r="K2215" s="42"/>
      <c r="L2215" s="43"/>
      <c r="M2215" s="44"/>
    </row>
    <row r="2216" spans="1:13" s="78" customFormat="1" ht="33.75">
      <c r="A2216" s="265"/>
      <c r="B2216" s="265"/>
      <c r="C2216" s="275" t="s">
        <v>1901</v>
      </c>
      <c r="D2216" s="266" t="s">
        <v>3263</v>
      </c>
      <c r="E2216" s="29" t="s">
        <v>12</v>
      </c>
      <c r="F2216" s="17">
        <v>88</v>
      </c>
      <c r="G2216" s="258">
        <v>0</v>
      </c>
      <c r="H2216" s="27">
        <f t="shared" ref="H2216:H2234" si="81">IF(ISNUMBER(F2216),ROUND(F2216*G2216,2),"")</f>
        <v>0</v>
      </c>
      <c r="I2216" s="197"/>
      <c r="J2216" s="196"/>
      <c r="K2216" s="42"/>
      <c r="L2216" s="43"/>
      <c r="M2216" s="44"/>
    </row>
    <row r="2217" spans="1:13" s="78" customFormat="1" ht="22.5">
      <c r="A2217" s="28"/>
      <c r="B2217" s="28"/>
      <c r="C2217" s="81" t="s">
        <v>1905</v>
      </c>
      <c r="D2217" s="14" t="s">
        <v>3120</v>
      </c>
      <c r="E2217" s="29" t="s">
        <v>10</v>
      </c>
      <c r="F2217" s="17">
        <v>4</v>
      </c>
      <c r="G2217" s="258">
        <v>0</v>
      </c>
      <c r="H2217" s="27">
        <f t="shared" si="81"/>
        <v>0</v>
      </c>
      <c r="I2217" s="197"/>
      <c r="J2217" s="196"/>
      <c r="K2217" s="42"/>
      <c r="L2217" s="43"/>
      <c r="M2217" s="44"/>
    </row>
    <row r="2218" spans="1:13" s="78" customFormat="1">
      <c r="A2218" s="265">
        <v>5</v>
      </c>
      <c r="B2218" s="265"/>
      <c r="C2218" s="275"/>
      <c r="D2218" s="261" t="s">
        <v>3123</v>
      </c>
      <c r="E2218" s="29"/>
      <c r="F2218" s="17" t="s">
        <v>162</v>
      </c>
      <c r="G2218" s="27"/>
      <c r="H2218" s="55">
        <f>SUM(H2219:H2220)</f>
        <v>0</v>
      </c>
      <c r="I2218" s="197"/>
      <c r="J2218" s="196"/>
      <c r="K2218" s="42"/>
      <c r="L2218" s="43"/>
      <c r="M2218" s="44"/>
    </row>
    <row r="2219" spans="1:13" s="78" customFormat="1" ht="45">
      <c r="A2219" s="28"/>
      <c r="B2219" s="28"/>
      <c r="C2219" s="81" t="s">
        <v>1908</v>
      </c>
      <c r="D2219" s="14" t="s">
        <v>3258</v>
      </c>
      <c r="E2219" s="29" t="s">
        <v>10</v>
      </c>
      <c r="F2219" s="17">
        <v>1</v>
      </c>
      <c r="G2219" s="258">
        <v>0</v>
      </c>
      <c r="H2219" s="27">
        <f t="shared" si="81"/>
        <v>0</v>
      </c>
      <c r="I2219" s="197"/>
      <c r="J2219" s="196"/>
      <c r="K2219" s="42"/>
      <c r="L2219" s="43"/>
      <c r="M2219" s="44"/>
    </row>
    <row r="2220" spans="1:13" s="78" customFormat="1" ht="22.5">
      <c r="A2220" s="265"/>
      <c r="B2220" s="265"/>
      <c r="C2220" s="275" t="s">
        <v>1917</v>
      </c>
      <c r="D2220" s="266" t="s">
        <v>3205</v>
      </c>
      <c r="E2220" s="29" t="s">
        <v>12</v>
      </c>
      <c r="F2220" s="17">
        <v>5</v>
      </c>
      <c r="G2220" s="258">
        <v>0</v>
      </c>
      <c r="H2220" s="27">
        <f t="shared" si="81"/>
        <v>0</v>
      </c>
      <c r="I2220" s="197"/>
      <c r="J2220" s="196"/>
      <c r="K2220" s="42"/>
      <c r="L2220" s="43"/>
      <c r="M2220" s="44"/>
    </row>
    <row r="2221" spans="1:13" s="78" customFormat="1">
      <c r="A2221" s="263">
        <v>4</v>
      </c>
      <c r="B2221" s="263"/>
      <c r="C2221" s="274"/>
      <c r="D2221" s="260" t="s">
        <v>19</v>
      </c>
      <c r="E2221" s="20"/>
      <c r="F2221" s="21" t="s">
        <v>162</v>
      </c>
      <c r="G2221" s="22"/>
      <c r="H2221" s="52">
        <f>SUM(H2222:H2232)</f>
        <v>0</v>
      </c>
      <c r="I2221" s="197"/>
      <c r="J2221" s="196"/>
      <c r="K2221" s="42"/>
      <c r="L2221" s="43"/>
      <c r="M2221" s="44"/>
    </row>
    <row r="2222" spans="1:13" s="78" customFormat="1" ht="45">
      <c r="A2222" s="265"/>
      <c r="B2222" s="265"/>
      <c r="C2222" s="275" t="s">
        <v>1920</v>
      </c>
      <c r="D2222" s="266" t="s">
        <v>3265</v>
      </c>
      <c r="E2222" s="29" t="s">
        <v>14</v>
      </c>
      <c r="F2222" s="17">
        <v>2</v>
      </c>
      <c r="G2222" s="258">
        <v>0</v>
      </c>
      <c r="H2222" s="27">
        <f t="shared" si="81"/>
        <v>0</v>
      </c>
      <c r="I2222" s="197"/>
      <c r="J2222" s="196"/>
      <c r="K2222" s="42"/>
      <c r="L2222" s="43"/>
      <c r="M2222" s="44"/>
    </row>
    <row r="2223" spans="1:13" s="78" customFormat="1" ht="22.5">
      <c r="A2223" s="28"/>
      <c r="B2223" s="28"/>
      <c r="C2223" s="81" t="s">
        <v>1924</v>
      </c>
      <c r="D2223" s="14" t="s">
        <v>3253</v>
      </c>
      <c r="E2223" s="29" t="s">
        <v>14</v>
      </c>
      <c r="F2223" s="17">
        <v>69</v>
      </c>
      <c r="G2223" s="258">
        <v>0</v>
      </c>
      <c r="H2223" s="27">
        <f t="shared" si="81"/>
        <v>0</v>
      </c>
      <c r="I2223" s="197"/>
      <c r="J2223" s="196"/>
      <c r="K2223" s="42"/>
      <c r="L2223" s="43"/>
      <c r="M2223" s="44"/>
    </row>
    <row r="2224" spans="1:13" s="78" customFormat="1" ht="22.5">
      <c r="A2224" s="28"/>
      <c r="B2224" s="28"/>
      <c r="C2224" s="81" t="s">
        <v>1927</v>
      </c>
      <c r="D2224" s="14" t="s">
        <v>3290</v>
      </c>
      <c r="E2224" s="29" t="s">
        <v>14</v>
      </c>
      <c r="F2224" s="17">
        <v>59</v>
      </c>
      <c r="G2224" s="258">
        <v>0</v>
      </c>
      <c r="H2224" s="27">
        <f t="shared" si="81"/>
        <v>0</v>
      </c>
      <c r="I2224" s="197"/>
      <c r="J2224" s="196"/>
      <c r="K2224" s="42"/>
      <c r="L2224" s="43"/>
      <c r="M2224" s="44"/>
    </row>
    <row r="2225" spans="1:13" s="78" customFormat="1" ht="22.5">
      <c r="A2225" s="265"/>
      <c r="B2225" s="265"/>
      <c r="C2225" s="275" t="s">
        <v>1931</v>
      </c>
      <c r="D2225" s="266" t="s">
        <v>3295</v>
      </c>
      <c r="E2225" s="29" t="s">
        <v>14</v>
      </c>
      <c r="F2225" s="17">
        <v>24</v>
      </c>
      <c r="G2225" s="258">
        <v>0</v>
      </c>
      <c r="H2225" s="27">
        <f t="shared" si="81"/>
        <v>0</v>
      </c>
      <c r="I2225" s="197"/>
      <c r="J2225" s="196"/>
      <c r="K2225" s="42"/>
      <c r="L2225" s="43"/>
      <c r="M2225" s="44"/>
    </row>
    <row r="2226" spans="1:13" s="78" customFormat="1" ht="45">
      <c r="A2226" s="28"/>
      <c r="B2226" s="28"/>
      <c r="C2226" s="81" t="s">
        <v>1934</v>
      </c>
      <c r="D2226" s="14" t="s">
        <v>3266</v>
      </c>
      <c r="E2226" s="29" t="s">
        <v>14</v>
      </c>
      <c r="F2226" s="17">
        <v>35</v>
      </c>
      <c r="G2226" s="258">
        <v>0</v>
      </c>
      <c r="H2226" s="27">
        <f t="shared" si="81"/>
        <v>0</v>
      </c>
      <c r="I2226" s="197"/>
      <c r="J2226" s="196"/>
      <c r="K2226" s="42"/>
      <c r="L2226" s="43"/>
      <c r="M2226" s="44"/>
    </row>
    <row r="2227" spans="1:13" s="78" customFormat="1" ht="33.75">
      <c r="A2227" s="280"/>
      <c r="B2227" s="280"/>
      <c r="C2227" s="281" t="s">
        <v>1937</v>
      </c>
      <c r="D2227" s="282" t="s">
        <v>3267</v>
      </c>
      <c r="E2227" s="178" t="s">
        <v>14</v>
      </c>
      <c r="F2227" s="179">
        <v>69</v>
      </c>
      <c r="G2227" s="272">
        <v>0</v>
      </c>
      <c r="H2227" s="169">
        <f t="shared" si="81"/>
        <v>0</v>
      </c>
      <c r="I2227" s="197"/>
      <c r="J2227" s="196"/>
      <c r="K2227" s="42"/>
      <c r="L2227" s="43"/>
      <c r="M2227" s="44"/>
    </row>
    <row r="2228" spans="1:13" s="78" customFormat="1" ht="22.5">
      <c r="A2228" s="170"/>
      <c r="B2228" s="170"/>
      <c r="C2228" s="171"/>
      <c r="D2228" s="172" t="s">
        <v>3214</v>
      </c>
      <c r="E2228" s="173"/>
      <c r="F2228" s="174" t="s">
        <v>162</v>
      </c>
      <c r="G2228" s="175"/>
      <c r="H2228" s="175" t="str">
        <f t="shared" si="81"/>
        <v/>
      </c>
      <c r="I2228" s="197"/>
      <c r="J2228" s="196"/>
      <c r="K2228" s="42"/>
      <c r="L2228" s="43"/>
      <c r="M2228" s="44"/>
    </row>
    <row r="2229" spans="1:13" s="78" customFormat="1">
      <c r="A2229" s="28"/>
      <c r="B2229" s="28"/>
      <c r="C2229" s="81" t="s">
        <v>1940</v>
      </c>
      <c r="D2229" s="14" t="s">
        <v>3139</v>
      </c>
      <c r="E2229" s="29" t="s">
        <v>14</v>
      </c>
      <c r="F2229" s="17">
        <v>2</v>
      </c>
      <c r="G2229" s="258">
        <v>0</v>
      </c>
      <c r="H2229" s="27">
        <f t="shared" si="81"/>
        <v>0</v>
      </c>
      <c r="I2229" s="197"/>
      <c r="J2229" s="196"/>
      <c r="K2229" s="42"/>
      <c r="L2229" s="43"/>
      <c r="M2229" s="44"/>
    </row>
    <row r="2230" spans="1:13" s="78" customFormat="1" ht="22.5">
      <c r="A2230" s="28"/>
      <c r="B2230" s="28"/>
      <c r="C2230" s="81" t="s">
        <v>1943</v>
      </c>
      <c r="D2230" s="14" t="s">
        <v>3140</v>
      </c>
      <c r="E2230" s="29" t="s">
        <v>159</v>
      </c>
      <c r="F2230" s="17">
        <v>15</v>
      </c>
      <c r="G2230" s="258">
        <v>0</v>
      </c>
      <c r="H2230" s="27">
        <f t="shared" si="81"/>
        <v>0</v>
      </c>
      <c r="I2230" s="197"/>
      <c r="J2230" s="196"/>
      <c r="K2230" s="42"/>
      <c r="L2230" s="43"/>
      <c r="M2230" s="44"/>
    </row>
    <row r="2231" spans="1:13" s="78" customFormat="1" ht="22.5">
      <c r="A2231" s="28"/>
      <c r="B2231" s="28"/>
      <c r="C2231" s="81" t="s">
        <v>1946</v>
      </c>
      <c r="D2231" s="14" t="s">
        <v>3141</v>
      </c>
      <c r="E2231" s="29" t="s">
        <v>14</v>
      </c>
      <c r="F2231" s="17">
        <v>128</v>
      </c>
      <c r="G2231" s="258">
        <v>0</v>
      </c>
      <c r="H2231" s="27">
        <f t="shared" si="81"/>
        <v>0</v>
      </c>
      <c r="I2231" s="197"/>
      <c r="J2231" s="196"/>
      <c r="K2231" s="42"/>
      <c r="L2231" s="43"/>
      <c r="M2231" s="44"/>
    </row>
    <row r="2232" spans="1:13" s="78" customFormat="1" ht="22.5">
      <c r="A2232" s="28"/>
      <c r="B2232" s="28"/>
      <c r="C2232" s="81" t="s">
        <v>1949</v>
      </c>
      <c r="D2232" s="14" t="s">
        <v>3268</v>
      </c>
      <c r="E2232" s="29" t="s">
        <v>12</v>
      </c>
      <c r="F2232" s="17">
        <v>88</v>
      </c>
      <c r="G2232" s="258">
        <v>0</v>
      </c>
      <c r="H2232" s="27">
        <f t="shared" si="81"/>
        <v>0</v>
      </c>
      <c r="I2232" s="197"/>
      <c r="J2232" s="196"/>
      <c r="K2232" s="42"/>
      <c r="L2232" s="43"/>
      <c r="M2232" s="44"/>
    </row>
    <row r="2233" spans="1:13" s="78" customFormat="1">
      <c r="A2233" s="263">
        <v>4</v>
      </c>
      <c r="B2233" s="263"/>
      <c r="C2233" s="274"/>
      <c r="D2233" s="260" t="s">
        <v>3255</v>
      </c>
      <c r="E2233" s="20"/>
      <c r="F2233" s="21" t="s">
        <v>162</v>
      </c>
      <c r="G2233" s="22"/>
      <c r="H2233" s="52">
        <f>SUM(H2234:H2234)</f>
        <v>0</v>
      </c>
      <c r="I2233" s="197"/>
      <c r="J2233" s="196"/>
      <c r="K2233" s="42"/>
      <c r="L2233" s="43"/>
      <c r="M2233" s="44"/>
    </row>
    <row r="2234" spans="1:13" s="78" customFormat="1">
      <c r="A2234" s="265"/>
      <c r="B2234" s="265"/>
      <c r="C2234" s="313" t="s">
        <v>2129</v>
      </c>
      <c r="D2234" s="266" t="s">
        <v>3274</v>
      </c>
      <c r="E2234" s="29" t="s">
        <v>48</v>
      </c>
      <c r="F2234" s="17">
        <v>3</v>
      </c>
      <c r="G2234" s="258">
        <v>0</v>
      </c>
      <c r="H2234" s="27">
        <f t="shared" si="81"/>
        <v>0</v>
      </c>
      <c r="I2234" s="197"/>
      <c r="J2234" s="196"/>
      <c r="K2234" s="42"/>
      <c r="L2234" s="43"/>
      <c r="M2234" s="44"/>
    </row>
    <row r="2235" spans="1:13" s="78" customFormat="1">
      <c r="A2235" s="314">
        <v>3</v>
      </c>
      <c r="B2235" s="314"/>
      <c r="C2235" s="315"/>
      <c r="D2235" s="316" t="s">
        <v>3298</v>
      </c>
      <c r="E2235" s="141"/>
      <c r="F2235" s="142" t="s">
        <v>162</v>
      </c>
      <c r="G2235" s="143"/>
      <c r="H2235" s="144">
        <f>H2236+H2243+H2255</f>
        <v>0</v>
      </c>
      <c r="I2235" s="197"/>
      <c r="J2235" s="196"/>
      <c r="K2235" s="42"/>
      <c r="L2235" s="43"/>
      <c r="M2235" s="44"/>
    </row>
    <row r="2236" spans="1:13" s="78" customFormat="1">
      <c r="A2236" s="263">
        <v>4</v>
      </c>
      <c r="B2236" s="263"/>
      <c r="C2236" s="274"/>
      <c r="D2236" s="260" t="s">
        <v>6</v>
      </c>
      <c r="E2236" s="20"/>
      <c r="F2236" s="21" t="s">
        <v>162</v>
      </c>
      <c r="G2236" s="22"/>
      <c r="H2236" s="52">
        <f>H2237+H2240</f>
        <v>0</v>
      </c>
      <c r="I2236" s="197"/>
      <c r="J2236" s="196"/>
      <c r="K2236" s="42"/>
      <c r="L2236" s="43"/>
      <c r="M2236" s="44"/>
    </row>
    <row r="2237" spans="1:13" s="78" customFormat="1">
      <c r="A2237" s="265">
        <v>5</v>
      </c>
      <c r="B2237" s="265"/>
      <c r="C2237" s="275"/>
      <c r="D2237" s="261" t="s">
        <v>1547</v>
      </c>
      <c r="E2237" s="29"/>
      <c r="F2237" s="17" t="s">
        <v>162</v>
      </c>
      <c r="G2237" s="27"/>
      <c r="H2237" s="55">
        <f>SUM(H2238:H2239)</f>
        <v>0</v>
      </c>
      <c r="I2237" s="197"/>
      <c r="J2237" s="196"/>
      <c r="K2237" s="42"/>
      <c r="L2237" s="43"/>
      <c r="M2237" s="44"/>
    </row>
    <row r="2238" spans="1:13" s="78" customFormat="1" ht="33.75">
      <c r="A2238" s="28"/>
      <c r="B2238" s="28"/>
      <c r="C2238" s="81" t="s">
        <v>1901</v>
      </c>
      <c r="D2238" s="14" t="s">
        <v>3263</v>
      </c>
      <c r="E2238" s="29" t="s">
        <v>12</v>
      </c>
      <c r="F2238" s="17">
        <v>88</v>
      </c>
      <c r="G2238" s="258">
        <v>0</v>
      </c>
      <c r="H2238" s="27">
        <f t="shared" ref="H2238:H2256" si="82">IF(ISNUMBER(F2238),ROUND(F2238*G2238,2),"")</f>
        <v>0</v>
      </c>
      <c r="I2238" s="197"/>
      <c r="J2238" s="196"/>
      <c r="K2238" s="42"/>
      <c r="L2238" s="43"/>
      <c r="M2238" s="44"/>
    </row>
    <row r="2239" spans="1:13" s="78" customFormat="1" ht="22.5">
      <c r="A2239" s="265"/>
      <c r="B2239" s="265"/>
      <c r="C2239" s="275" t="s">
        <v>1905</v>
      </c>
      <c r="D2239" s="266" t="s">
        <v>3120</v>
      </c>
      <c r="E2239" s="29" t="s">
        <v>10</v>
      </c>
      <c r="F2239" s="17">
        <v>4</v>
      </c>
      <c r="G2239" s="258">
        <v>0</v>
      </c>
      <c r="H2239" s="27">
        <f t="shared" si="82"/>
        <v>0</v>
      </c>
      <c r="I2239" s="197"/>
      <c r="J2239" s="196"/>
      <c r="K2239" s="42"/>
      <c r="L2239" s="43"/>
      <c r="M2239" s="44"/>
    </row>
    <row r="2240" spans="1:13" s="78" customFormat="1">
      <c r="A2240" s="265">
        <v>5</v>
      </c>
      <c r="B2240" s="265"/>
      <c r="C2240" s="275"/>
      <c r="D2240" s="261" t="s">
        <v>3123</v>
      </c>
      <c r="E2240" s="29"/>
      <c r="F2240" s="17" t="s">
        <v>162</v>
      </c>
      <c r="G2240" s="27"/>
      <c r="H2240" s="55">
        <f>SUM(H2241:H2242)</f>
        <v>0</v>
      </c>
      <c r="I2240" s="197"/>
      <c r="J2240" s="196"/>
      <c r="K2240" s="42"/>
      <c r="L2240" s="43"/>
      <c r="M2240" s="44"/>
    </row>
    <row r="2241" spans="1:13" s="78" customFormat="1" ht="45">
      <c r="A2241" s="28"/>
      <c r="B2241" s="28"/>
      <c r="C2241" s="81" t="s">
        <v>1908</v>
      </c>
      <c r="D2241" s="14" t="s">
        <v>3204</v>
      </c>
      <c r="E2241" s="29" t="s">
        <v>10</v>
      </c>
      <c r="F2241" s="17">
        <v>1</v>
      </c>
      <c r="G2241" s="258">
        <v>0</v>
      </c>
      <c r="H2241" s="27">
        <f t="shared" si="82"/>
        <v>0</v>
      </c>
      <c r="I2241" s="197"/>
      <c r="J2241" s="196"/>
      <c r="K2241" s="42"/>
      <c r="L2241" s="43"/>
      <c r="M2241" s="44"/>
    </row>
    <row r="2242" spans="1:13" s="78" customFormat="1" ht="22.5">
      <c r="A2242" s="28"/>
      <c r="B2242" s="28"/>
      <c r="C2242" s="81" t="s">
        <v>1917</v>
      </c>
      <c r="D2242" s="14" t="s">
        <v>3205</v>
      </c>
      <c r="E2242" s="29" t="s">
        <v>12</v>
      </c>
      <c r="F2242" s="17">
        <v>5</v>
      </c>
      <c r="G2242" s="258">
        <v>0</v>
      </c>
      <c r="H2242" s="27">
        <f t="shared" si="82"/>
        <v>0</v>
      </c>
      <c r="I2242" s="197"/>
      <c r="J2242" s="196"/>
      <c r="K2242" s="42"/>
      <c r="L2242" s="43"/>
      <c r="M2242" s="44"/>
    </row>
    <row r="2243" spans="1:13" s="78" customFormat="1">
      <c r="A2243" s="263">
        <v>4</v>
      </c>
      <c r="B2243" s="263"/>
      <c r="C2243" s="274"/>
      <c r="D2243" s="260" t="s">
        <v>19</v>
      </c>
      <c r="E2243" s="20"/>
      <c r="F2243" s="21" t="s">
        <v>162</v>
      </c>
      <c r="G2243" s="22"/>
      <c r="H2243" s="52">
        <f>SUM(H2244:H2254)</f>
        <v>0</v>
      </c>
      <c r="I2243" s="197"/>
      <c r="J2243" s="196"/>
      <c r="K2243" s="42"/>
      <c r="L2243" s="43"/>
      <c r="M2243" s="44"/>
    </row>
    <row r="2244" spans="1:13" s="78" customFormat="1" ht="45">
      <c r="A2244" s="265"/>
      <c r="B2244" s="265"/>
      <c r="C2244" s="275" t="s">
        <v>1920</v>
      </c>
      <c r="D2244" s="266" t="s">
        <v>3265</v>
      </c>
      <c r="E2244" s="29" t="s">
        <v>14</v>
      </c>
      <c r="F2244" s="17">
        <v>2</v>
      </c>
      <c r="G2244" s="258">
        <v>0</v>
      </c>
      <c r="H2244" s="27">
        <f t="shared" si="82"/>
        <v>0</v>
      </c>
      <c r="I2244" s="197"/>
      <c r="J2244" s="196"/>
      <c r="K2244" s="42"/>
      <c r="L2244" s="43"/>
      <c r="M2244" s="44"/>
    </row>
    <row r="2245" spans="1:13" s="78" customFormat="1" ht="22.5">
      <c r="A2245" s="28"/>
      <c r="B2245" s="28"/>
      <c r="C2245" s="81" t="s">
        <v>1924</v>
      </c>
      <c r="D2245" s="14" t="s">
        <v>3253</v>
      </c>
      <c r="E2245" s="29" t="s">
        <v>14</v>
      </c>
      <c r="F2245" s="17">
        <v>69</v>
      </c>
      <c r="G2245" s="258">
        <v>0</v>
      </c>
      <c r="H2245" s="27">
        <f t="shared" si="82"/>
        <v>0</v>
      </c>
      <c r="I2245" s="197"/>
      <c r="J2245" s="196"/>
      <c r="K2245" s="42"/>
      <c r="L2245" s="43"/>
      <c r="M2245" s="44"/>
    </row>
    <row r="2246" spans="1:13" s="78" customFormat="1" ht="22.5">
      <c r="A2246" s="28"/>
      <c r="B2246" s="28"/>
      <c r="C2246" s="81" t="s">
        <v>1927</v>
      </c>
      <c r="D2246" s="14" t="s">
        <v>3290</v>
      </c>
      <c r="E2246" s="29" t="s">
        <v>14</v>
      </c>
      <c r="F2246" s="17">
        <v>59</v>
      </c>
      <c r="G2246" s="258">
        <v>0</v>
      </c>
      <c r="H2246" s="27">
        <f t="shared" si="82"/>
        <v>0</v>
      </c>
      <c r="I2246" s="197"/>
      <c r="J2246" s="196"/>
      <c r="K2246" s="42"/>
      <c r="L2246" s="43"/>
      <c r="M2246" s="44"/>
    </row>
    <row r="2247" spans="1:13" s="78" customFormat="1" ht="22.5">
      <c r="A2247" s="265"/>
      <c r="B2247" s="265"/>
      <c r="C2247" s="275" t="s">
        <v>1931</v>
      </c>
      <c r="D2247" s="266" t="s">
        <v>3295</v>
      </c>
      <c r="E2247" s="29" t="s">
        <v>14</v>
      </c>
      <c r="F2247" s="17">
        <v>24</v>
      </c>
      <c r="G2247" s="258">
        <v>0</v>
      </c>
      <c r="H2247" s="27">
        <f t="shared" si="82"/>
        <v>0</v>
      </c>
      <c r="I2247" s="197"/>
      <c r="J2247" s="196"/>
      <c r="K2247" s="42"/>
      <c r="L2247" s="43"/>
      <c r="M2247" s="44"/>
    </row>
    <row r="2248" spans="1:13" s="78" customFormat="1" ht="45">
      <c r="A2248" s="28"/>
      <c r="B2248" s="28"/>
      <c r="C2248" s="81" t="s">
        <v>1934</v>
      </c>
      <c r="D2248" s="14" t="s">
        <v>3266</v>
      </c>
      <c r="E2248" s="29" t="s">
        <v>14</v>
      </c>
      <c r="F2248" s="17">
        <v>35</v>
      </c>
      <c r="G2248" s="258">
        <v>0</v>
      </c>
      <c r="H2248" s="27">
        <f t="shared" si="82"/>
        <v>0</v>
      </c>
      <c r="I2248" s="197"/>
      <c r="J2248" s="196"/>
      <c r="K2248" s="42"/>
      <c r="L2248" s="43"/>
      <c r="M2248" s="44"/>
    </row>
    <row r="2249" spans="1:13" s="78" customFormat="1" ht="33.75">
      <c r="A2249" s="163"/>
      <c r="B2249" s="163"/>
      <c r="C2249" s="176" t="s">
        <v>1937</v>
      </c>
      <c r="D2249" s="177" t="s">
        <v>3267</v>
      </c>
      <c r="E2249" s="178" t="s">
        <v>14</v>
      </c>
      <c r="F2249" s="179">
        <v>69</v>
      </c>
      <c r="G2249" s="272">
        <v>0</v>
      </c>
      <c r="H2249" s="169">
        <f t="shared" si="82"/>
        <v>0</v>
      </c>
      <c r="I2249" s="197"/>
      <c r="J2249" s="196"/>
      <c r="K2249" s="42"/>
      <c r="L2249" s="43"/>
      <c r="M2249" s="44"/>
    </row>
    <row r="2250" spans="1:13" s="78" customFormat="1" ht="22.5">
      <c r="A2250" s="170"/>
      <c r="B2250" s="170"/>
      <c r="C2250" s="171"/>
      <c r="D2250" s="172" t="s">
        <v>3214</v>
      </c>
      <c r="E2250" s="173"/>
      <c r="F2250" s="174" t="s">
        <v>162</v>
      </c>
      <c r="G2250" s="175"/>
      <c r="H2250" s="175" t="str">
        <f t="shared" si="82"/>
        <v/>
      </c>
      <c r="I2250" s="197"/>
      <c r="J2250" s="196"/>
      <c r="K2250" s="42"/>
      <c r="L2250" s="43"/>
      <c r="M2250" s="44"/>
    </row>
    <row r="2251" spans="1:13" s="78" customFormat="1">
      <c r="A2251" s="265"/>
      <c r="B2251" s="265"/>
      <c r="C2251" s="275" t="s">
        <v>1940</v>
      </c>
      <c r="D2251" s="266" t="s">
        <v>3139</v>
      </c>
      <c r="E2251" s="29" t="s">
        <v>14</v>
      </c>
      <c r="F2251" s="17">
        <v>2</v>
      </c>
      <c r="G2251" s="258">
        <v>0</v>
      </c>
      <c r="H2251" s="27">
        <f t="shared" si="82"/>
        <v>0</v>
      </c>
      <c r="I2251" s="197"/>
      <c r="J2251" s="196"/>
      <c r="K2251" s="42"/>
      <c r="L2251" s="43"/>
      <c r="M2251" s="44"/>
    </row>
    <row r="2252" spans="1:13" s="78" customFormat="1" ht="22.5">
      <c r="A2252" s="28"/>
      <c r="B2252" s="28"/>
      <c r="C2252" s="81" t="s">
        <v>1943</v>
      </c>
      <c r="D2252" s="14" t="s">
        <v>3140</v>
      </c>
      <c r="E2252" s="29" t="s">
        <v>159</v>
      </c>
      <c r="F2252" s="17">
        <v>15</v>
      </c>
      <c r="G2252" s="258">
        <v>0</v>
      </c>
      <c r="H2252" s="27">
        <f t="shared" si="82"/>
        <v>0</v>
      </c>
      <c r="I2252" s="197"/>
      <c r="J2252" s="196"/>
      <c r="K2252" s="42"/>
      <c r="L2252" s="43"/>
      <c r="M2252" s="44"/>
    </row>
    <row r="2253" spans="1:13" s="78" customFormat="1" ht="22.5">
      <c r="A2253" s="28"/>
      <c r="B2253" s="28"/>
      <c r="C2253" s="81" t="s">
        <v>1946</v>
      </c>
      <c r="D2253" s="14" t="s">
        <v>3141</v>
      </c>
      <c r="E2253" s="29" t="s">
        <v>14</v>
      </c>
      <c r="F2253" s="17">
        <v>128</v>
      </c>
      <c r="G2253" s="258">
        <v>0</v>
      </c>
      <c r="H2253" s="27">
        <f t="shared" si="82"/>
        <v>0</v>
      </c>
      <c r="I2253" s="197"/>
      <c r="J2253" s="196"/>
      <c r="K2253" s="42"/>
      <c r="L2253" s="43"/>
      <c r="M2253" s="44"/>
    </row>
    <row r="2254" spans="1:13" s="78" customFormat="1" ht="22.5">
      <c r="A2254" s="28"/>
      <c r="B2254" s="28"/>
      <c r="C2254" s="81" t="s">
        <v>1949</v>
      </c>
      <c r="D2254" s="14" t="s">
        <v>3268</v>
      </c>
      <c r="E2254" s="29" t="s">
        <v>12</v>
      </c>
      <c r="F2254" s="17">
        <v>88</v>
      </c>
      <c r="G2254" s="258">
        <v>0</v>
      </c>
      <c r="H2254" s="27">
        <f t="shared" si="82"/>
        <v>0</v>
      </c>
      <c r="I2254" s="197"/>
      <c r="J2254" s="196"/>
      <c r="K2254" s="42"/>
      <c r="L2254" s="43"/>
      <c r="M2254" s="44"/>
    </row>
    <row r="2255" spans="1:13" s="78" customFormat="1">
      <c r="A2255" s="263">
        <v>4</v>
      </c>
      <c r="B2255" s="263"/>
      <c r="C2255" s="274"/>
      <c r="D2255" s="260" t="s">
        <v>3255</v>
      </c>
      <c r="E2255" s="20"/>
      <c r="F2255" s="21" t="s">
        <v>162</v>
      </c>
      <c r="G2255" s="22"/>
      <c r="H2255" s="52">
        <f>SUM(H2256:H2256)</f>
        <v>0</v>
      </c>
      <c r="I2255" s="197"/>
      <c r="J2255" s="196"/>
      <c r="K2255" s="42"/>
      <c r="L2255" s="43"/>
      <c r="M2255" s="44"/>
    </row>
    <row r="2256" spans="1:13" s="78" customFormat="1">
      <c r="A2256" s="28"/>
      <c r="B2256" s="28"/>
      <c r="C2256" s="192" t="s">
        <v>2129</v>
      </c>
      <c r="D2256" s="14" t="s">
        <v>3274</v>
      </c>
      <c r="E2256" s="29" t="s">
        <v>48</v>
      </c>
      <c r="F2256" s="17">
        <v>3</v>
      </c>
      <c r="G2256" s="258">
        <v>0</v>
      </c>
      <c r="H2256" s="27">
        <f t="shared" si="82"/>
        <v>0</v>
      </c>
      <c r="I2256" s="197"/>
      <c r="J2256" s="196"/>
      <c r="K2256" s="42"/>
      <c r="L2256" s="43"/>
      <c r="M2256" s="44"/>
    </row>
    <row r="2257" spans="1:13" s="78" customFormat="1">
      <c r="A2257" s="286">
        <v>2</v>
      </c>
      <c r="B2257" s="286"/>
      <c r="C2257" s="287"/>
      <c r="D2257" s="288" t="s">
        <v>3299</v>
      </c>
      <c r="E2257" s="84"/>
      <c r="F2257" s="85" t="s">
        <v>162</v>
      </c>
      <c r="G2257" s="86"/>
      <c r="H2257" s="87">
        <f>H2258+H2288+H2294+H2300</f>
        <v>0</v>
      </c>
      <c r="I2257" s="197"/>
      <c r="J2257" s="196"/>
      <c r="K2257" s="42"/>
      <c r="L2257" s="43"/>
      <c r="M2257" s="44"/>
    </row>
    <row r="2258" spans="1:13" s="78" customFormat="1">
      <c r="A2258" s="263">
        <v>4</v>
      </c>
      <c r="B2258" s="263"/>
      <c r="C2258" s="274"/>
      <c r="D2258" s="260" t="s">
        <v>3354</v>
      </c>
      <c r="E2258" s="20"/>
      <c r="F2258" s="21" t="s">
        <v>162</v>
      </c>
      <c r="G2258" s="22"/>
      <c r="H2258" s="52">
        <f>SUM(H2259:H2287)</f>
        <v>0</v>
      </c>
      <c r="I2258" s="197"/>
      <c r="J2258" s="196"/>
      <c r="K2258" s="42"/>
      <c r="L2258" s="43"/>
      <c r="M2258" s="44"/>
    </row>
    <row r="2259" spans="1:13" s="78" customFormat="1" ht="90">
      <c r="A2259" s="163"/>
      <c r="B2259" s="163"/>
      <c r="C2259" s="176" t="s">
        <v>3329</v>
      </c>
      <c r="D2259" s="282" t="s">
        <v>3300</v>
      </c>
      <c r="E2259" s="178" t="s">
        <v>163</v>
      </c>
      <c r="F2259" s="179">
        <v>2</v>
      </c>
      <c r="G2259" s="272">
        <v>0</v>
      </c>
      <c r="H2259" s="169">
        <f t="shared" ref="H2259:H2293" si="83">IF(ISNUMBER(F2259),ROUND(F2259*G2259,2),"")</f>
        <v>0</v>
      </c>
      <c r="I2259" s="197"/>
      <c r="J2259" s="196"/>
      <c r="K2259" s="42"/>
      <c r="L2259" s="43"/>
      <c r="M2259" s="44"/>
    </row>
    <row r="2260" spans="1:13" s="78" customFormat="1">
      <c r="A2260" s="283"/>
      <c r="B2260" s="283"/>
      <c r="C2260" s="284"/>
      <c r="D2260" s="172" t="s">
        <v>3301</v>
      </c>
      <c r="E2260" s="173"/>
      <c r="F2260" s="174" t="s">
        <v>162</v>
      </c>
      <c r="G2260" s="175"/>
      <c r="H2260" s="175" t="str">
        <f t="shared" si="83"/>
        <v/>
      </c>
      <c r="I2260" s="197"/>
      <c r="J2260" s="196"/>
      <c r="K2260" s="42"/>
      <c r="L2260" s="43"/>
      <c r="M2260" s="44"/>
    </row>
    <row r="2261" spans="1:13" s="78" customFormat="1" ht="33.75">
      <c r="A2261" s="163"/>
      <c r="B2261" s="163"/>
      <c r="C2261" s="176" t="s">
        <v>3330</v>
      </c>
      <c r="D2261" s="177" t="s">
        <v>3302</v>
      </c>
      <c r="E2261" s="178" t="s">
        <v>163</v>
      </c>
      <c r="F2261" s="179">
        <v>2</v>
      </c>
      <c r="G2261" s="272">
        <v>0</v>
      </c>
      <c r="H2261" s="169">
        <f t="shared" si="83"/>
        <v>0</v>
      </c>
      <c r="I2261" s="197"/>
      <c r="J2261" s="196"/>
      <c r="K2261" s="42"/>
      <c r="L2261" s="43"/>
      <c r="M2261" s="44"/>
    </row>
    <row r="2262" spans="1:13" s="78" customFormat="1">
      <c r="A2262" s="170"/>
      <c r="B2262" s="170"/>
      <c r="C2262" s="171"/>
      <c r="D2262" s="285" t="s">
        <v>3303</v>
      </c>
      <c r="E2262" s="173"/>
      <c r="F2262" s="174" t="s">
        <v>162</v>
      </c>
      <c r="G2262" s="175"/>
      <c r="H2262" s="175" t="str">
        <f t="shared" si="83"/>
        <v/>
      </c>
      <c r="I2262" s="197"/>
      <c r="J2262" s="196"/>
      <c r="K2262" s="42"/>
      <c r="L2262" s="43"/>
      <c r="M2262" s="44"/>
    </row>
    <row r="2263" spans="1:13" s="78" customFormat="1" ht="22.5">
      <c r="A2263" s="265"/>
      <c r="B2263" s="265"/>
      <c r="C2263" s="275" t="s">
        <v>3331</v>
      </c>
      <c r="D2263" s="14" t="s">
        <v>3304</v>
      </c>
      <c r="E2263" s="29" t="s">
        <v>10</v>
      </c>
      <c r="F2263" s="17">
        <v>2</v>
      </c>
      <c r="G2263" s="258">
        <v>0</v>
      </c>
      <c r="H2263" s="27">
        <f t="shared" si="83"/>
        <v>0</v>
      </c>
      <c r="I2263" s="197"/>
      <c r="J2263" s="196"/>
      <c r="K2263" s="42"/>
      <c r="L2263" s="43"/>
      <c r="M2263" s="44"/>
    </row>
    <row r="2264" spans="1:13" s="78" customFormat="1" ht="33.75">
      <c r="A2264" s="280"/>
      <c r="B2264" s="280"/>
      <c r="C2264" s="281" t="s">
        <v>3332</v>
      </c>
      <c r="D2264" s="177" t="s">
        <v>3305</v>
      </c>
      <c r="E2264" s="178" t="s">
        <v>163</v>
      </c>
      <c r="F2264" s="179">
        <v>4</v>
      </c>
      <c r="G2264" s="272">
        <v>0</v>
      </c>
      <c r="H2264" s="169">
        <f t="shared" si="83"/>
        <v>0</v>
      </c>
      <c r="I2264" s="197"/>
      <c r="J2264" s="196"/>
      <c r="K2264" s="42"/>
      <c r="L2264" s="43"/>
      <c r="M2264" s="44"/>
    </row>
    <row r="2265" spans="1:13" s="78" customFormat="1">
      <c r="A2265" s="170"/>
      <c r="B2265" s="170"/>
      <c r="C2265" s="171"/>
      <c r="D2265" s="285" t="s">
        <v>3306</v>
      </c>
      <c r="E2265" s="173"/>
      <c r="F2265" s="174" t="s">
        <v>162</v>
      </c>
      <c r="G2265" s="175"/>
      <c r="H2265" s="175" t="str">
        <f t="shared" si="83"/>
        <v/>
      </c>
      <c r="I2265" s="197"/>
      <c r="J2265" s="196"/>
      <c r="K2265" s="42"/>
      <c r="L2265" s="43"/>
      <c r="M2265" s="44"/>
    </row>
    <row r="2266" spans="1:13" s="78" customFormat="1" ht="45">
      <c r="A2266" s="163"/>
      <c r="B2266" s="163"/>
      <c r="C2266" s="176" t="s">
        <v>3333</v>
      </c>
      <c r="D2266" s="177" t="s">
        <v>3307</v>
      </c>
      <c r="E2266" s="178" t="s">
        <v>12</v>
      </c>
      <c r="F2266" s="179">
        <v>13</v>
      </c>
      <c r="G2266" s="272">
        <v>0</v>
      </c>
      <c r="H2266" s="169">
        <f t="shared" si="83"/>
        <v>0</v>
      </c>
      <c r="I2266" s="197"/>
      <c r="J2266" s="196"/>
      <c r="K2266" s="42"/>
      <c r="L2266" s="43"/>
      <c r="M2266" s="44"/>
    </row>
    <row r="2267" spans="1:13" s="78" customFormat="1">
      <c r="A2267" s="170"/>
      <c r="B2267" s="170"/>
      <c r="C2267" s="171"/>
      <c r="D2267" s="285" t="s">
        <v>3303</v>
      </c>
      <c r="E2267" s="173"/>
      <c r="F2267" s="174" t="s">
        <v>162</v>
      </c>
      <c r="G2267" s="175"/>
      <c r="H2267" s="175" t="str">
        <f t="shared" si="83"/>
        <v/>
      </c>
      <c r="I2267" s="197"/>
      <c r="J2267" s="196"/>
      <c r="K2267" s="42"/>
      <c r="L2267" s="43"/>
      <c r="M2267" s="44"/>
    </row>
    <row r="2268" spans="1:13" s="78" customFormat="1" ht="45">
      <c r="A2268" s="163"/>
      <c r="B2268" s="163"/>
      <c r="C2268" s="176" t="s">
        <v>3334</v>
      </c>
      <c r="D2268" s="177" t="s">
        <v>3308</v>
      </c>
      <c r="E2268" s="178" t="s">
        <v>163</v>
      </c>
      <c r="F2268" s="179">
        <v>2</v>
      </c>
      <c r="G2268" s="272">
        <v>0</v>
      </c>
      <c r="H2268" s="169">
        <f t="shared" si="83"/>
        <v>0</v>
      </c>
      <c r="I2268" s="197"/>
      <c r="J2268" s="196"/>
      <c r="K2268" s="42"/>
      <c r="L2268" s="43"/>
      <c r="M2268" s="44"/>
    </row>
    <row r="2269" spans="1:13" s="78" customFormat="1">
      <c r="A2269" s="170"/>
      <c r="B2269" s="170"/>
      <c r="C2269" s="171"/>
      <c r="D2269" s="172" t="s">
        <v>3303</v>
      </c>
      <c r="E2269" s="173"/>
      <c r="F2269" s="174" t="s">
        <v>162</v>
      </c>
      <c r="G2269" s="175"/>
      <c r="H2269" s="175" t="str">
        <f t="shared" si="83"/>
        <v/>
      </c>
      <c r="I2269" s="197"/>
      <c r="J2269" s="196"/>
      <c r="K2269" s="42"/>
      <c r="L2269" s="43"/>
      <c r="M2269" s="44"/>
    </row>
    <row r="2270" spans="1:13" s="78" customFormat="1" ht="22.5">
      <c r="A2270" s="265"/>
      <c r="B2270" s="265"/>
      <c r="C2270" s="275" t="s">
        <v>3335</v>
      </c>
      <c r="D2270" s="266" t="s">
        <v>3309</v>
      </c>
      <c r="E2270" s="29" t="s">
        <v>163</v>
      </c>
      <c r="F2270" s="17">
        <v>2</v>
      </c>
      <c r="G2270" s="258">
        <v>0</v>
      </c>
      <c r="H2270" s="27">
        <f t="shared" si="83"/>
        <v>0</v>
      </c>
      <c r="I2270" s="197"/>
      <c r="J2270" s="196"/>
      <c r="K2270" s="42"/>
      <c r="L2270" s="43"/>
      <c r="M2270" s="44"/>
    </row>
    <row r="2271" spans="1:13" s="78" customFormat="1" ht="22.5">
      <c r="A2271" s="163"/>
      <c r="B2271" s="163"/>
      <c r="C2271" s="176" t="s">
        <v>3336</v>
      </c>
      <c r="D2271" s="177" t="s">
        <v>3310</v>
      </c>
      <c r="E2271" s="178" t="s">
        <v>163</v>
      </c>
      <c r="F2271" s="179">
        <v>2</v>
      </c>
      <c r="G2271" s="272">
        <v>0</v>
      </c>
      <c r="H2271" s="169">
        <f t="shared" si="83"/>
        <v>0</v>
      </c>
      <c r="I2271" s="197"/>
      <c r="J2271" s="196"/>
      <c r="K2271" s="42"/>
      <c r="L2271" s="43"/>
      <c r="M2271" s="44"/>
    </row>
    <row r="2272" spans="1:13" s="78" customFormat="1">
      <c r="A2272" s="170"/>
      <c r="B2272" s="170"/>
      <c r="C2272" s="171"/>
      <c r="D2272" s="285" t="s">
        <v>3303</v>
      </c>
      <c r="E2272" s="173"/>
      <c r="F2272" s="174" t="s">
        <v>162</v>
      </c>
      <c r="G2272" s="175"/>
      <c r="H2272" s="175" t="str">
        <f t="shared" si="83"/>
        <v/>
      </c>
      <c r="I2272" s="197"/>
      <c r="J2272" s="196"/>
      <c r="K2272" s="42"/>
      <c r="L2272" s="43"/>
      <c r="M2272" s="44"/>
    </row>
    <row r="2273" spans="1:13" s="78" customFormat="1" ht="22.5">
      <c r="A2273" s="163"/>
      <c r="B2273" s="163"/>
      <c r="C2273" s="176" t="s">
        <v>3337</v>
      </c>
      <c r="D2273" s="177" t="s">
        <v>3311</v>
      </c>
      <c r="E2273" s="178" t="s">
        <v>163</v>
      </c>
      <c r="F2273" s="179">
        <v>2</v>
      </c>
      <c r="G2273" s="272">
        <v>0</v>
      </c>
      <c r="H2273" s="169">
        <f t="shared" si="83"/>
        <v>0</v>
      </c>
      <c r="I2273" s="197"/>
      <c r="J2273" s="196"/>
      <c r="K2273" s="42"/>
      <c r="L2273" s="43"/>
      <c r="M2273" s="44"/>
    </row>
    <row r="2274" spans="1:13" s="78" customFormat="1">
      <c r="A2274" s="170"/>
      <c r="B2274" s="170"/>
      <c r="C2274" s="171"/>
      <c r="D2274" s="172" t="s">
        <v>3303</v>
      </c>
      <c r="E2274" s="173"/>
      <c r="F2274" s="174" t="s">
        <v>162</v>
      </c>
      <c r="G2274" s="175"/>
      <c r="H2274" s="175" t="str">
        <f t="shared" si="83"/>
        <v/>
      </c>
      <c r="I2274" s="197"/>
      <c r="J2274" s="196"/>
      <c r="K2274" s="42"/>
      <c r="L2274" s="43"/>
      <c r="M2274" s="44"/>
    </row>
    <row r="2275" spans="1:13" s="78" customFormat="1" ht="33.75">
      <c r="A2275" s="280"/>
      <c r="B2275" s="280"/>
      <c r="C2275" s="281" t="s">
        <v>3338</v>
      </c>
      <c r="D2275" s="177" t="s">
        <v>3312</v>
      </c>
      <c r="E2275" s="178" t="s">
        <v>163</v>
      </c>
      <c r="F2275" s="179">
        <v>2</v>
      </c>
      <c r="G2275" s="272">
        <v>0</v>
      </c>
      <c r="H2275" s="169">
        <f t="shared" si="83"/>
        <v>0</v>
      </c>
      <c r="I2275" s="197"/>
      <c r="J2275" s="196"/>
      <c r="K2275" s="42"/>
      <c r="L2275" s="43"/>
      <c r="M2275" s="44"/>
    </row>
    <row r="2276" spans="1:13" s="78" customFormat="1">
      <c r="A2276" s="170"/>
      <c r="B2276" s="170"/>
      <c r="C2276" s="171"/>
      <c r="D2276" s="172" t="s">
        <v>3303</v>
      </c>
      <c r="E2276" s="173"/>
      <c r="F2276" s="174" t="s">
        <v>162</v>
      </c>
      <c r="G2276" s="175"/>
      <c r="H2276" s="175" t="str">
        <f t="shared" si="83"/>
        <v/>
      </c>
      <c r="I2276" s="197"/>
      <c r="J2276" s="196"/>
      <c r="K2276" s="42"/>
      <c r="L2276" s="43"/>
      <c r="M2276" s="44"/>
    </row>
    <row r="2277" spans="1:13" s="78" customFormat="1" ht="33.75">
      <c r="A2277" s="163"/>
      <c r="B2277" s="163"/>
      <c r="C2277" s="176" t="s">
        <v>3339</v>
      </c>
      <c r="D2277" s="177" t="s">
        <v>3313</v>
      </c>
      <c r="E2277" s="178" t="s">
        <v>163</v>
      </c>
      <c r="F2277" s="179">
        <v>2</v>
      </c>
      <c r="G2277" s="272">
        <v>0</v>
      </c>
      <c r="H2277" s="169">
        <f t="shared" si="83"/>
        <v>0</v>
      </c>
      <c r="I2277" s="197"/>
      <c r="J2277" s="196"/>
      <c r="K2277" s="42"/>
      <c r="L2277" s="43"/>
      <c r="M2277" s="44"/>
    </row>
    <row r="2278" spans="1:13" s="78" customFormat="1">
      <c r="A2278" s="170"/>
      <c r="B2278" s="170"/>
      <c r="C2278" s="171"/>
      <c r="D2278" s="172" t="s">
        <v>3303</v>
      </c>
      <c r="E2278" s="173"/>
      <c r="F2278" s="174" t="s">
        <v>162</v>
      </c>
      <c r="G2278" s="175"/>
      <c r="H2278" s="175" t="str">
        <f t="shared" si="83"/>
        <v/>
      </c>
      <c r="I2278" s="197"/>
      <c r="J2278" s="196"/>
      <c r="K2278" s="42"/>
      <c r="L2278" s="43"/>
      <c r="M2278" s="44"/>
    </row>
    <row r="2279" spans="1:13" s="78" customFormat="1" ht="33.75">
      <c r="A2279" s="163"/>
      <c r="B2279" s="163"/>
      <c r="C2279" s="176" t="s">
        <v>3340</v>
      </c>
      <c r="D2279" s="177" t="s">
        <v>3314</v>
      </c>
      <c r="E2279" s="178" t="s">
        <v>163</v>
      </c>
      <c r="F2279" s="179">
        <v>2</v>
      </c>
      <c r="G2279" s="272">
        <v>0</v>
      </c>
      <c r="H2279" s="169">
        <f t="shared" si="83"/>
        <v>0</v>
      </c>
      <c r="I2279" s="197"/>
      <c r="J2279" s="196"/>
      <c r="K2279" s="42"/>
      <c r="L2279" s="43"/>
      <c r="M2279" s="44"/>
    </row>
    <row r="2280" spans="1:13" s="78" customFormat="1">
      <c r="A2280" s="170"/>
      <c r="B2280" s="170"/>
      <c r="C2280" s="171"/>
      <c r="D2280" s="285" t="s">
        <v>3303</v>
      </c>
      <c r="E2280" s="173"/>
      <c r="F2280" s="174" t="s">
        <v>162</v>
      </c>
      <c r="G2280" s="175"/>
      <c r="H2280" s="175" t="str">
        <f t="shared" si="83"/>
        <v/>
      </c>
      <c r="I2280" s="197"/>
      <c r="J2280" s="196"/>
      <c r="K2280" s="42"/>
      <c r="L2280" s="43"/>
      <c r="M2280" s="44"/>
    </row>
    <row r="2281" spans="1:13" s="78" customFormat="1" ht="22.5">
      <c r="A2281" s="163"/>
      <c r="B2281" s="163"/>
      <c r="C2281" s="176" t="s">
        <v>3341</v>
      </c>
      <c r="D2281" s="177" t="s">
        <v>3315</v>
      </c>
      <c r="E2281" s="178" t="s">
        <v>163</v>
      </c>
      <c r="F2281" s="179">
        <v>3</v>
      </c>
      <c r="G2281" s="272">
        <v>0</v>
      </c>
      <c r="H2281" s="169">
        <f t="shared" si="83"/>
        <v>0</v>
      </c>
      <c r="I2281" s="197"/>
      <c r="J2281" s="196"/>
      <c r="K2281" s="42"/>
      <c r="L2281" s="43"/>
      <c r="M2281" s="44"/>
    </row>
    <row r="2282" spans="1:13" s="78" customFormat="1">
      <c r="A2282" s="170"/>
      <c r="B2282" s="170"/>
      <c r="C2282" s="171"/>
      <c r="D2282" s="285" t="s">
        <v>3316</v>
      </c>
      <c r="E2282" s="173"/>
      <c r="F2282" s="174" t="s">
        <v>162</v>
      </c>
      <c r="G2282" s="175"/>
      <c r="H2282" s="175" t="str">
        <f t="shared" si="83"/>
        <v/>
      </c>
      <c r="I2282" s="197"/>
      <c r="J2282" s="196"/>
      <c r="K2282" s="42"/>
      <c r="L2282" s="43"/>
      <c r="M2282" s="44"/>
    </row>
    <row r="2283" spans="1:13" s="78" customFormat="1" ht="45">
      <c r="A2283" s="163"/>
      <c r="B2283" s="163"/>
      <c r="C2283" s="176" t="s">
        <v>3342</v>
      </c>
      <c r="D2283" s="177" t="s">
        <v>3360</v>
      </c>
      <c r="E2283" s="178"/>
      <c r="F2283" s="179" t="s">
        <v>162</v>
      </c>
      <c r="G2283" s="169"/>
      <c r="H2283" s="169" t="str">
        <f t="shared" si="83"/>
        <v/>
      </c>
      <c r="I2283" s="197"/>
      <c r="J2283" s="196"/>
      <c r="K2283" s="42"/>
      <c r="L2283" s="43"/>
      <c r="M2283" s="44"/>
    </row>
    <row r="2284" spans="1:13" s="78" customFormat="1">
      <c r="A2284" s="180"/>
      <c r="B2284" s="180"/>
      <c r="C2284" s="181"/>
      <c r="D2284" s="187" t="s">
        <v>3357</v>
      </c>
      <c r="E2284" s="183" t="s">
        <v>163</v>
      </c>
      <c r="F2284" s="184">
        <v>2</v>
      </c>
      <c r="G2284" s="273">
        <v>0</v>
      </c>
      <c r="H2284" s="185">
        <f t="shared" si="83"/>
        <v>0</v>
      </c>
      <c r="I2284" s="197"/>
      <c r="J2284" s="196"/>
      <c r="K2284" s="42"/>
      <c r="L2284" s="43"/>
      <c r="M2284" s="44"/>
    </row>
    <row r="2285" spans="1:13" s="78" customFormat="1">
      <c r="A2285" s="180"/>
      <c r="B2285" s="180"/>
      <c r="C2285" s="181"/>
      <c r="D2285" s="187" t="s">
        <v>3358</v>
      </c>
      <c r="E2285" s="183" t="s">
        <v>163</v>
      </c>
      <c r="F2285" s="184">
        <v>2</v>
      </c>
      <c r="G2285" s="273">
        <v>0</v>
      </c>
      <c r="H2285" s="185">
        <f t="shared" si="83"/>
        <v>0</v>
      </c>
      <c r="I2285" s="197"/>
      <c r="J2285" s="196"/>
      <c r="K2285" s="42"/>
      <c r="L2285" s="43"/>
      <c r="M2285" s="44"/>
    </row>
    <row r="2286" spans="1:13" s="78" customFormat="1">
      <c r="A2286" s="283"/>
      <c r="B2286" s="283"/>
      <c r="C2286" s="284"/>
      <c r="D2286" s="285" t="s">
        <v>3359</v>
      </c>
      <c r="E2286" s="173" t="s">
        <v>163</v>
      </c>
      <c r="F2286" s="174">
        <v>2</v>
      </c>
      <c r="G2286" s="259">
        <v>0</v>
      </c>
      <c r="H2286" s="175">
        <f t="shared" si="83"/>
        <v>0</v>
      </c>
      <c r="I2286" s="197"/>
      <c r="J2286" s="196"/>
      <c r="K2286" s="42"/>
      <c r="L2286" s="43"/>
      <c r="M2286" s="44"/>
    </row>
    <row r="2287" spans="1:13" s="78" customFormat="1">
      <c r="A2287" s="28"/>
      <c r="B2287" s="28"/>
      <c r="C2287" s="81" t="s">
        <v>3343</v>
      </c>
      <c r="D2287" s="14" t="s">
        <v>3317</v>
      </c>
      <c r="E2287" s="29" t="s">
        <v>49</v>
      </c>
      <c r="F2287" s="17">
        <v>1</v>
      </c>
      <c r="G2287" s="258">
        <v>0</v>
      </c>
      <c r="H2287" s="27">
        <f t="shared" si="83"/>
        <v>0</v>
      </c>
      <c r="I2287" s="197"/>
      <c r="J2287" s="196"/>
      <c r="K2287" s="42"/>
      <c r="L2287" s="43"/>
      <c r="M2287" s="44"/>
    </row>
    <row r="2288" spans="1:13" s="78" customFormat="1">
      <c r="A2288" s="263">
        <v>4</v>
      </c>
      <c r="B2288" s="263"/>
      <c r="C2288" s="274"/>
      <c r="D2288" s="260" t="s">
        <v>3355</v>
      </c>
      <c r="E2288" s="20"/>
      <c r="F2288" s="21" t="s">
        <v>162</v>
      </c>
      <c r="G2288" s="22"/>
      <c r="H2288" s="52">
        <f>SUM(H2289:H2293)</f>
        <v>0</v>
      </c>
      <c r="I2288" s="197"/>
      <c r="J2288" s="196"/>
      <c r="K2288" s="42"/>
      <c r="L2288" s="43"/>
      <c r="M2288" s="44"/>
    </row>
    <row r="2289" spans="1:13" s="78" customFormat="1" ht="33.75">
      <c r="A2289" s="28"/>
      <c r="B2289" s="28"/>
      <c r="C2289" s="81" t="s">
        <v>3344</v>
      </c>
      <c r="D2289" s="14" t="s">
        <v>3318</v>
      </c>
      <c r="E2289" s="29" t="s">
        <v>163</v>
      </c>
      <c r="F2289" s="17">
        <v>2</v>
      </c>
      <c r="G2289" s="258">
        <v>0</v>
      </c>
      <c r="H2289" s="27">
        <f t="shared" si="83"/>
        <v>0</v>
      </c>
      <c r="I2289" s="197"/>
      <c r="J2289" s="196"/>
      <c r="K2289" s="42"/>
      <c r="L2289" s="43"/>
      <c r="M2289" s="44"/>
    </row>
    <row r="2290" spans="1:13" s="78" customFormat="1" ht="33.75">
      <c r="A2290" s="265"/>
      <c r="B2290" s="265"/>
      <c r="C2290" s="275" t="s">
        <v>3345</v>
      </c>
      <c r="D2290" s="266" t="s">
        <v>3319</v>
      </c>
      <c r="E2290" s="29" t="s">
        <v>163</v>
      </c>
      <c r="F2290" s="17">
        <v>2</v>
      </c>
      <c r="G2290" s="258">
        <v>0</v>
      </c>
      <c r="H2290" s="27">
        <f t="shared" si="83"/>
        <v>0</v>
      </c>
      <c r="I2290" s="197"/>
      <c r="J2290" s="196"/>
      <c r="K2290" s="42"/>
      <c r="L2290" s="43"/>
      <c r="M2290" s="44"/>
    </row>
    <row r="2291" spans="1:13" s="78" customFormat="1" ht="33.75">
      <c r="A2291" s="28"/>
      <c r="B2291" s="28"/>
      <c r="C2291" s="81" t="s">
        <v>3346</v>
      </c>
      <c r="D2291" s="14" t="s">
        <v>3320</v>
      </c>
      <c r="E2291" s="29" t="s">
        <v>163</v>
      </c>
      <c r="F2291" s="17">
        <v>1</v>
      </c>
      <c r="G2291" s="258">
        <v>0</v>
      </c>
      <c r="H2291" s="27">
        <f t="shared" si="83"/>
        <v>0</v>
      </c>
      <c r="I2291" s="197"/>
      <c r="J2291" s="196"/>
      <c r="K2291" s="42"/>
      <c r="L2291" s="43"/>
      <c r="M2291" s="44"/>
    </row>
    <row r="2292" spans="1:13" s="78" customFormat="1" ht="33.75">
      <c r="A2292" s="28"/>
      <c r="B2292" s="28"/>
      <c r="C2292" s="81" t="s">
        <v>3347</v>
      </c>
      <c r="D2292" s="14" t="s">
        <v>3321</v>
      </c>
      <c r="E2292" s="29" t="s">
        <v>163</v>
      </c>
      <c r="F2292" s="17">
        <v>1</v>
      </c>
      <c r="G2292" s="258">
        <v>0</v>
      </c>
      <c r="H2292" s="27">
        <f t="shared" si="83"/>
        <v>0</v>
      </c>
      <c r="I2292" s="197"/>
      <c r="J2292" s="196"/>
      <c r="K2292" s="42"/>
      <c r="L2292" s="43"/>
      <c r="M2292" s="44"/>
    </row>
    <row r="2293" spans="1:13" s="78" customFormat="1" ht="33.75">
      <c r="A2293" s="28"/>
      <c r="B2293" s="28"/>
      <c r="C2293" s="81" t="s">
        <v>3348</v>
      </c>
      <c r="D2293" s="14" t="s">
        <v>3322</v>
      </c>
      <c r="E2293" s="29" t="s">
        <v>163</v>
      </c>
      <c r="F2293" s="17">
        <v>1</v>
      </c>
      <c r="G2293" s="258">
        <v>0</v>
      </c>
      <c r="H2293" s="27">
        <f t="shared" si="83"/>
        <v>0</v>
      </c>
      <c r="I2293" s="197"/>
      <c r="J2293" s="196"/>
      <c r="K2293" s="42"/>
      <c r="L2293" s="43"/>
      <c r="M2293" s="44"/>
    </row>
    <row r="2294" spans="1:13" s="78" customFormat="1">
      <c r="A2294" s="263">
        <v>4</v>
      </c>
      <c r="B2294" s="263"/>
      <c r="C2294" s="274"/>
      <c r="D2294" s="260" t="s">
        <v>3356</v>
      </c>
      <c r="E2294" s="20"/>
      <c r="F2294" s="21" t="s">
        <v>162</v>
      </c>
      <c r="G2294" s="22"/>
      <c r="H2294" s="52">
        <f>SUM(H2295:H2299)</f>
        <v>0</v>
      </c>
      <c r="I2294" s="197"/>
      <c r="J2294" s="196"/>
      <c r="K2294" s="42"/>
      <c r="L2294" s="43"/>
      <c r="M2294" s="44"/>
    </row>
    <row r="2295" spans="1:13" s="78" customFormat="1" ht="33.75">
      <c r="A2295" s="28"/>
      <c r="B2295" s="28"/>
      <c r="C2295" s="192" t="s">
        <v>3349</v>
      </c>
      <c r="D2295" s="14" t="s">
        <v>3323</v>
      </c>
      <c r="E2295" s="29" t="s">
        <v>49</v>
      </c>
      <c r="F2295" s="17">
        <v>35</v>
      </c>
      <c r="G2295" s="258">
        <v>0</v>
      </c>
      <c r="H2295" s="27">
        <f t="shared" ref="H2295:H2301" si="84">IF(ISNUMBER(F2295),ROUND(F2295*G2295,2),"")</f>
        <v>0</v>
      </c>
      <c r="I2295" s="197"/>
      <c r="J2295" s="196"/>
      <c r="K2295" s="42"/>
      <c r="L2295" s="43"/>
      <c r="M2295" s="44"/>
    </row>
    <row r="2296" spans="1:13" s="78" customFormat="1" ht="33.75">
      <c r="A2296" s="28"/>
      <c r="B2296" s="28"/>
      <c r="C2296" s="192" t="s">
        <v>3350</v>
      </c>
      <c r="D2296" s="14" t="s">
        <v>3324</v>
      </c>
      <c r="E2296" s="29" t="s">
        <v>163</v>
      </c>
      <c r="F2296" s="17">
        <v>1</v>
      </c>
      <c r="G2296" s="258">
        <v>0</v>
      </c>
      <c r="H2296" s="27">
        <f t="shared" si="84"/>
        <v>0</v>
      </c>
      <c r="I2296" s="197"/>
      <c r="J2296" s="196"/>
      <c r="K2296" s="42"/>
      <c r="L2296" s="43"/>
      <c r="M2296" s="44"/>
    </row>
    <row r="2297" spans="1:13" s="78" customFormat="1" ht="22.5">
      <c r="A2297" s="28"/>
      <c r="B2297" s="28"/>
      <c r="C2297" s="192" t="s">
        <v>3351</v>
      </c>
      <c r="D2297" s="266" t="s">
        <v>3325</v>
      </c>
      <c r="E2297" s="29" t="s">
        <v>163</v>
      </c>
      <c r="F2297" s="17">
        <v>1</v>
      </c>
      <c r="G2297" s="258">
        <v>0</v>
      </c>
      <c r="H2297" s="27">
        <f t="shared" si="84"/>
        <v>0</v>
      </c>
      <c r="I2297" s="197"/>
      <c r="J2297" s="196"/>
      <c r="K2297" s="42"/>
      <c r="L2297" s="43"/>
      <c r="M2297" s="44"/>
    </row>
    <row r="2298" spans="1:13" s="78" customFormat="1" ht="22.5">
      <c r="A2298" s="265"/>
      <c r="B2298" s="265"/>
      <c r="C2298" s="192" t="s">
        <v>3352</v>
      </c>
      <c r="D2298" s="14" t="s">
        <v>3326</v>
      </c>
      <c r="E2298" s="29" t="s">
        <v>163</v>
      </c>
      <c r="F2298" s="17">
        <v>1</v>
      </c>
      <c r="G2298" s="258">
        <v>0</v>
      </c>
      <c r="H2298" s="27">
        <f t="shared" si="84"/>
        <v>0</v>
      </c>
      <c r="I2298" s="197"/>
      <c r="J2298" s="196"/>
      <c r="K2298" s="42"/>
      <c r="L2298" s="43"/>
      <c r="M2298" s="44"/>
    </row>
    <row r="2299" spans="1:13" s="78" customFormat="1">
      <c r="A2299" s="28"/>
      <c r="B2299" s="28"/>
      <c r="C2299" s="192" t="s">
        <v>3353</v>
      </c>
      <c r="D2299" s="14" t="s">
        <v>3327</v>
      </c>
      <c r="E2299" s="29" t="s">
        <v>163</v>
      </c>
      <c r="F2299" s="17">
        <v>1</v>
      </c>
      <c r="G2299" s="258">
        <v>0</v>
      </c>
      <c r="H2299" s="27">
        <f t="shared" si="84"/>
        <v>0</v>
      </c>
      <c r="I2299" s="197"/>
      <c r="J2299" s="196"/>
      <c r="K2299" s="42"/>
      <c r="L2299" s="43"/>
      <c r="M2299" s="44"/>
    </row>
    <row r="2300" spans="1:13" s="78" customFormat="1">
      <c r="A2300" s="263">
        <v>4</v>
      </c>
      <c r="B2300" s="263"/>
      <c r="C2300" s="274"/>
      <c r="D2300" s="260" t="s">
        <v>3162</v>
      </c>
      <c r="E2300" s="20"/>
      <c r="F2300" s="21" t="s">
        <v>162</v>
      </c>
      <c r="G2300" s="22"/>
      <c r="H2300" s="52">
        <f>SUM(H2301:H2301)</f>
        <v>0</v>
      </c>
      <c r="I2300" s="197"/>
      <c r="J2300" s="196"/>
      <c r="K2300" s="42"/>
      <c r="L2300" s="43"/>
      <c r="M2300" s="44"/>
    </row>
    <row r="2301" spans="1:13" s="78" customFormat="1">
      <c r="A2301" s="265"/>
      <c r="B2301" s="265"/>
      <c r="C2301" s="313" t="s">
        <v>147</v>
      </c>
      <c r="D2301" s="14" t="s">
        <v>3328</v>
      </c>
      <c r="E2301" s="29" t="s">
        <v>48</v>
      </c>
      <c r="F2301" s="17">
        <v>5</v>
      </c>
      <c r="G2301" s="258">
        <v>0</v>
      </c>
      <c r="H2301" s="27">
        <f t="shared" si="84"/>
        <v>0</v>
      </c>
      <c r="I2301" s="197"/>
      <c r="J2301" s="196"/>
      <c r="K2301" s="42"/>
      <c r="L2301" s="43"/>
      <c r="M2301" s="44"/>
    </row>
    <row r="2302" spans="1:13" s="78" customFormat="1">
      <c r="A2302" s="28"/>
      <c r="B2302" s="28"/>
      <c r="C2302" s="81"/>
      <c r="D2302" s="208"/>
      <c r="E2302" s="29"/>
      <c r="F2302" s="17" t="s">
        <v>162</v>
      </c>
      <c r="G2302" s="27"/>
      <c r="H2302" s="27"/>
      <c r="I2302" s="197"/>
      <c r="J2302" s="196"/>
      <c r="K2302" s="42"/>
      <c r="L2302" s="43"/>
      <c r="M2302" s="44"/>
    </row>
    <row r="2303" spans="1:13" s="78" customFormat="1">
      <c r="A2303" s="295">
        <v>1</v>
      </c>
      <c r="B2303" s="295"/>
      <c r="C2303" s="296"/>
      <c r="D2303" s="297" t="s">
        <v>3361</v>
      </c>
      <c r="E2303" s="75"/>
      <c r="F2303" s="76" t="s">
        <v>162</v>
      </c>
      <c r="G2303" s="77"/>
      <c r="H2303" s="30">
        <f>H2304+H2443+H2473+H2506</f>
        <v>0</v>
      </c>
      <c r="I2303" s="197"/>
      <c r="J2303" s="196"/>
      <c r="K2303" s="42"/>
      <c r="L2303" s="43"/>
      <c r="M2303" s="44"/>
    </row>
    <row r="2304" spans="1:13" s="78" customFormat="1" ht="22.5">
      <c r="A2304" s="286">
        <v>2</v>
      </c>
      <c r="B2304" s="286"/>
      <c r="C2304" s="287"/>
      <c r="D2304" s="288" t="s">
        <v>3362</v>
      </c>
      <c r="E2304" s="84"/>
      <c r="F2304" s="85" t="s">
        <v>162</v>
      </c>
      <c r="G2304" s="86"/>
      <c r="H2304" s="87">
        <f>H2307+H2317+H2387+H2439</f>
        <v>0</v>
      </c>
      <c r="I2304" s="197"/>
      <c r="J2304" s="196"/>
      <c r="K2304" s="42"/>
      <c r="L2304" s="43"/>
      <c r="M2304" s="44"/>
    </row>
    <row r="2305" spans="1:13" s="78" customFormat="1" ht="22.5">
      <c r="A2305" s="265"/>
      <c r="B2305" s="265"/>
      <c r="C2305" s="275"/>
      <c r="D2305" s="266" t="s">
        <v>1310</v>
      </c>
      <c r="E2305" s="29"/>
      <c r="F2305" s="17" t="s">
        <v>162</v>
      </c>
      <c r="G2305" s="27"/>
      <c r="H2305" s="55"/>
      <c r="I2305" s="197"/>
      <c r="J2305" s="196"/>
      <c r="K2305" s="42"/>
      <c r="L2305" s="43"/>
      <c r="M2305" s="44"/>
    </row>
    <row r="2306" spans="1:13" s="78" customFormat="1" ht="45">
      <c r="A2306" s="265"/>
      <c r="B2306" s="265"/>
      <c r="C2306" s="275"/>
      <c r="D2306" s="266" t="s">
        <v>3412</v>
      </c>
      <c r="E2306" s="29"/>
      <c r="F2306" s="17" t="s">
        <v>162</v>
      </c>
      <c r="G2306" s="27"/>
      <c r="H2306" s="55"/>
      <c r="I2306" s="197"/>
      <c r="J2306" s="196"/>
      <c r="K2306" s="42"/>
      <c r="L2306" s="43"/>
      <c r="M2306" s="44"/>
    </row>
    <row r="2307" spans="1:13" s="78" customFormat="1">
      <c r="A2307" s="54">
        <v>4</v>
      </c>
      <c r="B2307" s="54"/>
      <c r="C2307" s="79"/>
      <c r="D2307" s="97" t="s">
        <v>3419</v>
      </c>
      <c r="E2307" s="20"/>
      <c r="F2307" s="21" t="s">
        <v>162</v>
      </c>
      <c r="G2307" s="22"/>
      <c r="H2307" s="52">
        <f>SUM(H2308:H2316)</f>
        <v>0</v>
      </c>
      <c r="I2307" s="197"/>
      <c r="J2307" s="196"/>
      <c r="K2307" s="42"/>
      <c r="L2307" s="43"/>
      <c r="M2307" s="44"/>
    </row>
    <row r="2308" spans="1:13" s="78" customFormat="1">
      <c r="A2308" s="28"/>
      <c r="B2308" s="28"/>
      <c r="C2308" s="81">
        <v>1</v>
      </c>
      <c r="D2308" s="14" t="s">
        <v>3363</v>
      </c>
      <c r="E2308" s="29" t="s">
        <v>49</v>
      </c>
      <c r="F2308" s="17">
        <v>590</v>
      </c>
      <c r="G2308" s="258">
        <v>0</v>
      </c>
      <c r="H2308" s="27">
        <f t="shared" ref="H2308:H2334" si="85">IF(ISNUMBER(F2308),ROUND(F2308*G2308,2),"")</f>
        <v>0</v>
      </c>
      <c r="I2308" s="197"/>
      <c r="J2308" s="196"/>
      <c r="K2308" s="42"/>
      <c r="L2308" s="43"/>
      <c r="M2308" s="44"/>
    </row>
    <row r="2309" spans="1:13" s="78" customFormat="1">
      <c r="A2309" s="28"/>
      <c r="B2309" s="28"/>
      <c r="C2309" s="81">
        <v>2</v>
      </c>
      <c r="D2309" s="14" t="s">
        <v>3364</v>
      </c>
      <c r="E2309" s="29" t="s">
        <v>49</v>
      </c>
      <c r="F2309" s="17">
        <v>70</v>
      </c>
      <c r="G2309" s="258">
        <v>0</v>
      </c>
      <c r="H2309" s="27">
        <f t="shared" si="85"/>
        <v>0</v>
      </c>
      <c r="I2309" s="197"/>
      <c r="J2309" s="196"/>
      <c r="K2309" s="42"/>
      <c r="L2309" s="43"/>
      <c r="M2309" s="44"/>
    </row>
    <row r="2310" spans="1:13" s="78" customFormat="1">
      <c r="A2310" s="265"/>
      <c r="B2310" s="265"/>
      <c r="C2310" s="275">
        <v>3</v>
      </c>
      <c r="D2310" s="266" t="s">
        <v>186</v>
      </c>
      <c r="E2310" s="29" t="s">
        <v>49</v>
      </c>
      <c r="F2310" s="17">
        <v>185</v>
      </c>
      <c r="G2310" s="258">
        <v>0</v>
      </c>
      <c r="H2310" s="27">
        <f t="shared" si="85"/>
        <v>0</v>
      </c>
      <c r="I2310" s="197"/>
      <c r="J2310" s="196"/>
      <c r="K2310" s="42"/>
      <c r="L2310" s="43"/>
      <c r="M2310" s="44"/>
    </row>
    <row r="2311" spans="1:13" s="78" customFormat="1">
      <c r="A2311" s="28"/>
      <c r="B2311" s="28"/>
      <c r="C2311" s="81">
        <v>4</v>
      </c>
      <c r="D2311" s="14" t="s">
        <v>3365</v>
      </c>
      <c r="E2311" s="29" t="s">
        <v>49</v>
      </c>
      <c r="F2311" s="17">
        <v>100</v>
      </c>
      <c r="G2311" s="258">
        <v>0</v>
      </c>
      <c r="H2311" s="27">
        <f t="shared" si="85"/>
        <v>0</v>
      </c>
      <c r="I2311" s="197"/>
      <c r="J2311" s="196"/>
      <c r="K2311" s="42"/>
      <c r="L2311" s="43"/>
      <c r="M2311" s="44"/>
    </row>
    <row r="2312" spans="1:13" s="78" customFormat="1">
      <c r="A2312" s="28"/>
      <c r="B2312" s="28"/>
      <c r="C2312" s="81">
        <v>5</v>
      </c>
      <c r="D2312" s="14" t="s">
        <v>3366</v>
      </c>
      <c r="E2312" s="29" t="s">
        <v>49</v>
      </c>
      <c r="F2312" s="17">
        <v>100</v>
      </c>
      <c r="G2312" s="258">
        <v>0</v>
      </c>
      <c r="H2312" s="27">
        <f t="shared" si="85"/>
        <v>0</v>
      </c>
      <c r="I2312" s="197"/>
      <c r="J2312" s="196"/>
      <c r="K2312" s="42"/>
      <c r="L2312" s="43"/>
      <c r="M2312" s="44"/>
    </row>
    <row r="2313" spans="1:13" s="78" customFormat="1">
      <c r="A2313" s="28"/>
      <c r="B2313" s="28"/>
      <c r="C2313" s="81">
        <v>6</v>
      </c>
      <c r="D2313" s="14" t="s">
        <v>3367</v>
      </c>
      <c r="E2313" s="29" t="s">
        <v>49</v>
      </c>
      <c r="F2313" s="17">
        <v>40</v>
      </c>
      <c r="G2313" s="258">
        <v>0</v>
      </c>
      <c r="H2313" s="27">
        <f t="shared" si="85"/>
        <v>0</v>
      </c>
      <c r="I2313" s="197"/>
      <c r="J2313" s="196"/>
      <c r="K2313" s="42"/>
      <c r="L2313" s="43"/>
      <c r="M2313" s="44"/>
    </row>
    <row r="2314" spans="1:13" s="78" customFormat="1">
      <c r="A2314" s="28"/>
      <c r="B2314" s="28"/>
      <c r="C2314" s="81">
        <v>7</v>
      </c>
      <c r="D2314" s="14" t="s">
        <v>3368</v>
      </c>
      <c r="E2314" s="29" t="s">
        <v>49</v>
      </c>
      <c r="F2314" s="17">
        <v>100</v>
      </c>
      <c r="G2314" s="258">
        <v>0</v>
      </c>
      <c r="H2314" s="27">
        <f t="shared" si="85"/>
        <v>0</v>
      </c>
      <c r="I2314" s="197"/>
      <c r="J2314" s="196"/>
      <c r="K2314" s="42"/>
      <c r="L2314" s="43"/>
      <c r="M2314" s="44"/>
    </row>
    <row r="2315" spans="1:13" s="78" customFormat="1">
      <c r="A2315" s="28"/>
      <c r="B2315" s="28"/>
      <c r="C2315" s="81">
        <v>8</v>
      </c>
      <c r="D2315" s="14" t="s">
        <v>3369</v>
      </c>
      <c r="E2315" s="29" t="s">
        <v>49</v>
      </c>
      <c r="F2315" s="17">
        <v>700</v>
      </c>
      <c r="G2315" s="258">
        <v>0</v>
      </c>
      <c r="H2315" s="27">
        <f t="shared" si="85"/>
        <v>0</v>
      </c>
      <c r="I2315" s="197"/>
      <c r="J2315" s="196"/>
      <c r="K2315" s="42"/>
      <c r="L2315" s="43"/>
      <c r="M2315" s="44"/>
    </row>
    <row r="2316" spans="1:13" s="78" customFormat="1">
      <c r="A2316" s="28"/>
      <c r="B2316" s="28"/>
      <c r="C2316" s="81">
        <v>9</v>
      </c>
      <c r="D2316" s="14" t="s">
        <v>1808</v>
      </c>
      <c r="E2316" s="29" t="s">
        <v>49</v>
      </c>
      <c r="F2316" s="17">
        <v>3380</v>
      </c>
      <c r="G2316" s="258">
        <v>0</v>
      </c>
      <c r="H2316" s="27">
        <f t="shared" si="85"/>
        <v>0</v>
      </c>
      <c r="I2316" s="197"/>
      <c r="J2316" s="196"/>
      <c r="K2316" s="42"/>
      <c r="L2316" s="43"/>
      <c r="M2316" s="44"/>
    </row>
    <row r="2317" spans="1:13" s="78" customFormat="1">
      <c r="A2317" s="54">
        <v>4</v>
      </c>
      <c r="B2317" s="54"/>
      <c r="C2317" s="79"/>
      <c r="D2317" s="97" t="s">
        <v>3421</v>
      </c>
      <c r="E2317" s="20"/>
      <c r="F2317" s="21" t="s">
        <v>162</v>
      </c>
      <c r="G2317" s="22" t="s">
        <v>162</v>
      </c>
      <c r="H2317" s="52">
        <f>SUM(H2318:H2386)</f>
        <v>0</v>
      </c>
      <c r="I2317" s="197"/>
      <c r="J2317" s="196"/>
      <c r="K2317" s="42"/>
      <c r="L2317" s="43"/>
      <c r="M2317" s="44"/>
    </row>
    <row r="2318" spans="1:13" s="78" customFormat="1" ht="22.5">
      <c r="A2318" s="28"/>
      <c r="B2318" s="28"/>
      <c r="C2318" s="81">
        <v>1</v>
      </c>
      <c r="D2318" s="14" t="s">
        <v>187</v>
      </c>
      <c r="E2318" s="29" t="s">
        <v>49</v>
      </c>
      <c r="F2318" s="17">
        <v>516</v>
      </c>
      <c r="G2318" s="258">
        <v>0</v>
      </c>
      <c r="H2318" s="27">
        <f t="shared" si="85"/>
        <v>0</v>
      </c>
      <c r="I2318" s="197"/>
      <c r="J2318" s="196"/>
      <c r="K2318" s="42"/>
      <c r="L2318" s="43"/>
      <c r="M2318" s="44"/>
    </row>
    <row r="2319" spans="1:13" s="78" customFormat="1">
      <c r="A2319" s="28"/>
      <c r="B2319" s="28"/>
      <c r="C2319" s="81">
        <v>2</v>
      </c>
      <c r="D2319" s="14" t="s">
        <v>188</v>
      </c>
      <c r="E2319" s="29" t="s">
        <v>13</v>
      </c>
      <c r="F2319" s="17">
        <v>40</v>
      </c>
      <c r="G2319" s="258">
        <v>0</v>
      </c>
      <c r="H2319" s="27">
        <f t="shared" si="85"/>
        <v>0</v>
      </c>
      <c r="I2319" s="197"/>
      <c r="J2319" s="196"/>
      <c r="K2319" s="42"/>
      <c r="L2319" s="43"/>
      <c r="M2319" s="44"/>
    </row>
    <row r="2320" spans="1:13" s="78" customFormat="1">
      <c r="A2320" s="28"/>
      <c r="B2320" s="28"/>
      <c r="C2320" s="81">
        <v>3</v>
      </c>
      <c r="D2320" s="14" t="s">
        <v>189</v>
      </c>
      <c r="E2320" s="29" t="s">
        <v>10</v>
      </c>
      <c r="F2320" s="17">
        <v>5</v>
      </c>
      <c r="G2320" s="258">
        <v>0</v>
      </c>
      <c r="H2320" s="27">
        <f t="shared" si="85"/>
        <v>0</v>
      </c>
      <c r="I2320" s="197"/>
      <c r="J2320" s="196"/>
      <c r="K2320" s="42"/>
      <c r="L2320" s="43"/>
      <c r="M2320" s="44"/>
    </row>
    <row r="2321" spans="1:13" s="78" customFormat="1" ht="45">
      <c r="A2321" s="28"/>
      <c r="B2321" s="28"/>
      <c r="C2321" s="81">
        <v>4</v>
      </c>
      <c r="D2321" s="14" t="s">
        <v>3370</v>
      </c>
      <c r="E2321" s="29" t="s">
        <v>49</v>
      </c>
      <c r="F2321" s="17">
        <v>50</v>
      </c>
      <c r="G2321" s="258">
        <v>0</v>
      </c>
      <c r="H2321" s="27">
        <f t="shared" si="85"/>
        <v>0</v>
      </c>
      <c r="I2321" s="197"/>
      <c r="J2321" s="196"/>
      <c r="K2321" s="42"/>
      <c r="L2321" s="43"/>
      <c r="M2321" s="44"/>
    </row>
    <row r="2322" spans="1:13" s="78" customFormat="1" ht="33.75">
      <c r="A2322" s="28"/>
      <c r="B2322" s="28"/>
      <c r="C2322" s="81">
        <v>5</v>
      </c>
      <c r="D2322" s="14" t="s">
        <v>191</v>
      </c>
      <c r="E2322" s="29" t="s">
        <v>10</v>
      </c>
      <c r="F2322" s="17">
        <v>2</v>
      </c>
      <c r="G2322" s="258">
        <v>0</v>
      </c>
      <c r="H2322" s="27">
        <f t="shared" si="85"/>
        <v>0</v>
      </c>
      <c r="I2322" s="197"/>
      <c r="J2322" s="196"/>
      <c r="K2322" s="42"/>
      <c r="L2322" s="43"/>
      <c r="M2322" s="44"/>
    </row>
    <row r="2323" spans="1:13" s="78" customFormat="1">
      <c r="A2323" s="28"/>
      <c r="B2323" s="28"/>
      <c r="C2323" s="81">
        <v>6</v>
      </c>
      <c r="D2323" s="14" t="s">
        <v>3371</v>
      </c>
      <c r="E2323" s="29" t="s">
        <v>49</v>
      </c>
      <c r="F2323" s="17">
        <v>470</v>
      </c>
      <c r="G2323" s="258">
        <v>0</v>
      </c>
      <c r="H2323" s="27">
        <f t="shared" si="85"/>
        <v>0</v>
      </c>
      <c r="I2323" s="197"/>
      <c r="J2323" s="196"/>
      <c r="K2323" s="42"/>
      <c r="L2323" s="43"/>
      <c r="M2323" s="44"/>
    </row>
    <row r="2324" spans="1:13" s="42" customFormat="1" ht="22.5">
      <c r="A2324" s="28"/>
      <c r="B2324" s="28"/>
      <c r="C2324" s="81">
        <v>7</v>
      </c>
      <c r="D2324" s="14" t="s">
        <v>195</v>
      </c>
      <c r="E2324" s="29" t="s">
        <v>49</v>
      </c>
      <c r="F2324" s="17">
        <v>94</v>
      </c>
      <c r="G2324" s="258">
        <v>0</v>
      </c>
      <c r="H2324" s="27">
        <f t="shared" si="85"/>
        <v>0</v>
      </c>
      <c r="I2324" s="197"/>
      <c r="J2324" s="196"/>
      <c r="L2324" s="43"/>
      <c r="M2324" s="44"/>
    </row>
    <row r="2325" spans="1:13" s="42" customFormat="1" ht="22.5">
      <c r="A2325" s="28"/>
      <c r="B2325" s="28"/>
      <c r="C2325" s="81">
        <v>8</v>
      </c>
      <c r="D2325" s="14" t="s">
        <v>252</v>
      </c>
      <c r="E2325" s="29" t="s">
        <v>49</v>
      </c>
      <c r="F2325" s="17">
        <v>137</v>
      </c>
      <c r="G2325" s="258">
        <v>0</v>
      </c>
      <c r="H2325" s="27">
        <f t="shared" si="85"/>
        <v>0</v>
      </c>
      <c r="I2325" s="197"/>
      <c r="J2325" s="196"/>
      <c r="L2325" s="43"/>
      <c r="M2325" s="44"/>
    </row>
    <row r="2326" spans="1:13" s="42" customFormat="1" ht="22.5">
      <c r="A2326" s="28"/>
      <c r="B2326" s="28"/>
      <c r="C2326" s="81">
        <v>9</v>
      </c>
      <c r="D2326" s="14" t="s">
        <v>3372</v>
      </c>
      <c r="E2326" s="29" t="s">
        <v>49</v>
      </c>
      <c r="F2326" s="17">
        <v>18</v>
      </c>
      <c r="G2326" s="258">
        <v>0</v>
      </c>
      <c r="H2326" s="27">
        <f t="shared" si="85"/>
        <v>0</v>
      </c>
      <c r="I2326" s="197"/>
      <c r="J2326" s="196"/>
      <c r="L2326" s="43"/>
      <c r="M2326" s="44"/>
    </row>
    <row r="2327" spans="1:13" s="42" customFormat="1" ht="33.75">
      <c r="A2327" s="28"/>
      <c r="B2327" s="28"/>
      <c r="C2327" s="81">
        <v>10</v>
      </c>
      <c r="D2327" s="14" t="s">
        <v>253</v>
      </c>
      <c r="E2327" s="29" t="s">
        <v>49</v>
      </c>
      <c r="F2327" s="17">
        <v>140</v>
      </c>
      <c r="G2327" s="258">
        <v>0</v>
      </c>
      <c r="H2327" s="27">
        <f t="shared" si="85"/>
        <v>0</v>
      </c>
      <c r="I2327" s="197"/>
      <c r="J2327" s="196"/>
      <c r="L2327" s="43"/>
      <c r="M2327" s="44"/>
    </row>
    <row r="2328" spans="1:13" s="42" customFormat="1" ht="22.5">
      <c r="A2328" s="28"/>
      <c r="B2328" s="28"/>
      <c r="C2328" s="81">
        <v>11</v>
      </c>
      <c r="D2328" s="14" t="s">
        <v>3373</v>
      </c>
      <c r="E2328" s="29" t="s">
        <v>49</v>
      </c>
      <c r="F2328" s="17">
        <v>30</v>
      </c>
      <c r="G2328" s="258">
        <v>0</v>
      </c>
      <c r="H2328" s="27">
        <f t="shared" si="85"/>
        <v>0</v>
      </c>
      <c r="I2328" s="197"/>
      <c r="J2328" s="196"/>
      <c r="L2328" s="43"/>
      <c r="M2328" s="44"/>
    </row>
    <row r="2329" spans="1:13" s="42" customFormat="1" ht="22.5">
      <c r="A2329" s="28"/>
      <c r="B2329" s="28"/>
      <c r="C2329" s="81">
        <v>12</v>
      </c>
      <c r="D2329" s="14" t="s">
        <v>3374</v>
      </c>
      <c r="E2329" s="29" t="s">
        <v>49</v>
      </c>
      <c r="F2329" s="17">
        <v>10</v>
      </c>
      <c r="G2329" s="258">
        <v>0</v>
      </c>
      <c r="H2329" s="27">
        <f t="shared" si="85"/>
        <v>0</v>
      </c>
      <c r="I2329" s="197"/>
      <c r="J2329" s="196"/>
      <c r="L2329" s="43"/>
      <c r="M2329" s="44"/>
    </row>
    <row r="2330" spans="1:13" s="42" customFormat="1" ht="22.5">
      <c r="A2330" s="28"/>
      <c r="B2330" s="28"/>
      <c r="C2330" s="81">
        <v>13</v>
      </c>
      <c r="D2330" s="14" t="s">
        <v>197</v>
      </c>
      <c r="E2330" s="29" t="s">
        <v>198</v>
      </c>
      <c r="F2330" s="17">
        <v>1</v>
      </c>
      <c r="G2330" s="258">
        <v>0</v>
      </c>
      <c r="H2330" s="27">
        <f t="shared" si="85"/>
        <v>0</v>
      </c>
      <c r="I2330" s="197"/>
      <c r="J2330" s="196"/>
      <c r="L2330" s="43"/>
      <c r="M2330" s="44"/>
    </row>
    <row r="2331" spans="1:13" s="42" customFormat="1" ht="33.75">
      <c r="A2331" s="28"/>
      <c r="B2331" s="28"/>
      <c r="C2331" s="81">
        <v>14</v>
      </c>
      <c r="D2331" s="14" t="s">
        <v>199</v>
      </c>
      <c r="E2331" s="29" t="s">
        <v>198</v>
      </c>
      <c r="F2331" s="17">
        <v>1</v>
      </c>
      <c r="G2331" s="258">
        <v>0</v>
      </c>
      <c r="H2331" s="27">
        <f t="shared" si="85"/>
        <v>0</v>
      </c>
      <c r="I2331" s="197"/>
      <c r="J2331" s="196"/>
      <c r="L2331" s="43"/>
      <c r="M2331" s="44"/>
    </row>
    <row r="2332" spans="1:13" s="78" customFormat="1" ht="22.5">
      <c r="A2332" s="28"/>
      <c r="B2332" s="28"/>
      <c r="C2332" s="192" t="s">
        <v>1889</v>
      </c>
      <c r="D2332" s="14" t="s">
        <v>200</v>
      </c>
      <c r="E2332" s="29" t="s">
        <v>10</v>
      </c>
      <c r="F2332" s="17">
        <v>2</v>
      </c>
      <c r="G2332" s="258">
        <v>0</v>
      </c>
      <c r="H2332" s="27">
        <f t="shared" si="85"/>
        <v>0</v>
      </c>
      <c r="I2332" s="197"/>
      <c r="J2332" s="196"/>
      <c r="K2332" s="42"/>
      <c r="L2332" s="43"/>
      <c r="M2332" s="44"/>
    </row>
    <row r="2333" spans="1:13" s="78" customFormat="1" ht="22.5">
      <c r="A2333" s="28"/>
      <c r="B2333" s="28"/>
      <c r="C2333" s="81">
        <v>16</v>
      </c>
      <c r="D2333" s="14" t="s">
        <v>3375</v>
      </c>
      <c r="E2333" s="29" t="s">
        <v>10</v>
      </c>
      <c r="F2333" s="17">
        <v>2</v>
      </c>
      <c r="G2333" s="258">
        <v>0</v>
      </c>
      <c r="H2333" s="27">
        <f t="shared" si="85"/>
        <v>0</v>
      </c>
      <c r="I2333" s="197"/>
      <c r="J2333" s="196"/>
      <c r="K2333" s="42"/>
      <c r="L2333" s="43"/>
      <c r="M2333" s="44"/>
    </row>
    <row r="2334" spans="1:13" s="78" customFormat="1" ht="22.5">
      <c r="A2334" s="28"/>
      <c r="B2334" s="28"/>
      <c r="C2334" s="81">
        <v>17</v>
      </c>
      <c r="D2334" s="14" t="s">
        <v>3376</v>
      </c>
      <c r="E2334" s="29" t="s">
        <v>10</v>
      </c>
      <c r="F2334" s="17">
        <v>2</v>
      </c>
      <c r="G2334" s="258">
        <v>0</v>
      </c>
      <c r="H2334" s="27">
        <f t="shared" si="85"/>
        <v>0</v>
      </c>
      <c r="I2334" s="197"/>
      <c r="J2334" s="196"/>
      <c r="K2334" s="42"/>
      <c r="L2334" s="43"/>
      <c r="M2334" s="44"/>
    </row>
    <row r="2335" spans="1:13" s="78" customFormat="1" ht="33.75">
      <c r="A2335" s="28"/>
      <c r="B2335" s="28"/>
      <c r="C2335" s="81">
        <v>18</v>
      </c>
      <c r="D2335" s="14" t="s">
        <v>3377</v>
      </c>
      <c r="E2335" s="29" t="s">
        <v>49</v>
      </c>
      <c r="F2335" s="17">
        <v>42</v>
      </c>
      <c r="G2335" s="258">
        <v>0</v>
      </c>
      <c r="H2335" s="27">
        <f t="shared" ref="H2335:H2369" si="86">IF(ISNUMBER(F2335),ROUND(F2335*G2335,2),"")</f>
        <v>0</v>
      </c>
      <c r="I2335" s="197"/>
      <c r="J2335" s="196"/>
      <c r="K2335" s="42"/>
      <c r="L2335" s="43"/>
      <c r="M2335" s="44"/>
    </row>
    <row r="2336" spans="1:13" s="78" customFormat="1" ht="22.5">
      <c r="A2336" s="28"/>
      <c r="B2336" s="28"/>
      <c r="C2336" s="81">
        <v>19</v>
      </c>
      <c r="D2336" s="14" t="s">
        <v>3378</v>
      </c>
      <c r="E2336" s="29" t="s">
        <v>49</v>
      </c>
      <c r="F2336" s="17">
        <v>42</v>
      </c>
      <c r="G2336" s="258">
        <v>0</v>
      </c>
      <c r="H2336" s="27">
        <f t="shared" si="86"/>
        <v>0</v>
      </c>
      <c r="I2336" s="197"/>
      <c r="J2336" s="196"/>
      <c r="K2336" s="42"/>
      <c r="L2336" s="43"/>
      <c r="M2336" s="44"/>
    </row>
    <row r="2337" spans="1:13" s="78" customFormat="1" ht="22.5">
      <c r="A2337" s="28"/>
      <c r="B2337" s="28"/>
      <c r="C2337" s="81">
        <v>20</v>
      </c>
      <c r="D2337" s="14" t="s">
        <v>3379</v>
      </c>
      <c r="E2337" s="29" t="s">
        <v>10</v>
      </c>
      <c r="F2337" s="17">
        <v>2</v>
      </c>
      <c r="G2337" s="258">
        <v>0</v>
      </c>
      <c r="H2337" s="27">
        <f t="shared" si="86"/>
        <v>0</v>
      </c>
      <c r="I2337" s="197"/>
      <c r="J2337" s="196"/>
      <c r="K2337" s="42"/>
      <c r="L2337" s="43"/>
      <c r="M2337" s="44"/>
    </row>
    <row r="2338" spans="1:13" s="78" customFormat="1" ht="22.5">
      <c r="A2338" s="28"/>
      <c r="B2338" s="28"/>
      <c r="C2338" s="81">
        <v>21</v>
      </c>
      <c r="D2338" s="14" t="s">
        <v>3380</v>
      </c>
      <c r="E2338" s="29" t="s">
        <v>49</v>
      </c>
      <c r="F2338" s="17">
        <v>184</v>
      </c>
      <c r="G2338" s="258">
        <v>0</v>
      </c>
      <c r="H2338" s="27">
        <f t="shared" si="86"/>
        <v>0</v>
      </c>
      <c r="I2338" s="197"/>
      <c r="J2338" s="196"/>
      <c r="K2338" s="42"/>
      <c r="L2338" s="43"/>
      <c r="M2338" s="44"/>
    </row>
    <row r="2339" spans="1:13" s="78" customFormat="1" ht="22.5">
      <c r="A2339" s="28"/>
      <c r="B2339" s="28"/>
      <c r="C2339" s="81">
        <v>22</v>
      </c>
      <c r="D2339" s="14" t="s">
        <v>3381</v>
      </c>
      <c r="E2339" s="29" t="s">
        <v>10</v>
      </c>
      <c r="F2339" s="17">
        <v>2</v>
      </c>
      <c r="G2339" s="258">
        <v>0</v>
      </c>
      <c r="H2339" s="27">
        <f t="shared" si="86"/>
        <v>0</v>
      </c>
      <c r="I2339" s="197"/>
      <c r="J2339" s="196"/>
      <c r="K2339" s="42"/>
      <c r="L2339" s="43"/>
      <c r="M2339" s="44"/>
    </row>
    <row r="2340" spans="1:13" s="78" customFormat="1">
      <c r="A2340" s="28"/>
      <c r="B2340" s="28"/>
      <c r="C2340" s="81">
        <v>23</v>
      </c>
      <c r="D2340" s="14" t="s">
        <v>3382</v>
      </c>
      <c r="E2340" s="29" t="s">
        <v>49</v>
      </c>
      <c r="F2340" s="17">
        <v>72</v>
      </c>
      <c r="G2340" s="258">
        <v>0</v>
      </c>
      <c r="H2340" s="27">
        <f t="shared" si="86"/>
        <v>0</v>
      </c>
      <c r="I2340" s="197"/>
      <c r="J2340" s="196"/>
      <c r="K2340" s="42"/>
      <c r="L2340" s="43"/>
      <c r="M2340" s="44"/>
    </row>
    <row r="2341" spans="1:13" s="78" customFormat="1" ht="22.5">
      <c r="A2341" s="28"/>
      <c r="B2341" s="28"/>
      <c r="C2341" s="81">
        <v>24</v>
      </c>
      <c r="D2341" s="14" t="s">
        <v>3383</v>
      </c>
      <c r="E2341" s="29" t="s">
        <v>49</v>
      </c>
      <c r="F2341" s="17">
        <v>50</v>
      </c>
      <c r="G2341" s="258">
        <v>0</v>
      </c>
      <c r="H2341" s="27">
        <f t="shared" si="86"/>
        <v>0</v>
      </c>
      <c r="I2341" s="197"/>
      <c r="J2341" s="196"/>
      <c r="K2341" s="42"/>
      <c r="L2341" s="43"/>
      <c r="M2341" s="44"/>
    </row>
    <row r="2342" spans="1:13" s="78" customFormat="1" ht="45">
      <c r="A2342" s="163"/>
      <c r="B2342" s="163"/>
      <c r="C2342" s="176">
        <v>25</v>
      </c>
      <c r="D2342" s="177" t="s">
        <v>1292</v>
      </c>
      <c r="E2342" s="178"/>
      <c r="F2342" s="179" t="s">
        <v>162</v>
      </c>
      <c r="G2342" s="169" t="s">
        <v>162</v>
      </c>
      <c r="H2342" s="169" t="str">
        <f t="shared" si="86"/>
        <v/>
      </c>
      <c r="I2342" s="197"/>
      <c r="J2342" s="196"/>
      <c r="K2342" s="42"/>
      <c r="L2342" s="43"/>
      <c r="M2342" s="44"/>
    </row>
    <row r="2343" spans="1:13" s="78" customFormat="1">
      <c r="A2343" s="170"/>
      <c r="B2343" s="170"/>
      <c r="C2343" s="171"/>
      <c r="D2343" s="172" t="s">
        <v>3384</v>
      </c>
      <c r="E2343" s="173" t="s">
        <v>49</v>
      </c>
      <c r="F2343" s="174">
        <v>8</v>
      </c>
      <c r="G2343" s="259">
        <v>0</v>
      </c>
      <c r="H2343" s="175">
        <f t="shared" si="86"/>
        <v>0</v>
      </c>
      <c r="I2343" s="197"/>
      <c r="J2343" s="196"/>
      <c r="K2343" s="42"/>
      <c r="L2343" s="43"/>
      <c r="M2343" s="44"/>
    </row>
    <row r="2344" spans="1:13" s="78" customFormat="1" ht="22.5">
      <c r="A2344" s="28"/>
      <c r="B2344" s="28"/>
      <c r="C2344" s="81">
        <v>26</v>
      </c>
      <c r="D2344" s="14" t="s">
        <v>1294</v>
      </c>
      <c r="E2344" s="29" t="s">
        <v>13</v>
      </c>
      <c r="F2344" s="17">
        <v>36</v>
      </c>
      <c r="G2344" s="258">
        <v>0</v>
      </c>
      <c r="H2344" s="27">
        <f t="shared" si="86"/>
        <v>0</v>
      </c>
      <c r="I2344" s="197"/>
      <c r="J2344" s="196"/>
      <c r="K2344" s="42"/>
      <c r="L2344" s="43"/>
      <c r="M2344" s="44"/>
    </row>
    <row r="2345" spans="1:13" s="78" customFormat="1" ht="22.5">
      <c r="A2345" s="28"/>
      <c r="B2345" s="28"/>
      <c r="C2345" s="81">
        <v>27</v>
      </c>
      <c r="D2345" s="14" t="s">
        <v>1295</v>
      </c>
      <c r="E2345" s="29" t="s">
        <v>13</v>
      </c>
      <c r="F2345" s="17">
        <v>36</v>
      </c>
      <c r="G2345" s="258">
        <v>0</v>
      </c>
      <c r="H2345" s="27">
        <f t="shared" si="86"/>
        <v>0</v>
      </c>
      <c r="I2345" s="197"/>
      <c r="J2345" s="196"/>
      <c r="K2345" s="42"/>
      <c r="L2345" s="43"/>
      <c r="M2345" s="44"/>
    </row>
    <row r="2346" spans="1:13" s="78" customFormat="1" ht="22.5">
      <c r="A2346" s="28"/>
      <c r="B2346" s="28"/>
      <c r="C2346" s="81">
        <v>28</v>
      </c>
      <c r="D2346" s="14" t="s">
        <v>204</v>
      </c>
      <c r="E2346" s="29" t="s">
        <v>10</v>
      </c>
      <c r="F2346" s="17">
        <v>2</v>
      </c>
      <c r="G2346" s="258">
        <v>0</v>
      </c>
      <c r="H2346" s="27">
        <f t="shared" si="86"/>
        <v>0</v>
      </c>
      <c r="I2346" s="197"/>
      <c r="J2346" s="196"/>
      <c r="K2346" s="42"/>
      <c r="L2346" s="43"/>
      <c r="M2346" s="44"/>
    </row>
    <row r="2347" spans="1:13" s="78" customFormat="1" ht="45">
      <c r="A2347" s="163"/>
      <c r="B2347" s="163"/>
      <c r="C2347" s="176">
        <v>29</v>
      </c>
      <c r="D2347" s="177" t="s">
        <v>3385</v>
      </c>
      <c r="E2347" s="178"/>
      <c r="F2347" s="179" t="s">
        <v>162</v>
      </c>
      <c r="G2347" s="169" t="s">
        <v>162</v>
      </c>
      <c r="H2347" s="169" t="str">
        <f t="shared" si="86"/>
        <v/>
      </c>
      <c r="I2347" s="197"/>
      <c r="J2347" s="196"/>
      <c r="K2347" s="42"/>
      <c r="L2347" s="43"/>
      <c r="M2347" s="44"/>
    </row>
    <row r="2348" spans="1:13" s="78" customFormat="1">
      <c r="A2348" s="170"/>
      <c r="B2348" s="170"/>
      <c r="C2348" s="171"/>
      <c r="D2348" s="172" t="s">
        <v>207</v>
      </c>
      <c r="E2348" s="173" t="s">
        <v>49</v>
      </c>
      <c r="F2348" s="174">
        <v>94</v>
      </c>
      <c r="G2348" s="259">
        <v>0</v>
      </c>
      <c r="H2348" s="175">
        <f t="shared" si="86"/>
        <v>0</v>
      </c>
      <c r="I2348" s="197"/>
      <c r="J2348" s="196"/>
      <c r="K2348" s="42"/>
      <c r="L2348" s="43"/>
      <c r="M2348" s="44"/>
    </row>
    <row r="2349" spans="1:13" s="42" customFormat="1" ht="67.5">
      <c r="A2349" s="163"/>
      <c r="B2349" s="163"/>
      <c r="C2349" s="176">
        <v>30</v>
      </c>
      <c r="D2349" s="177" t="s">
        <v>3386</v>
      </c>
      <c r="E2349" s="178"/>
      <c r="F2349" s="179" t="s">
        <v>162</v>
      </c>
      <c r="G2349" s="169" t="s">
        <v>162</v>
      </c>
      <c r="H2349" s="169" t="str">
        <f t="shared" si="86"/>
        <v/>
      </c>
      <c r="I2349" s="197"/>
      <c r="J2349" s="196"/>
      <c r="L2349" s="43"/>
      <c r="M2349" s="44"/>
    </row>
    <row r="2350" spans="1:13" s="42" customFormat="1">
      <c r="A2350" s="170"/>
      <c r="B2350" s="170"/>
      <c r="C2350" s="171"/>
      <c r="D2350" s="172" t="s">
        <v>207</v>
      </c>
      <c r="E2350" s="173" t="s">
        <v>49</v>
      </c>
      <c r="F2350" s="174">
        <v>155</v>
      </c>
      <c r="G2350" s="259">
        <v>0</v>
      </c>
      <c r="H2350" s="175">
        <f t="shared" si="86"/>
        <v>0</v>
      </c>
      <c r="I2350" s="197"/>
      <c r="J2350" s="196"/>
      <c r="L2350" s="43"/>
      <c r="M2350" s="44"/>
    </row>
    <row r="2351" spans="1:13" s="42" customFormat="1" ht="33.75">
      <c r="A2351" s="28"/>
      <c r="B2351" s="28"/>
      <c r="C2351" s="81">
        <v>31</v>
      </c>
      <c r="D2351" s="14" t="s">
        <v>276</v>
      </c>
      <c r="E2351" s="29" t="s">
        <v>49</v>
      </c>
      <c r="F2351" s="17">
        <v>8</v>
      </c>
      <c r="G2351" s="258">
        <v>0</v>
      </c>
      <c r="H2351" s="27">
        <f t="shared" si="86"/>
        <v>0</v>
      </c>
      <c r="I2351" s="197"/>
      <c r="J2351" s="196"/>
      <c r="L2351" s="43"/>
      <c r="M2351" s="44"/>
    </row>
    <row r="2352" spans="1:13" s="42" customFormat="1" ht="22.5">
      <c r="A2352" s="28"/>
      <c r="B2352" s="28"/>
      <c r="C2352" s="81">
        <v>32</v>
      </c>
      <c r="D2352" s="14" t="s">
        <v>209</v>
      </c>
      <c r="E2352" s="29" t="s">
        <v>10</v>
      </c>
      <c r="F2352" s="17">
        <v>3</v>
      </c>
      <c r="G2352" s="258">
        <v>0</v>
      </c>
      <c r="H2352" s="27">
        <f t="shared" si="86"/>
        <v>0</v>
      </c>
      <c r="I2352" s="197"/>
      <c r="J2352" s="196"/>
      <c r="L2352" s="43"/>
      <c r="M2352" s="44"/>
    </row>
    <row r="2353" spans="1:13" s="42" customFormat="1" ht="22.5">
      <c r="A2353" s="28"/>
      <c r="B2353" s="28"/>
      <c r="C2353" s="81">
        <v>33</v>
      </c>
      <c r="D2353" s="14" t="s">
        <v>3387</v>
      </c>
      <c r="E2353" s="29" t="s">
        <v>49</v>
      </c>
      <c r="F2353" s="17">
        <v>10</v>
      </c>
      <c r="G2353" s="258">
        <v>0</v>
      </c>
      <c r="H2353" s="27">
        <f t="shared" si="86"/>
        <v>0</v>
      </c>
      <c r="I2353" s="197"/>
      <c r="J2353" s="196"/>
      <c r="L2353" s="43"/>
      <c r="M2353" s="44"/>
    </row>
    <row r="2354" spans="1:13" s="42" customFormat="1">
      <c r="A2354" s="28"/>
      <c r="B2354" s="28"/>
      <c r="C2354" s="81">
        <v>34</v>
      </c>
      <c r="D2354" s="14" t="s">
        <v>210</v>
      </c>
      <c r="E2354" s="29" t="s">
        <v>49</v>
      </c>
      <c r="F2354" s="17">
        <v>80</v>
      </c>
      <c r="G2354" s="258">
        <v>0</v>
      </c>
      <c r="H2354" s="27">
        <f t="shared" si="86"/>
        <v>0</v>
      </c>
      <c r="I2354" s="197"/>
      <c r="J2354" s="196"/>
      <c r="L2354" s="43"/>
      <c r="M2354" s="44"/>
    </row>
    <row r="2355" spans="1:13" s="42" customFormat="1" ht="67.5">
      <c r="A2355" s="163"/>
      <c r="B2355" s="163"/>
      <c r="C2355" s="176">
        <v>35</v>
      </c>
      <c r="D2355" s="177" t="s">
        <v>256</v>
      </c>
      <c r="E2355" s="178"/>
      <c r="F2355" s="179" t="s">
        <v>162</v>
      </c>
      <c r="G2355" s="169" t="s">
        <v>162</v>
      </c>
      <c r="H2355" s="169" t="str">
        <f t="shared" si="86"/>
        <v/>
      </c>
      <c r="I2355" s="197"/>
      <c r="J2355" s="196"/>
      <c r="L2355" s="43"/>
      <c r="M2355" s="44"/>
    </row>
    <row r="2356" spans="1:13" s="42" customFormat="1">
      <c r="A2356" s="170"/>
      <c r="B2356" s="170"/>
      <c r="C2356" s="171"/>
      <c r="D2356" s="172" t="s">
        <v>211</v>
      </c>
      <c r="E2356" s="173" t="s">
        <v>10</v>
      </c>
      <c r="F2356" s="174">
        <v>5</v>
      </c>
      <c r="G2356" s="259">
        <v>0</v>
      </c>
      <c r="H2356" s="175">
        <f t="shared" si="86"/>
        <v>0</v>
      </c>
      <c r="I2356" s="197"/>
      <c r="J2356" s="196"/>
      <c r="L2356" s="43"/>
      <c r="M2356" s="44"/>
    </row>
    <row r="2357" spans="1:13" s="42" customFormat="1" ht="22.5">
      <c r="A2357" s="163"/>
      <c r="B2357" s="163"/>
      <c r="C2357" s="176">
        <v>36</v>
      </c>
      <c r="D2357" s="177" t="s">
        <v>212</v>
      </c>
      <c r="E2357" s="178"/>
      <c r="F2357" s="179" t="s">
        <v>162</v>
      </c>
      <c r="G2357" s="169" t="s">
        <v>162</v>
      </c>
      <c r="H2357" s="169" t="str">
        <f t="shared" si="86"/>
        <v/>
      </c>
      <c r="I2357" s="197"/>
      <c r="J2357" s="196"/>
      <c r="L2357" s="43"/>
      <c r="M2357" s="44"/>
    </row>
    <row r="2358" spans="1:13" s="42" customFormat="1">
      <c r="A2358" s="170"/>
      <c r="B2358" s="170"/>
      <c r="C2358" s="171"/>
      <c r="D2358" s="172" t="s">
        <v>213</v>
      </c>
      <c r="E2358" s="173" t="s">
        <v>10</v>
      </c>
      <c r="F2358" s="174">
        <v>5</v>
      </c>
      <c r="G2358" s="259">
        <v>0</v>
      </c>
      <c r="H2358" s="175">
        <f t="shared" si="86"/>
        <v>0</v>
      </c>
      <c r="I2358" s="197"/>
      <c r="J2358" s="196"/>
      <c r="L2358" s="43"/>
      <c r="M2358" s="44"/>
    </row>
    <row r="2359" spans="1:13" s="42" customFormat="1" ht="22.5">
      <c r="A2359" s="28"/>
      <c r="B2359" s="28"/>
      <c r="C2359" s="81">
        <v>37</v>
      </c>
      <c r="D2359" s="14" t="s">
        <v>216</v>
      </c>
      <c r="E2359" s="29" t="s">
        <v>10</v>
      </c>
      <c r="F2359" s="17">
        <v>2</v>
      </c>
      <c r="G2359" s="258">
        <v>0</v>
      </c>
      <c r="H2359" s="27">
        <f t="shared" si="86"/>
        <v>0</v>
      </c>
      <c r="I2359" s="197"/>
      <c r="J2359" s="196"/>
      <c r="L2359" s="43"/>
      <c r="M2359" s="44"/>
    </row>
    <row r="2360" spans="1:13" s="42" customFormat="1">
      <c r="A2360" s="28"/>
      <c r="B2360" s="28"/>
      <c r="C2360" s="81">
        <v>38</v>
      </c>
      <c r="D2360" s="14" t="s">
        <v>217</v>
      </c>
      <c r="E2360" s="29" t="s">
        <v>10</v>
      </c>
      <c r="F2360" s="17">
        <v>5</v>
      </c>
      <c r="G2360" s="258">
        <v>0</v>
      </c>
      <c r="H2360" s="27">
        <f t="shared" si="86"/>
        <v>0</v>
      </c>
      <c r="I2360" s="197"/>
      <c r="J2360" s="196"/>
      <c r="L2360" s="43"/>
      <c r="M2360" s="44"/>
    </row>
    <row r="2361" spans="1:13" s="42" customFormat="1" ht="22.5">
      <c r="A2361" s="28"/>
      <c r="B2361" s="28"/>
      <c r="C2361" s="81">
        <v>39</v>
      </c>
      <c r="D2361" s="14" t="s">
        <v>3388</v>
      </c>
      <c r="E2361" s="29" t="s">
        <v>10</v>
      </c>
      <c r="F2361" s="17">
        <v>2</v>
      </c>
      <c r="G2361" s="258">
        <v>0</v>
      </c>
      <c r="H2361" s="27">
        <f t="shared" si="86"/>
        <v>0</v>
      </c>
      <c r="I2361" s="197"/>
      <c r="J2361" s="196"/>
      <c r="L2361" s="43"/>
      <c r="M2361" s="44"/>
    </row>
    <row r="2362" spans="1:13" s="42" customFormat="1" ht="22.5">
      <c r="A2362" s="28"/>
      <c r="B2362" s="28"/>
      <c r="C2362" s="81">
        <v>40</v>
      </c>
      <c r="D2362" s="14" t="s">
        <v>3389</v>
      </c>
      <c r="E2362" s="29" t="s">
        <v>10</v>
      </c>
      <c r="F2362" s="17">
        <v>1</v>
      </c>
      <c r="G2362" s="258">
        <v>0</v>
      </c>
      <c r="H2362" s="27">
        <f t="shared" si="86"/>
        <v>0</v>
      </c>
      <c r="I2362" s="197"/>
      <c r="J2362" s="196"/>
      <c r="L2362" s="43"/>
      <c r="M2362" s="44"/>
    </row>
    <row r="2363" spans="1:13" s="42" customFormat="1" ht="22.5">
      <c r="A2363" s="163"/>
      <c r="B2363" s="163"/>
      <c r="C2363" s="176">
        <v>41</v>
      </c>
      <c r="D2363" s="177" t="s">
        <v>220</v>
      </c>
      <c r="E2363" s="178"/>
      <c r="F2363" s="179" t="s">
        <v>162</v>
      </c>
      <c r="G2363" s="169" t="s">
        <v>162</v>
      </c>
      <c r="H2363" s="169" t="str">
        <f t="shared" si="86"/>
        <v/>
      </c>
      <c r="I2363" s="197"/>
      <c r="J2363" s="196"/>
      <c r="L2363" s="43"/>
      <c r="M2363" s="44"/>
    </row>
    <row r="2364" spans="1:13" s="42" customFormat="1">
      <c r="A2364" s="170"/>
      <c r="B2364" s="170"/>
      <c r="C2364" s="171"/>
      <c r="D2364" s="172" t="s">
        <v>211</v>
      </c>
      <c r="E2364" s="173" t="s">
        <v>10</v>
      </c>
      <c r="F2364" s="174">
        <v>1</v>
      </c>
      <c r="G2364" s="259">
        <v>0</v>
      </c>
      <c r="H2364" s="175">
        <f t="shared" si="86"/>
        <v>0</v>
      </c>
      <c r="I2364" s="197"/>
      <c r="J2364" s="196"/>
      <c r="L2364" s="43"/>
      <c r="M2364" s="44"/>
    </row>
    <row r="2365" spans="1:13" s="42" customFormat="1" ht="22.5">
      <c r="A2365" s="163"/>
      <c r="B2365" s="163"/>
      <c r="C2365" s="176">
        <v>42</v>
      </c>
      <c r="D2365" s="177" t="s">
        <v>3390</v>
      </c>
      <c r="E2365" s="178"/>
      <c r="F2365" s="179" t="s">
        <v>162</v>
      </c>
      <c r="G2365" s="169" t="s">
        <v>162</v>
      </c>
      <c r="H2365" s="169" t="str">
        <f t="shared" si="86"/>
        <v/>
      </c>
      <c r="I2365" s="197"/>
      <c r="J2365" s="196"/>
      <c r="L2365" s="43"/>
      <c r="M2365" s="44"/>
    </row>
    <row r="2366" spans="1:13" s="42" customFormat="1">
      <c r="A2366" s="170"/>
      <c r="B2366" s="170"/>
      <c r="C2366" s="171"/>
      <c r="D2366" s="172" t="s">
        <v>3391</v>
      </c>
      <c r="E2366" s="173" t="s">
        <v>10</v>
      </c>
      <c r="F2366" s="174">
        <v>1</v>
      </c>
      <c r="G2366" s="259">
        <v>0</v>
      </c>
      <c r="H2366" s="175">
        <f t="shared" si="86"/>
        <v>0</v>
      </c>
      <c r="I2366" s="197"/>
      <c r="J2366" s="196"/>
      <c r="L2366" s="43"/>
      <c r="M2366" s="44"/>
    </row>
    <row r="2367" spans="1:13" s="78" customFormat="1" ht="45">
      <c r="A2367" s="28"/>
      <c r="B2367" s="28"/>
      <c r="C2367" s="81">
        <v>43</v>
      </c>
      <c r="D2367" s="14" t="s">
        <v>1812</v>
      </c>
      <c r="E2367" s="29" t="s">
        <v>49</v>
      </c>
      <c r="F2367" s="17">
        <v>345</v>
      </c>
      <c r="G2367" s="258">
        <v>0</v>
      </c>
      <c r="H2367" s="27">
        <f t="shared" si="86"/>
        <v>0</v>
      </c>
      <c r="I2367" s="197"/>
      <c r="J2367" s="196"/>
      <c r="K2367" s="42"/>
      <c r="L2367" s="43"/>
      <c r="M2367" s="44"/>
    </row>
    <row r="2368" spans="1:13" s="78" customFormat="1" ht="33.75">
      <c r="A2368" s="28"/>
      <c r="B2368" s="28"/>
      <c r="C2368" s="81">
        <v>44</v>
      </c>
      <c r="D2368" s="14" t="s">
        <v>3392</v>
      </c>
      <c r="E2368" s="29" t="s">
        <v>49</v>
      </c>
      <c r="F2368" s="17">
        <v>100</v>
      </c>
      <c r="G2368" s="258">
        <v>0</v>
      </c>
      <c r="H2368" s="27">
        <f t="shared" si="86"/>
        <v>0</v>
      </c>
      <c r="I2368" s="197"/>
      <c r="J2368" s="196"/>
      <c r="K2368" s="42"/>
      <c r="L2368" s="43"/>
      <c r="M2368" s="44"/>
    </row>
    <row r="2369" spans="1:13" s="78" customFormat="1" ht="22.5">
      <c r="A2369" s="28"/>
      <c r="B2369" s="28"/>
      <c r="C2369" s="81">
        <v>45</v>
      </c>
      <c r="D2369" s="14" t="s">
        <v>3393</v>
      </c>
      <c r="E2369" s="29" t="s">
        <v>10</v>
      </c>
      <c r="F2369" s="17">
        <v>4</v>
      </c>
      <c r="G2369" s="258">
        <v>0</v>
      </c>
      <c r="H2369" s="27">
        <f t="shared" si="86"/>
        <v>0</v>
      </c>
      <c r="I2369" s="197"/>
      <c r="J2369" s="196"/>
      <c r="K2369" s="42"/>
      <c r="L2369" s="43"/>
      <c r="M2369" s="44"/>
    </row>
    <row r="2370" spans="1:13" s="78" customFormat="1" ht="22.5">
      <c r="A2370" s="28"/>
      <c r="B2370" s="28"/>
      <c r="C2370" s="81">
        <v>46</v>
      </c>
      <c r="D2370" s="14" t="s">
        <v>1813</v>
      </c>
      <c r="E2370" s="29" t="s">
        <v>49</v>
      </c>
      <c r="F2370" s="17">
        <v>345</v>
      </c>
      <c r="G2370" s="258">
        <v>0</v>
      </c>
      <c r="H2370" s="27">
        <f t="shared" ref="H2370:H2401" si="87">IF(ISNUMBER(F2370),ROUND(F2370*G2370,2),"")</f>
        <v>0</v>
      </c>
      <c r="I2370" s="197"/>
      <c r="J2370" s="196"/>
      <c r="K2370" s="42"/>
      <c r="L2370" s="43"/>
      <c r="M2370" s="44"/>
    </row>
    <row r="2371" spans="1:13" s="78" customFormat="1" ht="22.5">
      <c r="A2371" s="28"/>
      <c r="B2371" s="28"/>
      <c r="C2371" s="81">
        <v>47</v>
      </c>
      <c r="D2371" s="14" t="s">
        <v>1814</v>
      </c>
      <c r="E2371" s="29" t="s">
        <v>49</v>
      </c>
      <c r="F2371" s="17">
        <v>3125</v>
      </c>
      <c r="G2371" s="258">
        <v>0</v>
      </c>
      <c r="H2371" s="27">
        <f t="shared" si="87"/>
        <v>0</v>
      </c>
      <c r="I2371" s="197"/>
      <c r="J2371" s="196"/>
      <c r="K2371" s="42"/>
      <c r="L2371" s="43"/>
      <c r="M2371" s="44"/>
    </row>
    <row r="2372" spans="1:13" s="78" customFormat="1" ht="33.75">
      <c r="A2372" s="28"/>
      <c r="B2372" s="28"/>
      <c r="C2372" s="81">
        <v>48</v>
      </c>
      <c r="D2372" s="14" t="s">
        <v>3413</v>
      </c>
      <c r="E2372" s="29"/>
      <c r="F2372" s="17" t="s">
        <v>162</v>
      </c>
      <c r="G2372" s="27" t="s">
        <v>162</v>
      </c>
      <c r="H2372" s="27" t="str">
        <f t="shared" si="87"/>
        <v/>
      </c>
      <c r="I2372" s="197"/>
      <c r="J2372" s="196"/>
      <c r="K2372" s="42"/>
      <c r="L2372" s="43"/>
      <c r="M2372" s="44"/>
    </row>
    <row r="2373" spans="1:13" s="78" customFormat="1" ht="22.5">
      <c r="A2373" s="28"/>
      <c r="B2373" s="28"/>
      <c r="C2373" s="81">
        <v>49</v>
      </c>
      <c r="D2373" s="14" t="s">
        <v>1817</v>
      </c>
      <c r="E2373" s="29" t="s">
        <v>49</v>
      </c>
      <c r="F2373" s="17">
        <v>94</v>
      </c>
      <c r="G2373" s="258">
        <v>0</v>
      </c>
      <c r="H2373" s="27">
        <f t="shared" si="87"/>
        <v>0</v>
      </c>
      <c r="I2373" s="197"/>
      <c r="J2373" s="196"/>
      <c r="K2373" s="42"/>
      <c r="L2373" s="43"/>
      <c r="M2373" s="44"/>
    </row>
    <row r="2374" spans="1:13" s="78" customFormat="1" ht="33.75">
      <c r="A2374" s="28"/>
      <c r="B2374" s="28"/>
      <c r="C2374" s="81">
        <v>50</v>
      </c>
      <c r="D2374" s="14" t="s">
        <v>221</v>
      </c>
      <c r="E2374" s="29" t="s">
        <v>10</v>
      </c>
      <c r="F2374" s="17">
        <v>4</v>
      </c>
      <c r="G2374" s="258">
        <v>0</v>
      </c>
      <c r="H2374" s="27">
        <f t="shared" si="87"/>
        <v>0</v>
      </c>
      <c r="I2374" s="197"/>
      <c r="J2374" s="196"/>
      <c r="K2374" s="42"/>
      <c r="L2374" s="43"/>
      <c r="M2374" s="44"/>
    </row>
    <row r="2375" spans="1:13" s="78" customFormat="1">
      <c r="A2375" s="163"/>
      <c r="B2375" s="163"/>
      <c r="C2375" s="176">
        <v>51</v>
      </c>
      <c r="D2375" s="177" t="s">
        <v>1818</v>
      </c>
      <c r="E2375" s="178"/>
      <c r="F2375" s="179" t="s">
        <v>162</v>
      </c>
      <c r="G2375" s="169" t="s">
        <v>162</v>
      </c>
      <c r="H2375" s="169" t="str">
        <f t="shared" si="87"/>
        <v/>
      </c>
      <c r="I2375" s="197"/>
      <c r="J2375" s="196"/>
      <c r="K2375" s="42"/>
      <c r="L2375" s="43"/>
      <c r="M2375" s="44"/>
    </row>
    <row r="2376" spans="1:13" s="78" customFormat="1">
      <c r="A2376" s="170"/>
      <c r="B2376" s="170"/>
      <c r="C2376" s="171"/>
      <c r="D2376" s="172" t="s">
        <v>1820</v>
      </c>
      <c r="E2376" s="173" t="s">
        <v>10</v>
      </c>
      <c r="F2376" s="174">
        <v>28</v>
      </c>
      <c r="G2376" s="259">
        <v>0</v>
      </c>
      <c r="H2376" s="175">
        <f t="shared" si="87"/>
        <v>0</v>
      </c>
      <c r="I2376" s="197"/>
      <c r="J2376" s="196"/>
      <c r="K2376" s="42"/>
      <c r="L2376" s="43"/>
      <c r="M2376" s="44"/>
    </row>
    <row r="2377" spans="1:13" s="78" customFormat="1" ht="22.5">
      <c r="A2377" s="163"/>
      <c r="B2377" s="163"/>
      <c r="C2377" s="176">
        <v>52</v>
      </c>
      <c r="D2377" s="177" t="s">
        <v>1821</v>
      </c>
      <c r="E2377" s="178"/>
      <c r="F2377" s="179" t="s">
        <v>162</v>
      </c>
      <c r="G2377" s="169" t="s">
        <v>162</v>
      </c>
      <c r="H2377" s="169" t="str">
        <f t="shared" si="87"/>
        <v/>
      </c>
      <c r="I2377" s="197"/>
      <c r="J2377" s="196"/>
      <c r="K2377" s="42"/>
      <c r="L2377" s="43"/>
      <c r="M2377" s="44"/>
    </row>
    <row r="2378" spans="1:13" s="78" customFormat="1">
      <c r="A2378" s="180"/>
      <c r="B2378" s="180"/>
      <c r="C2378" s="181"/>
      <c r="D2378" s="182" t="s">
        <v>1822</v>
      </c>
      <c r="E2378" s="183" t="s">
        <v>10</v>
      </c>
      <c r="F2378" s="184">
        <v>3</v>
      </c>
      <c r="G2378" s="273">
        <v>0</v>
      </c>
      <c r="H2378" s="185">
        <f t="shared" si="87"/>
        <v>0</v>
      </c>
      <c r="I2378" s="197"/>
      <c r="J2378" s="196"/>
      <c r="K2378" s="42"/>
      <c r="L2378" s="43"/>
      <c r="M2378" s="44"/>
    </row>
    <row r="2379" spans="1:13" s="78" customFormat="1">
      <c r="A2379" s="180"/>
      <c r="B2379" s="180"/>
      <c r="C2379" s="181"/>
      <c r="D2379" s="182" t="s">
        <v>1823</v>
      </c>
      <c r="E2379" s="183" t="s">
        <v>10</v>
      </c>
      <c r="F2379" s="184">
        <v>2</v>
      </c>
      <c r="G2379" s="273">
        <v>0</v>
      </c>
      <c r="H2379" s="185">
        <f t="shared" si="87"/>
        <v>0</v>
      </c>
      <c r="I2379" s="197"/>
      <c r="J2379" s="196"/>
      <c r="K2379" s="42"/>
      <c r="L2379" s="43"/>
      <c r="M2379" s="44"/>
    </row>
    <row r="2380" spans="1:13" s="78" customFormat="1">
      <c r="A2380" s="170"/>
      <c r="B2380" s="170"/>
      <c r="C2380" s="171"/>
      <c r="D2380" s="172" t="s">
        <v>1824</v>
      </c>
      <c r="E2380" s="173" t="s">
        <v>10</v>
      </c>
      <c r="F2380" s="174">
        <v>2</v>
      </c>
      <c r="G2380" s="259">
        <v>0</v>
      </c>
      <c r="H2380" s="175">
        <f t="shared" si="87"/>
        <v>0</v>
      </c>
      <c r="I2380" s="197"/>
      <c r="J2380" s="196"/>
      <c r="K2380" s="42"/>
      <c r="L2380" s="43"/>
      <c r="M2380" s="44"/>
    </row>
    <row r="2381" spans="1:13" s="78" customFormat="1" ht="22.5">
      <c r="A2381" s="28"/>
      <c r="B2381" s="28"/>
      <c r="C2381" s="81">
        <v>53</v>
      </c>
      <c r="D2381" s="14" t="s">
        <v>1825</v>
      </c>
      <c r="E2381" s="29" t="s">
        <v>10</v>
      </c>
      <c r="F2381" s="17">
        <v>14</v>
      </c>
      <c r="G2381" s="258">
        <v>0</v>
      </c>
      <c r="H2381" s="27">
        <f t="shared" si="87"/>
        <v>0</v>
      </c>
      <c r="I2381" s="197"/>
      <c r="J2381" s="196"/>
      <c r="K2381" s="42"/>
      <c r="L2381" s="43"/>
      <c r="M2381" s="44"/>
    </row>
    <row r="2382" spans="1:13" s="78" customFormat="1" ht="22.5">
      <c r="A2382" s="28"/>
      <c r="B2382" s="28"/>
      <c r="C2382" s="81">
        <v>54</v>
      </c>
      <c r="D2382" s="14" t="s">
        <v>222</v>
      </c>
      <c r="E2382" s="29" t="s">
        <v>49</v>
      </c>
      <c r="F2382" s="17">
        <v>10</v>
      </c>
      <c r="G2382" s="258">
        <v>0</v>
      </c>
      <c r="H2382" s="27">
        <f t="shared" si="87"/>
        <v>0</v>
      </c>
      <c r="I2382" s="197"/>
      <c r="J2382" s="196"/>
      <c r="K2382" s="42"/>
      <c r="L2382" s="43"/>
      <c r="M2382" s="44"/>
    </row>
    <row r="2383" spans="1:13" s="78" customFormat="1" ht="33.75">
      <c r="A2383" s="28"/>
      <c r="B2383" s="28"/>
      <c r="C2383" s="81">
        <v>55</v>
      </c>
      <c r="D2383" s="14" t="s">
        <v>259</v>
      </c>
      <c r="E2383" s="29" t="s">
        <v>198</v>
      </c>
      <c r="F2383" s="17">
        <v>1</v>
      </c>
      <c r="G2383" s="258">
        <v>0</v>
      </c>
      <c r="H2383" s="27">
        <f t="shared" si="87"/>
        <v>0</v>
      </c>
      <c r="I2383" s="197"/>
      <c r="J2383" s="196"/>
      <c r="K2383" s="42"/>
      <c r="L2383" s="43"/>
      <c r="M2383" s="44"/>
    </row>
    <row r="2384" spans="1:13" s="78" customFormat="1" ht="22.5">
      <c r="A2384" s="28"/>
      <c r="B2384" s="28"/>
      <c r="C2384" s="81">
        <v>56</v>
      </c>
      <c r="D2384" s="14" t="s">
        <v>260</v>
      </c>
      <c r="E2384" s="29" t="s">
        <v>10</v>
      </c>
      <c r="F2384" s="17">
        <v>1</v>
      </c>
      <c r="G2384" s="258">
        <v>0</v>
      </c>
      <c r="H2384" s="27">
        <f t="shared" si="87"/>
        <v>0</v>
      </c>
      <c r="I2384" s="197"/>
      <c r="J2384" s="196"/>
      <c r="K2384" s="42"/>
      <c r="L2384" s="43"/>
      <c r="M2384" s="44"/>
    </row>
    <row r="2385" spans="1:13" s="42" customFormat="1" ht="22.5">
      <c r="A2385" s="28"/>
      <c r="B2385" s="28"/>
      <c r="C2385" s="81">
        <v>57</v>
      </c>
      <c r="D2385" s="14" t="s">
        <v>1298</v>
      </c>
      <c r="E2385" s="29" t="s">
        <v>13</v>
      </c>
      <c r="F2385" s="17">
        <v>1272</v>
      </c>
      <c r="G2385" s="258">
        <v>0</v>
      </c>
      <c r="H2385" s="27">
        <f t="shared" si="87"/>
        <v>0</v>
      </c>
      <c r="I2385" s="197"/>
      <c r="J2385" s="196"/>
      <c r="L2385" s="43"/>
      <c r="M2385" s="44"/>
    </row>
    <row r="2386" spans="1:13" s="42" customFormat="1" ht="22.5">
      <c r="A2386" s="28"/>
      <c r="B2386" s="28"/>
      <c r="C2386" s="81">
        <v>58</v>
      </c>
      <c r="D2386" s="14" t="s">
        <v>1299</v>
      </c>
      <c r="E2386" s="29" t="s">
        <v>14</v>
      </c>
      <c r="F2386" s="17">
        <v>110</v>
      </c>
      <c r="G2386" s="258">
        <v>0</v>
      </c>
      <c r="H2386" s="27">
        <f t="shared" si="87"/>
        <v>0</v>
      </c>
      <c r="I2386" s="197"/>
      <c r="J2386" s="196"/>
      <c r="L2386" s="43"/>
      <c r="M2386" s="44"/>
    </row>
    <row r="2387" spans="1:13" s="42" customFormat="1">
      <c r="A2387" s="54">
        <v>4</v>
      </c>
      <c r="B2387" s="54"/>
      <c r="C2387" s="79"/>
      <c r="D2387" s="97" t="s">
        <v>3422</v>
      </c>
      <c r="E2387" s="20"/>
      <c r="F2387" s="21" t="s">
        <v>162</v>
      </c>
      <c r="G2387" s="22" t="s">
        <v>162</v>
      </c>
      <c r="H2387" s="52">
        <f>SUM(H2388:H2438)</f>
        <v>0</v>
      </c>
      <c r="I2387" s="197"/>
      <c r="J2387" s="196"/>
      <c r="L2387" s="43"/>
      <c r="M2387" s="44"/>
    </row>
    <row r="2388" spans="1:13" s="42" customFormat="1">
      <c r="A2388" s="28"/>
      <c r="B2388" s="28"/>
      <c r="C2388" s="81">
        <v>1</v>
      </c>
      <c r="D2388" s="14" t="s">
        <v>160</v>
      </c>
      <c r="E2388" s="29" t="s">
        <v>10</v>
      </c>
      <c r="F2388" s="17">
        <v>34</v>
      </c>
      <c r="G2388" s="258">
        <v>0</v>
      </c>
      <c r="H2388" s="27">
        <f t="shared" si="87"/>
        <v>0</v>
      </c>
      <c r="I2388" s="197"/>
      <c r="J2388" s="196"/>
      <c r="L2388" s="43"/>
      <c r="M2388" s="44"/>
    </row>
    <row r="2389" spans="1:13" s="42" customFormat="1" ht="22.5">
      <c r="A2389" s="28"/>
      <c r="B2389" s="28"/>
      <c r="C2389" s="81">
        <v>2</v>
      </c>
      <c r="D2389" s="14" t="s">
        <v>3394</v>
      </c>
      <c r="E2389" s="29" t="s">
        <v>49</v>
      </c>
      <c r="F2389" s="17">
        <v>10</v>
      </c>
      <c r="G2389" s="258">
        <v>0</v>
      </c>
      <c r="H2389" s="27">
        <f t="shared" si="87"/>
        <v>0</v>
      </c>
      <c r="I2389" s="197"/>
      <c r="J2389" s="196"/>
      <c r="L2389" s="43"/>
      <c r="M2389" s="44"/>
    </row>
    <row r="2390" spans="1:13" s="78" customFormat="1" ht="22.5">
      <c r="A2390" s="28"/>
      <c r="B2390" s="28"/>
      <c r="C2390" s="81">
        <v>3</v>
      </c>
      <c r="D2390" s="14" t="s">
        <v>1803</v>
      </c>
      <c r="E2390" s="29" t="s">
        <v>49</v>
      </c>
      <c r="F2390" s="17">
        <v>190</v>
      </c>
      <c r="G2390" s="258">
        <v>0</v>
      </c>
      <c r="H2390" s="27">
        <f t="shared" si="87"/>
        <v>0</v>
      </c>
      <c r="I2390" s="197"/>
      <c r="J2390" s="196"/>
      <c r="K2390" s="42"/>
      <c r="L2390" s="43"/>
      <c r="M2390" s="44"/>
    </row>
    <row r="2391" spans="1:13" s="78" customFormat="1">
      <c r="A2391" s="28"/>
      <c r="B2391" s="28"/>
      <c r="C2391" s="81">
        <v>4</v>
      </c>
      <c r="D2391" s="14" t="s">
        <v>3395</v>
      </c>
      <c r="E2391" s="29" t="s">
        <v>10</v>
      </c>
      <c r="F2391" s="17">
        <v>12</v>
      </c>
      <c r="G2391" s="258">
        <v>0</v>
      </c>
      <c r="H2391" s="27">
        <f t="shared" si="87"/>
        <v>0</v>
      </c>
      <c r="I2391" s="197"/>
      <c r="J2391" s="196"/>
      <c r="K2391" s="42"/>
      <c r="L2391" s="43"/>
      <c r="M2391" s="44"/>
    </row>
    <row r="2392" spans="1:13" s="78" customFormat="1">
      <c r="A2392" s="28"/>
      <c r="B2392" s="28"/>
      <c r="C2392" s="81">
        <v>5</v>
      </c>
      <c r="D2392" s="14" t="s">
        <v>230</v>
      </c>
      <c r="E2392" s="29" t="s">
        <v>10</v>
      </c>
      <c r="F2392" s="17">
        <v>8</v>
      </c>
      <c r="G2392" s="258">
        <v>0</v>
      </c>
      <c r="H2392" s="27">
        <f t="shared" si="87"/>
        <v>0</v>
      </c>
      <c r="I2392" s="197"/>
      <c r="J2392" s="196"/>
      <c r="K2392" s="42"/>
      <c r="L2392" s="43"/>
      <c r="M2392" s="44"/>
    </row>
    <row r="2393" spans="1:13" s="78" customFormat="1" ht="22.5">
      <c r="A2393" s="28"/>
      <c r="B2393" s="28"/>
      <c r="C2393" s="81">
        <v>6</v>
      </c>
      <c r="D2393" s="14" t="s">
        <v>232</v>
      </c>
      <c r="E2393" s="29" t="s">
        <v>10</v>
      </c>
      <c r="F2393" s="17">
        <v>7</v>
      </c>
      <c r="G2393" s="258">
        <v>0</v>
      </c>
      <c r="H2393" s="27">
        <f t="shared" si="87"/>
        <v>0</v>
      </c>
      <c r="I2393" s="197"/>
      <c r="J2393" s="196"/>
      <c r="K2393" s="42"/>
      <c r="L2393" s="43"/>
      <c r="M2393" s="44"/>
    </row>
    <row r="2394" spans="1:13" s="78" customFormat="1" ht="22.5">
      <c r="A2394" s="28"/>
      <c r="B2394" s="28"/>
      <c r="C2394" s="81">
        <v>7</v>
      </c>
      <c r="D2394" s="14" t="s">
        <v>233</v>
      </c>
      <c r="E2394" s="29" t="s">
        <v>49</v>
      </c>
      <c r="F2394" s="17">
        <v>1020</v>
      </c>
      <c r="G2394" s="258">
        <v>0</v>
      </c>
      <c r="H2394" s="27">
        <f t="shared" si="87"/>
        <v>0</v>
      </c>
      <c r="I2394" s="197"/>
      <c r="J2394" s="196"/>
      <c r="K2394" s="42"/>
      <c r="L2394" s="43"/>
      <c r="M2394" s="44"/>
    </row>
    <row r="2395" spans="1:13" s="78" customFormat="1">
      <c r="A2395" s="163"/>
      <c r="B2395" s="163"/>
      <c r="C2395" s="176">
        <v>8</v>
      </c>
      <c r="D2395" s="177" t="s">
        <v>234</v>
      </c>
      <c r="E2395" s="178"/>
      <c r="F2395" s="179" t="s">
        <v>162</v>
      </c>
      <c r="G2395" s="169" t="s">
        <v>162</v>
      </c>
      <c r="H2395" s="169" t="str">
        <f t="shared" si="87"/>
        <v/>
      </c>
      <c r="I2395" s="197"/>
      <c r="J2395" s="196"/>
      <c r="K2395" s="42"/>
      <c r="L2395" s="43"/>
      <c r="M2395" s="44"/>
    </row>
    <row r="2396" spans="1:13" s="78" customFormat="1">
      <c r="A2396" s="180"/>
      <c r="B2396" s="180"/>
      <c r="C2396" s="181"/>
      <c r="D2396" s="187" t="s">
        <v>3414</v>
      </c>
      <c r="E2396" s="183" t="s">
        <v>10</v>
      </c>
      <c r="F2396" s="184">
        <v>1</v>
      </c>
      <c r="G2396" s="273">
        <v>0</v>
      </c>
      <c r="H2396" s="185">
        <f t="shared" si="87"/>
        <v>0</v>
      </c>
      <c r="I2396" s="197"/>
      <c r="J2396" s="196"/>
      <c r="K2396" s="42"/>
      <c r="L2396" s="43"/>
      <c r="M2396" s="44"/>
    </row>
    <row r="2397" spans="1:13" s="78" customFormat="1">
      <c r="A2397" s="170"/>
      <c r="B2397" s="170"/>
      <c r="C2397" s="171"/>
      <c r="D2397" s="186" t="s">
        <v>1313</v>
      </c>
      <c r="E2397" s="173" t="s">
        <v>10</v>
      </c>
      <c r="F2397" s="174">
        <v>1</v>
      </c>
      <c r="G2397" s="259">
        <v>0</v>
      </c>
      <c r="H2397" s="175">
        <f t="shared" si="87"/>
        <v>0</v>
      </c>
      <c r="I2397" s="197"/>
      <c r="J2397" s="196"/>
      <c r="K2397" s="42"/>
      <c r="L2397" s="43"/>
      <c r="M2397" s="44"/>
    </row>
    <row r="2398" spans="1:13" s="78" customFormat="1" ht="22.5">
      <c r="A2398" s="28"/>
      <c r="B2398" s="28"/>
      <c r="C2398" s="81">
        <v>9</v>
      </c>
      <c r="D2398" s="14" t="s">
        <v>261</v>
      </c>
      <c r="E2398" s="29" t="s">
        <v>10</v>
      </c>
      <c r="F2398" s="17">
        <v>5</v>
      </c>
      <c r="G2398" s="258">
        <v>0</v>
      </c>
      <c r="H2398" s="27">
        <f t="shared" si="87"/>
        <v>0</v>
      </c>
      <c r="I2398" s="197"/>
      <c r="J2398" s="196"/>
      <c r="K2398" s="42"/>
      <c r="L2398" s="43"/>
      <c r="M2398" s="44"/>
    </row>
    <row r="2399" spans="1:13" s="78" customFormat="1">
      <c r="A2399" s="28"/>
      <c r="B2399" s="28"/>
      <c r="C2399" s="81">
        <v>10</v>
      </c>
      <c r="D2399" s="14" t="s">
        <v>235</v>
      </c>
      <c r="E2399" s="29" t="s">
        <v>10</v>
      </c>
      <c r="F2399" s="17">
        <v>3</v>
      </c>
      <c r="G2399" s="258">
        <v>0</v>
      </c>
      <c r="H2399" s="27">
        <f t="shared" si="87"/>
        <v>0</v>
      </c>
      <c r="I2399" s="197"/>
      <c r="J2399" s="196"/>
      <c r="K2399" s="42"/>
      <c r="L2399" s="43"/>
      <c r="M2399" s="44"/>
    </row>
    <row r="2400" spans="1:13" s="78" customFormat="1">
      <c r="A2400" s="163"/>
      <c r="B2400" s="163"/>
      <c r="C2400" s="176">
        <v>11</v>
      </c>
      <c r="D2400" s="177" t="s">
        <v>3396</v>
      </c>
      <c r="E2400" s="178"/>
      <c r="F2400" s="179" t="s">
        <v>162</v>
      </c>
      <c r="G2400" s="169" t="s">
        <v>162</v>
      </c>
      <c r="H2400" s="169" t="str">
        <f t="shared" si="87"/>
        <v/>
      </c>
      <c r="I2400" s="197"/>
      <c r="J2400" s="196"/>
      <c r="K2400" s="42"/>
      <c r="L2400" s="43"/>
      <c r="M2400" s="44"/>
    </row>
    <row r="2401" spans="1:13" s="78" customFormat="1">
      <c r="A2401" s="170"/>
      <c r="B2401" s="170"/>
      <c r="C2401" s="171"/>
      <c r="D2401" s="186" t="s">
        <v>3415</v>
      </c>
      <c r="E2401" s="173" t="s">
        <v>10</v>
      </c>
      <c r="F2401" s="174">
        <v>2</v>
      </c>
      <c r="G2401" s="259">
        <v>0</v>
      </c>
      <c r="H2401" s="175">
        <f t="shared" si="87"/>
        <v>0</v>
      </c>
      <c r="I2401" s="197"/>
      <c r="J2401" s="196"/>
      <c r="K2401" s="42"/>
      <c r="L2401" s="43"/>
      <c r="M2401" s="44"/>
    </row>
    <row r="2402" spans="1:13" s="78" customFormat="1" ht="22.5">
      <c r="A2402" s="163"/>
      <c r="B2402" s="163"/>
      <c r="C2402" s="176">
        <v>12</v>
      </c>
      <c r="D2402" s="177" t="s">
        <v>3397</v>
      </c>
      <c r="E2402" s="178"/>
      <c r="F2402" s="179" t="s">
        <v>162</v>
      </c>
      <c r="G2402" s="169" t="s">
        <v>162</v>
      </c>
      <c r="H2402" s="169" t="str">
        <f t="shared" ref="H2402:H2438" si="88">IF(ISNUMBER(F2402),ROUND(F2402*G2402,2),"")</f>
        <v/>
      </c>
      <c r="I2402" s="197"/>
      <c r="J2402" s="196"/>
      <c r="K2402" s="42"/>
      <c r="L2402" s="43"/>
      <c r="M2402" s="44"/>
    </row>
    <row r="2403" spans="1:13" s="78" customFormat="1">
      <c r="A2403" s="180"/>
      <c r="B2403" s="180"/>
      <c r="C2403" s="181"/>
      <c r="D2403" s="187" t="s">
        <v>3416</v>
      </c>
      <c r="E2403" s="183" t="s">
        <v>10</v>
      </c>
      <c r="F2403" s="184">
        <v>4</v>
      </c>
      <c r="G2403" s="273">
        <v>0</v>
      </c>
      <c r="H2403" s="185">
        <f t="shared" si="88"/>
        <v>0</v>
      </c>
      <c r="I2403" s="197"/>
      <c r="J2403" s="196"/>
      <c r="K2403" s="42"/>
      <c r="L2403" s="43"/>
      <c r="M2403" s="44"/>
    </row>
    <row r="2404" spans="1:13" s="78" customFormat="1">
      <c r="A2404" s="170"/>
      <c r="B2404" s="170"/>
      <c r="C2404" s="171"/>
      <c r="D2404" s="186" t="s">
        <v>3417</v>
      </c>
      <c r="E2404" s="173" t="s">
        <v>10</v>
      </c>
      <c r="F2404" s="174">
        <v>2</v>
      </c>
      <c r="G2404" s="259">
        <v>0</v>
      </c>
      <c r="H2404" s="175">
        <f t="shared" si="88"/>
        <v>0</v>
      </c>
      <c r="I2404" s="197"/>
      <c r="J2404" s="196"/>
      <c r="K2404" s="42"/>
      <c r="L2404" s="43"/>
      <c r="M2404" s="44"/>
    </row>
    <row r="2405" spans="1:13" s="78" customFormat="1">
      <c r="A2405" s="163"/>
      <c r="B2405" s="163"/>
      <c r="C2405" s="176">
        <v>13</v>
      </c>
      <c r="D2405" s="177" t="s">
        <v>3398</v>
      </c>
      <c r="E2405" s="178"/>
      <c r="F2405" s="179" t="s">
        <v>162</v>
      </c>
      <c r="G2405" s="169" t="s">
        <v>162</v>
      </c>
      <c r="H2405" s="169" t="str">
        <f t="shared" si="88"/>
        <v/>
      </c>
      <c r="I2405" s="197"/>
      <c r="J2405" s="196"/>
      <c r="K2405" s="42"/>
      <c r="L2405" s="43"/>
      <c r="M2405" s="44"/>
    </row>
    <row r="2406" spans="1:13" s="78" customFormat="1">
      <c r="A2406" s="170"/>
      <c r="B2406" s="170"/>
      <c r="C2406" s="171"/>
      <c r="D2406" s="186" t="s">
        <v>3418</v>
      </c>
      <c r="E2406" s="173" t="s">
        <v>10</v>
      </c>
      <c r="F2406" s="174">
        <v>14</v>
      </c>
      <c r="G2406" s="259">
        <v>0</v>
      </c>
      <c r="H2406" s="175">
        <f t="shared" si="88"/>
        <v>0</v>
      </c>
      <c r="I2406" s="197"/>
      <c r="J2406" s="196"/>
      <c r="K2406" s="42"/>
      <c r="L2406" s="43"/>
      <c r="M2406" s="44"/>
    </row>
    <row r="2407" spans="1:13" s="78" customFormat="1" ht="33.75">
      <c r="A2407" s="28"/>
      <c r="B2407" s="28"/>
      <c r="C2407" s="81">
        <v>14</v>
      </c>
      <c r="D2407" s="14" t="s">
        <v>3399</v>
      </c>
      <c r="E2407" s="29" t="s">
        <v>10</v>
      </c>
      <c r="F2407" s="17">
        <v>4</v>
      </c>
      <c r="G2407" s="258">
        <v>0</v>
      </c>
      <c r="H2407" s="27">
        <f t="shared" si="88"/>
        <v>0</v>
      </c>
      <c r="I2407" s="197"/>
      <c r="J2407" s="196"/>
      <c r="K2407" s="42"/>
      <c r="L2407" s="43"/>
      <c r="M2407" s="44"/>
    </row>
    <row r="2408" spans="1:13" s="78" customFormat="1" ht="33.75">
      <c r="A2408" s="28"/>
      <c r="B2408" s="28"/>
      <c r="C2408" s="81">
        <v>15</v>
      </c>
      <c r="D2408" s="14" t="s">
        <v>3400</v>
      </c>
      <c r="E2408" s="29" t="s">
        <v>10</v>
      </c>
      <c r="F2408" s="17">
        <v>1</v>
      </c>
      <c r="G2408" s="258">
        <v>0</v>
      </c>
      <c r="H2408" s="27">
        <f t="shared" si="88"/>
        <v>0</v>
      </c>
      <c r="I2408" s="197"/>
      <c r="J2408" s="196"/>
      <c r="K2408" s="42"/>
      <c r="L2408" s="43"/>
      <c r="M2408" s="44"/>
    </row>
    <row r="2409" spans="1:13" s="78" customFormat="1" ht="22.5">
      <c r="A2409" s="28"/>
      <c r="B2409" s="28"/>
      <c r="C2409" s="81">
        <v>16</v>
      </c>
      <c r="D2409" s="14" t="s">
        <v>3401</v>
      </c>
      <c r="E2409" s="29" t="s">
        <v>10</v>
      </c>
      <c r="F2409" s="17">
        <v>1</v>
      </c>
      <c r="G2409" s="258">
        <v>0</v>
      </c>
      <c r="H2409" s="27">
        <f t="shared" si="88"/>
        <v>0</v>
      </c>
      <c r="I2409" s="197"/>
      <c r="J2409" s="196"/>
      <c r="K2409" s="42"/>
      <c r="L2409" s="43"/>
      <c r="M2409" s="44"/>
    </row>
    <row r="2410" spans="1:13" s="78" customFormat="1">
      <c r="A2410" s="28"/>
      <c r="B2410" s="28"/>
      <c r="C2410" s="81">
        <v>17</v>
      </c>
      <c r="D2410" s="14" t="s">
        <v>244</v>
      </c>
      <c r="E2410" s="29" t="s">
        <v>10</v>
      </c>
      <c r="F2410" s="17">
        <v>2</v>
      </c>
      <c r="G2410" s="258">
        <v>0</v>
      </c>
      <c r="H2410" s="27">
        <f t="shared" si="88"/>
        <v>0</v>
      </c>
      <c r="I2410" s="197"/>
      <c r="J2410" s="196"/>
      <c r="K2410" s="42"/>
      <c r="L2410" s="43"/>
      <c r="M2410" s="44"/>
    </row>
    <row r="2411" spans="1:13" s="78" customFormat="1" ht="22.5">
      <c r="A2411" s="28"/>
      <c r="B2411" s="28"/>
      <c r="C2411" s="81">
        <v>18</v>
      </c>
      <c r="D2411" s="14" t="s">
        <v>3402</v>
      </c>
      <c r="E2411" s="29" t="s">
        <v>10</v>
      </c>
      <c r="F2411" s="17">
        <v>2</v>
      </c>
      <c r="G2411" s="258">
        <v>0</v>
      </c>
      <c r="H2411" s="27">
        <f t="shared" si="88"/>
        <v>0</v>
      </c>
      <c r="I2411" s="197"/>
      <c r="J2411" s="196"/>
      <c r="K2411" s="42"/>
      <c r="L2411" s="43"/>
      <c r="M2411" s="44"/>
    </row>
    <row r="2412" spans="1:13" s="78" customFormat="1" ht="22.5">
      <c r="A2412" s="163"/>
      <c r="B2412" s="163"/>
      <c r="C2412" s="176">
        <v>19</v>
      </c>
      <c r="D2412" s="177" t="s">
        <v>245</v>
      </c>
      <c r="E2412" s="178"/>
      <c r="F2412" s="179" t="s">
        <v>162</v>
      </c>
      <c r="G2412" s="169" t="s">
        <v>162</v>
      </c>
      <c r="H2412" s="169" t="str">
        <f t="shared" si="88"/>
        <v/>
      </c>
      <c r="I2412" s="197"/>
      <c r="J2412" s="196"/>
      <c r="K2412" s="42"/>
      <c r="L2412" s="43"/>
      <c r="M2412" s="44"/>
    </row>
    <row r="2413" spans="1:13" s="78" customFormat="1">
      <c r="A2413" s="170"/>
      <c r="B2413" s="170"/>
      <c r="C2413" s="171"/>
      <c r="D2413" s="172" t="s">
        <v>3403</v>
      </c>
      <c r="E2413" s="173" t="s">
        <v>10</v>
      </c>
      <c r="F2413" s="174">
        <v>2</v>
      </c>
      <c r="G2413" s="259">
        <v>0</v>
      </c>
      <c r="H2413" s="175">
        <f t="shared" si="88"/>
        <v>0</v>
      </c>
      <c r="I2413" s="197"/>
      <c r="J2413" s="196"/>
      <c r="K2413" s="42"/>
      <c r="L2413" s="43"/>
      <c r="M2413" s="44"/>
    </row>
    <row r="2414" spans="1:13" s="78" customFormat="1" ht="33.75">
      <c r="A2414" s="28"/>
      <c r="B2414" s="28"/>
      <c r="C2414" s="81">
        <v>20</v>
      </c>
      <c r="D2414" s="14" t="s">
        <v>273</v>
      </c>
      <c r="E2414" s="29" t="s">
        <v>10</v>
      </c>
      <c r="F2414" s="17">
        <v>2</v>
      </c>
      <c r="G2414" s="258">
        <v>0</v>
      </c>
      <c r="H2414" s="27">
        <f t="shared" si="88"/>
        <v>0</v>
      </c>
      <c r="I2414" s="197"/>
      <c r="J2414" s="196"/>
      <c r="K2414" s="42"/>
      <c r="L2414" s="43"/>
      <c r="M2414" s="44"/>
    </row>
    <row r="2415" spans="1:13" s="78" customFormat="1" ht="22.5">
      <c r="A2415" s="28"/>
      <c r="B2415" s="28"/>
      <c r="C2415" s="81">
        <v>21</v>
      </c>
      <c r="D2415" s="14" t="s">
        <v>3404</v>
      </c>
      <c r="E2415" s="29" t="s">
        <v>49</v>
      </c>
      <c r="F2415" s="17">
        <v>3380</v>
      </c>
      <c r="G2415" s="258">
        <v>0</v>
      </c>
      <c r="H2415" s="27">
        <f t="shared" si="88"/>
        <v>0</v>
      </c>
      <c r="I2415" s="197"/>
      <c r="J2415" s="196"/>
      <c r="K2415" s="42"/>
      <c r="L2415" s="43"/>
      <c r="M2415" s="44"/>
    </row>
    <row r="2416" spans="1:13" s="78" customFormat="1">
      <c r="A2416" s="28"/>
      <c r="B2416" s="28"/>
      <c r="C2416" s="81">
        <v>22</v>
      </c>
      <c r="D2416" s="14" t="s">
        <v>1826</v>
      </c>
      <c r="E2416" s="29" t="s">
        <v>10</v>
      </c>
      <c r="F2416" s="17">
        <v>2</v>
      </c>
      <c r="G2416" s="258">
        <v>0</v>
      </c>
      <c r="H2416" s="27">
        <f t="shared" si="88"/>
        <v>0</v>
      </c>
      <c r="I2416" s="197"/>
      <c r="J2416" s="196"/>
      <c r="K2416" s="42"/>
      <c r="L2416" s="43"/>
      <c r="M2416" s="44"/>
    </row>
    <row r="2417" spans="1:13" s="42" customFormat="1" ht="33.75">
      <c r="A2417" s="28"/>
      <c r="B2417" s="28"/>
      <c r="C2417" s="81">
        <v>23</v>
      </c>
      <c r="D2417" s="14" t="s">
        <v>1827</v>
      </c>
      <c r="E2417" s="29" t="s">
        <v>10</v>
      </c>
      <c r="F2417" s="17">
        <v>4</v>
      </c>
      <c r="G2417" s="258">
        <v>0</v>
      </c>
      <c r="H2417" s="27">
        <f t="shared" si="88"/>
        <v>0</v>
      </c>
      <c r="I2417" s="197"/>
      <c r="J2417" s="196"/>
      <c r="L2417" s="43"/>
      <c r="M2417" s="44"/>
    </row>
    <row r="2418" spans="1:13" s="42" customFormat="1" ht="22.5">
      <c r="A2418" s="28"/>
      <c r="B2418" s="28"/>
      <c r="C2418" s="81">
        <v>24</v>
      </c>
      <c r="D2418" s="14" t="s">
        <v>1828</v>
      </c>
      <c r="E2418" s="29" t="s">
        <v>10</v>
      </c>
      <c r="F2418" s="17">
        <v>5</v>
      </c>
      <c r="G2418" s="258">
        <v>0</v>
      </c>
      <c r="H2418" s="27">
        <f t="shared" si="88"/>
        <v>0</v>
      </c>
      <c r="I2418" s="197"/>
      <c r="J2418" s="196"/>
      <c r="L2418" s="43"/>
      <c r="M2418" s="44"/>
    </row>
    <row r="2419" spans="1:13" s="42" customFormat="1" ht="22.5">
      <c r="A2419" s="28"/>
      <c r="B2419" s="28"/>
      <c r="C2419" s="81">
        <v>25</v>
      </c>
      <c r="D2419" s="14" t="s">
        <v>3405</v>
      </c>
      <c r="E2419" s="29" t="s">
        <v>49</v>
      </c>
      <c r="F2419" s="17">
        <v>3234</v>
      </c>
      <c r="G2419" s="258">
        <v>0</v>
      </c>
      <c r="H2419" s="27">
        <f t="shared" si="88"/>
        <v>0</v>
      </c>
      <c r="I2419" s="197"/>
      <c r="J2419" s="196"/>
      <c r="L2419" s="43"/>
      <c r="M2419" s="44"/>
    </row>
    <row r="2420" spans="1:13" s="42" customFormat="1" ht="33.75">
      <c r="A2420" s="163"/>
      <c r="B2420" s="163"/>
      <c r="C2420" s="176">
        <v>26</v>
      </c>
      <c r="D2420" s="177" t="s">
        <v>1830</v>
      </c>
      <c r="E2420" s="178"/>
      <c r="F2420" s="179" t="s">
        <v>162</v>
      </c>
      <c r="G2420" s="169" t="s">
        <v>162</v>
      </c>
      <c r="H2420" s="169" t="str">
        <f t="shared" si="88"/>
        <v/>
      </c>
      <c r="I2420" s="197"/>
      <c r="J2420" s="196"/>
      <c r="L2420" s="43"/>
      <c r="M2420" s="44"/>
    </row>
    <row r="2421" spans="1:13" s="42" customFormat="1">
      <c r="A2421" s="170"/>
      <c r="B2421" s="170"/>
      <c r="C2421" s="171"/>
      <c r="D2421" s="172" t="s">
        <v>1831</v>
      </c>
      <c r="E2421" s="173" t="s">
        <v>10</v>
      </c>
      <c r="F2421" s="174">
        <v>1</v>
      </c>
      <c r="G2421" s="259">
        <v>0</v>
      </c>
      <c r="H2421" s="175">
        <f t="shared" si="88"/>
        <v>0</v>
      </c>
      <c r="I2421" s="197"/>
      <c r="J2421" s="196"/>
      <c r="L2421" s="43"/>
      <c r="M2421" s="44"/>
    </row>
    <row r="2422" spans="1:13" s="42" customFormat="1" ht="22.5">
      <c r="A2422" s="163"/>
      <c r="B2422" s="163"/>
      <c r="C2422" s="176">
        <v>27</v>
      </c>
      <c r="D2422" s="177" t="s">
        <v>3406</v>
      </c>
      <c r="E2422" s="178"/>
      <c r="F2422" s="179" t="s">
        <v>162</v>
      </c>
      <c r="G2422" s="169" t="s">
        <v>162</v>
      </c>
      <c r="H2422" s="169" t="str">
        <f t="shared" si="88"/>
        <v/>
      </c>
      <c r="I2422" s="197"/>
      <c r="J2422" s="196"/>
      <c r="L2422" s="43"/>
      <c r="M2422" s="44"/>
    </row>
    <row r="2423" spans="1:13" s="42" customFormat="1">
      <c r="A2423" s="170"/>
      <c r="B2423" s="170"/>
      <c r="C2423" s="171"/>
      <c r="D2423" s="172" t="s">
        <v>3407</v>
      </c>
      <c r="E2423" s="173" t="s">
        <v>10</v>
      </c>
      <c r="F2423" s="174">
        <v>2</v>
      </c>
      <c r="G2423" s="259">
        <v>0</v>
      </c>
      <c r="H2423" s="175">
        <f t="shared" si="88"/>
        <v>0</v>
      </c>
      <c r="I2423" s="197"/>
      <c r="J2423" s="196"/>
      <c r="L2423" s="43"/>
      <c r="M2423" s="44"/>
    </row>
    <row r="2424" spans="1:13" s="42" customFormat="1" ht="45">
      <c r="A2424" s="28"/>
      <c r="B2424" s="28"/>
      <c r="C2424" s="81">
        <v>28</v>
      </c>
      <c r="D2424" s="14" t="s">
        <v>3408</v>
      </c>
      <c r="E2424" s="29" t="s">
        <v>10</v>
      </c>
      <c r="F2424" s="17">
        <v>2</v>
      </c>
      <c r="G2424" s="258">
        <v>0</v>
      </c>
      <c r="H2424" s="27">
        <f t="shared" si="88"/>
        <v>0</v>
      </c>
      <c r="I2424" s="197"/>
      <c r="J2424" s="196"/>
      <c r="L2424" s="43"/>
      <c r="M2424" s="44"/>
    </row>
    <row r="2425" spans="1:13" s="42" customFormat="1" ht="33.75">
      <c r="A2425" s="163"/>
      <c r="B2425" s="163"/>
      <c r="C2425" s="176">
        <v>29</v>
      </c>
      <c r="D2425" s="177" t="s">
        <v>3409</v>
      </c>
      <c r="E2425" s="178"/>
      <c r="F2425" s="179" t="s">
        <v>162</v>
      </c>
      <c r="G2425" s="169" t="s">
        <v>162</v>
      </c>
      <c r="H2425" s="169" t="str">
        <f t="shared" si="88"/>
        <v/>
      </c>
      <c r="I2425" s="197"/>
      <c r="J2425" s="196"/>
      <c r="L2425" s="43"/>
      <c r="M2425" s="44"/>
    </row>
    <row r="2426" spans="1:13" s="42" customFormat="1">
      <c r="A2426" s="180"/>
      <c r="B2426" s="180"/>
      <c r="C2426" s="181"/>
      <c r="D2426" s="182" t="s">
        <v>1833</v>
      </c>
      <c r="E2426" s="183" t="s">
        <v>10</v>
      </c>
      <c r="F2426" s="184">
        <v>2</v>
      </c>
      <c r="G2426" s="273">
        <v>0</v>
      </c>
      <c r="H2426" s="185">
        <f t="shared" si="88"/>
        <v>0</v>
      </c>
      <c r="I2426" s="197"/>
      <c r="J2426" s="196"/>
      <c r="L2426" s="43"/>
      <c r="M2426" s="44"/>
    </row>
    <row r="2427" spans="1:13" s="78" customFormat="1">
      <c r="A2427" s="170"/>
      <c r="B2427" s="170"/>
      <c r="C2427" s="171"/>
      <c r="D2427" s="172" t="s">
        <v>1834</v>
      </c>
      <c r="E2427" s="173" t="s">
        <v>10</v>
      </c>
      <c r="F2427" s="174">
        <v>1</v>
      </c>
      <c r="G2427" s="259">
        <v>0</v>
      </c>
      <c r="H2427" s="175">
        <f t="shared" si="88"/>
        <v>0</v>
      </c>
      <c r="I2427" s="197"/>
      <c r="J2427" s="196"/>
      <c r="K2427" s="42"/>
      <c r="L2427" s="43"/>
      <c r="M2427" s="44"/>
    </row>
    <row r="2428" spans="1:13" s="78" customFormat="1" ht="22.5">
      <c r="A2428" s="28"/>
      <c r="B2428" s="28"/>
      <c r="C2428" s="81">
        <v>30</v>
      </c>
      <c r="D2428" s="14" t="s">
        <v>3410</v>
      </c>
      <c r="E2428" s="29" t="s">
        <v>10</v>
      </c>
      <c r="F2428" s="17">
        <v>1</v>
      </c>
      <c r="G2428" s="258">
        <v>0</v>
      </c>
      <c r="H2428" s="27">
        <f t="shared" si="88"/>
        <v>0</v>
      </c>
      <c r="I2428" s="197"/>
      <c r="J2428" s="196"/>
      <c r="K2428" s="42"/>
      <c r="L2428" s="43"/>
      <c r="M2428" s="44"/>
    </row>
    <row r="2429" spans="1:13" s="78" customFormat="1">
      <c r="A2429" s="28"/>
      <c r="B2429" s="28"/>
      <c r="C2429" s="81">
        <v>31</v>
      </c>
      <c r="D2429" s="14" t="s">
        <v>1835</v>
      </c>
      <c r="E2429" s="29" t="s">
        <v>10</v>
      </c>
      <c r="F2429" s="17">
        <v>1</v>
      </c>
      <c r="G2429" s="258">
        <v>0</v>
      </c>
      <c r="H2429" s="27">
        <f t="shared" si="88"/>
        <v>0</v>
      </c>
      <c r="I2429" s="197"/>
      <c r="J2429" s="196"/>
      <c r="K2429" s="42"/>
      <c r="L2429" s="43"/>
      <c r="M2429" s="44"/>
    </row>
    <row r="2430" spans="1:13" s="78" customFormat="1">
      <c r="A2430" s="28"/>
      <c r="B2430" s="28"/>
      <c r="C2430" s="81">
        <v>32</v>
      </c>
      <c r="D2430" s="14" t="s">
        <v>1836</v>
      </c>
      <c r="E2430" s="29" t="s">
        <v>10</v>
      </c>
      <c r="F2430" s="17">
        <v>12</v>
      </c>
      <c r="G2430" s="258">
        <v>0</v>
      </c>
      <c r="H2430" s="27">
        <f t="shared" si="88"/>
        <v>0</v>
      </c>
      <c r="I2430" s="197"/>
      <c r="J2430" s="196"/>
      <c r="K2430" s="42"/>
      <c r="L2430" s="43"/>
      <c r="M2430" s="44"/>
    </row>
    <row r="2431" spans="1:13" s="78" customFormat="1" ht="22.5">
      <c r="A2431" s="28"/>
      <c r="B2431" s="28"/>
      <c r="C2431" s="81">
        <v>33</v>
      </c>
      <c r="D2431" s="14" t="s">
        <v>1837</v>
      </c>
      <c r="E2431" s="29" t="s">
        <v>10</v>
      </c>
      <c r="F2431" s="17">
        <v>12</v>
      </c>
      <c r="G2431" s="258">
        <v>0</v>
      </c>
      <c r="H2431" s="27">
        <f t="shared" si="88"/>
        <v>0</v>
      </c>
      <c r="I2431" s="197"/>
      <c r="J2431" s="196"/>
      <c r="K2431" s="42"/>
      <c r="L2431" s="43"/>
      <c r="M2431" s="44"/>
    </row>
    <row r="2432" spans="1:13" s="78" customFormat="1">
      <c r="A2432" s="163"/>
      <c r="B2432" s="163"/>
      <c r="C2432" s="176">
        <v>34</v>
      </c>
      <c r="D2432" s="177" t="s">
        <v>1838</v>
      </c>
      <c r="E2432" s="178"/>
      <c r="F2432" s="179" t="s">
        <v>162</v>
      </c>
      <c r="G2432" s="169" t="s">
        <v>162</v>
      </c>
      <c r="H2432" s="169" t="str">
        <f t="shared" si="88"/>
        <v/>
      </c>
      <c r="I2432" s="197"/>
      <c r="J2432" s="196"/>
      <c r="K2432" s="42"/>
      <c r="L2432" s="43"/>
      <c r="M2432" s="44"/>
    </row>
    <row r="2433" spans="1:13" s="78" customFormat="1">
      <c r="A2433" s="170"/>
      <c r="B2433" s="170"/>
      <c r="C2433" s="171"/>
      <c r="D2433" s="172" t="s">
        <v>1839</v>
      </c>
      <c r="E2433" s="173" t="s">
        <v>10</v>
      </c>
      <c r="F2433" s="174">
        <v>1</v>
      </c>
      <c r="G2433" s="259">
        <v>0</v>
      </c>
      <c r="H2433" s="175">
        <f t="shared" si="88"/>
        <v>0</v>
      </c>
      <c r="I2433" s="197"/>
      <c r="J2433" s="196"/>
      <c r="K2433" s="42"/>
      <c r="L2433" s="43"/>
      <c r="M2433" s="44"/>
    </row>
    <row r="2434" spans="1:13" s="78" customFormat="1" ht="33.75">
      <c r="A2434" s="163"/>
      <c r="B2434" s="163"/>
      <c r="C2434" s="176">
        <v>35</v>
      </c>
      <c r="D2434" s="177" t="s">
        <v>3411</v>
      </c>
      <c r="E2434" s="178"/>
      <c r="F2434" s="179" t="s">
        <v>162</v>
      </c>
      <c r="G2434" s="169" t="s">
        <v>162</v>
      </c>
      <c r="H2434" s="169" t="str">
        <f t="shared" si="88"/>
        <v/>
      </c>
      <c r="I2434" s="197"/>
      <c r="J2434" s="196"/>
      <c r="K2434" s="42"/>
      <c r="L2434" s="43"/>
      <c r="M2434" s="44"/>
    </row>
    <row r="2435" spans="1:13" s="78" customFormat="1">
      <c r="A2435" s="170"/>
      <c r="B2435" s="170"/>
      <c r="C2435" s="171"/>
      <c r="D2435" s="172" t="s">
        <v>247</v>
      </c>
      <c r="E2435" s="173" t="s">
        <v>10</v>
      </c>
      <c r="F2435" s="174">
        <v>1</v>
      </c>
      <c r="G2435" s="259">
        <v>0</v>
      </c>
      <c r="H2435" s="175">
        <f t="shared" si="88"/>
        <v>0</v>
      </c>
      <c r="I2435" s="197"/>
      <c r="J2435" s="196"/>
      <c r="K2435" s="42"/>
      <c r="L2435" s="43"/>
      <c r="M2435" s="44"/>
    </row>
    <row r="2436" spans="1:13" s="78" customFormat="1">
      <c r="A2436" s="163"/>
      <c r="B2436" s="163"/>
      <c r="C2436" s="176">
        <v>36</v>
      </c>
      <c r="D2436" s="177" t="s">
        <v>248</v>
      </c>
      <c r="E2436" s="178"/>
      <c r="F2436" s="179" t="s">
        <v>162</v>
      </c>
      <c r="G2436" s="169" t="s">
        <v>162</v>
      </c>
      <c r="H2436" s="169" t="str">
        <f t="shared" si="88"/>
        <v/>
      </c>
      <c r="I2436" s="197"/>
      <c r="J2436" s="196"/>
      <c r="K2436" s="42"/>
      <c r="L2436" s="43"/>
      <c r="M2436" s="44"/>
    </row>
    <row r="2437" spans="1:13" s="78" customFormat="1">
      <c r="A2437" s="180"/>
      <c r="B2437" s="180"/>
      <c r="C2437" s="181"/>
      <c r="D2437" s="182" t="s">
        <v>249</v>
      </c>
      <c r="E2437" s="183" t="s">
        <v>10</v>
      </c>
      <c r="F2437" s="184">
        <v>1</v>
      </c>
      <c r="G2437" s="273">
        <v>0</v>
      </c>
      <c r="H2437" s="185">
        <f t="shared" si="88"/>
        <v>0</v>
      </c>
      <c r="I2437" s="197"/>
      <c r="J2437" s="196"/>
      <c r="K2437" s="42"/>
      <c r="L2437" s="43"/>
      <c r="M2437" s="44"/>
    </row>
    <row r="2438" spans="1:13" s="78" customFormat="1">
      <c r="A2438" s="170"/>
      <c r="B2438" s="170"/>
      <c r="C2438" s="171"/>
      <c r="D2438" s="172" t="s">
        <v>247</v>
      </c>
      <c r="E2438" s="173" t="s">
        <v>10</v>
      </c>
      <c r="F2438" s="174">
        <v>1</v>
      </c>
      <c r="G2438" s="259">
        <v>0</v>
      </c>
      <c r="H2438" s="175">
        <f t="shared" si="88"/>
        <v>0</v>
      </c>
      <c r="I2438" s="197"/>
      <c r="J2438" s="196"/>
      <c r="K2438" s="42"/>
      <c r="L2438" s="43"/>
      <c r="M2438" s="44"/>
    </row>
    <row r="2439" spans="1:13" s="78" customFormat="1">
      <c r="A2439" s="54">
        <v>4</v>
      </c>
      <c r="B2439" s="54"/>
      <c r="C2439" s="79"/>
      <c r="D2439" s="97" t="s">
        <v>3420</v>
      </c>
      <c r="E2439" s="20"/>
      <c r="F2439" s="21" t="s">
        <v>162</v>
      </c>
      <c r="G2439" s="22" t="s">
        <v>162</v>
      </c>
      <c r="H2439" s="52">
        <f>SUM(H2440:H2442)</f>
        <v>0</v>
      </c>
      <c r="I2439" s="197"/>
      <c r="J2439" s="196"/>
      <c r="K2439" s="42"/>
      <c r="L2439" s="43"/>
      <c r="M2439" s="44"/>
    </row>
    <row r="2440" spans="1:13" s="78" customFormat="1" ht="22.5">
      <c r="A2440" s="28"/>
      <c r="B2440" s="28"/>
      <c r="C2440" s="81">
        <v>1</v>
      </c>
      <c r="D2440" s="14" t="s">
        <v>1307</v>
      </c>
      <c r="E2440" s="29" t="s">
        <v>10</v>
      </c>
      <c r="F2440" s="17">
        <v>1</v>
      </c>
      <c r="G2440" s="258">
        <v>0</v>
      </c>
      <c r="H2440" s="27">
        <f t="shared" ref="H2440:H2442" si="89">IF(ISNUMBER(F2440),ROUND(F2440*G2440,2),"")</f>
        <v>0</v>
      </c>
      <c r="I2440" s="197"/>
      <c r="J2440" s="196"/>
      <c r="K2440" s="42"/>
      <c r="L2440" s="43"/>
      <c r="M2440" s="44"/>
    </row>
    <row r="2441" spans="1:13" s="78" customFormat="1" ht="22.5">
      <c r="A2441" s="28"/>
      <c r="B2441" s="28"/>
      <c r="C2441" s="81">
        <v>2</v>
      </c>
      <c r="D2441" s="14" t="s">
        <v>1308</v>
      </c>
      <c r="E2441" s="29" t="s">
        <v>48</v>
      </c>
      <c r="F2441" s="17">
        <v>10</v>
      </c>
      <c r="G2441" s="258">
        <v>0</v>
      </c>
      <c r="H2441" s="27">
        <f t="shared" si="89"/>
        <v>0</v>
      </c>
      <c r="I2441" s="197"/>
      <c r="J2441" s="196"/>
      <c r="K2441" s="42"/>
      <c r="L2441" s="43"/>
      <c r="M2441" s="44"/>
    </row>
    <row r="2442" spans="1:13" s="78" customFormat="1">
      <c r="A2442" s="28"/>
      <c r="B2442" s="28"/>
      <c r="C2442" s="81">
        <v>3</v>
      </c>
      <c r="D2442" s="14" t="s">
        <v>1309</v>
      </c>
      <c r="E2442" s="29" t="s">
        <v>10</v>
      </c>
      <c r="F2442" s="17">
        <v>1</v>
      </c>
      <c r="G2442" s="258">
        <v>0</v>
      </c>
      <c r="H2442" s="27">
        <f t="shared" si="89"/>
        <v>0</v>
      </c>
      <c r="I2442" s="197"/>
      <c r="J2442" s="196"/>
      <c r="K2442" s="42"/>
      <c r="L2442" s="43"/>
      <c r="M2442" s="44"/>
    </row>
    <row r="2443" spans="1:13" s="78" customFormat="1">
      <c r="A2443" s="82">
        <v>2</v>
      </c>
      <c r="B2443" s="82"/>
      <c r="C2443" s="83"/>
      <c r="D2443" s="116" t="s">
        <v>3433</v>
      </c>
      <c r="E2443" s="84"/>
      <c r="F2443" s="85" t="s">
        <v>162</v>
      </c>
      <c r="G2443" s="86"/>
      <c r="H2443" s="87">
        <f>H2444+H2460</f>
        <v>0</v>
      </c>
      <c r="I2443" s="197"/>
      <c r="J2443" s="196"/>
      <c r="K2443" s="42"/>
      <c r="L2443" s="43"/>
      <c r="M2443" s="44"/>
    </row>
    <row r="2444" spans="1:13" s="78" customFormat="1">
      <c r="A2444" s="314">
        <v>3</v>
      </c>
      <c r="B2444" s="314"/>
      <c r="C2444" s="315"/>
      <c r="D2444" s="316" t="s">
        <v>3432</v>
      </c>
      <c r="E2444" s="141"/>
      <c r="F2444" s="142" t="s">
        <v>162</v>
      </c>
      <c r="G2444" s="143"/>
      <c r="H2444" s="144">
        <f>H2445+H2450+H2455</f>
        <v>0</v>
      </c>
      <c r="I2444" s="197"/>
      <c r="J2444" s="196"/>
      <c r="K2444" s="42"/>
      <c r="L2444" s="43"/>
      <c r="M2444" s="44"/>
    </row>
    <row r="2445" spans="1:13" s="42" customFormat="1">
      <c r="A2445" s="54">
        <v>4</v>
      </c>
      <c r="B2445" s="54"/>
      <c r="C2445" s="79"/>
      <c r="D2445" s="97" t="s">
        <v>171</v>
      </c>
      <c r="E2445" s="20"/>
      <c r="F2445" s="21" t="s">
        <v>162</v>
      </c>
      <c r="G2445" s="22"/>
      <c r="H2445" s="52">
        <f>SUM(H2446:H2449)</f>
        <v>0</v>
      </c>
      <c r="I2445" s="197"/>
      <c r="J2445" s="196"/>
      <c r="L2445" s="43"/>
      <c r="M2445" s="44"/>
    </row>
    <row r="2446" spans="1:13" s="42" customFormat="1">
      <c r="A2446" s="28"/>
      <c r="B2446" s="28"/>
      <c r="C2446" s="81">
        <v>1</v>
      </c>
      <c r="D2446" s="14" t="s">
        <v>2950</v>
      </c>
      <c r="E2446" s="29" t="s">
        <v>2951</v>
      </c>
      <c r="F2446" s="17">
        <v>0.12</v>
      </c>
      <c r="G2446" s="258">
        <v>0</v>
      </c>
      <c r="H2446" s="27">
        <f t="shared" ref="H2446:H2459" si="90">IF(ISNUMBER(F2446),ROUND(F2446*G2446,2),"")</f>
        <v>0</v>
      </c>
      <c r="I2446" s="197"/>
      <c r="J2446" s="196"/>
      <c r="L2446" s="43"/>
      <c r="M2446" s="44"/>
    </row>
    <row r="2447" spans="1:13" s="42" customFormat="1">
      <c r="A2447" s="28"/>
      <c r="B2447" s="28"/>
      <c r="C2447" s="81">
        <v>2</v>
      </c>
      <c r="D2447" s="14" t="s">
        <v>3423</v>
      </c>
      <c r="E2447" s="29" t="s">
        <v>2951</v>
      </c>
      <c r="F2447" s="17">
        <v>0.12</v>
      </c>
      <c r="G2447" s="258">
        <v>0</v>
      </c>
      <c r="H2447" s="27">
        <f t="shared" si="90"/>
        <v>0</v>
      </c>
      <c r="I2447" s="197"/>
      <c r="J2447" s="196"/>
      <c r="L2447" s="43"/>
      <c r="M2447" s="44"/>
    </row>
    <row r="2448" spans="1:13" s="42" customFormat="1" ht="78.75">
      <c r="A2448" s="28"/>
      <c r="B2448" s="28"/>
      <c r="C2448" s="81">
        <v>3</v>
      </c>
      <c r="D2448" s="14" t="s">
        <v>3424</v>
      </c>
      <c r="E2448" s="29" t="s">
        <v>3425</v>
      </c>
      <c r="F2448" s="17">
        <v>120</v>
      </c>
      <c r="G2448" s="258">
        <v>0</v>
      </c>
      <c r="H2448" s="27">
        <f t="shared" si="90"/>
        <v>0</v>
      </c>
      <c r="I2448" s="197"/>
      <c r="J2448" s="196"/>
      <c r="L2448" s="43"/>
      <c r="M2448" s="44"/>
    </row>
    <row r="2449" spans="1:13" s="42" customFormat="1" ht="78.75">
      <c r="A2449" s="28"/>
      <c r="B2449" s="28"/>
      <c r="C2449" s="81" t="s">
        <v>1878</v>
      </c>
      <c r="D2449" s="14" t="s">
        <v>3426</v>
      </c>
      <c r="E2449" s="29" t="s">
        <v>163</v>
      </c>
      <c r="F2449" s="17">
        <v>2</v>
      </c>
      <c r="G2449" s="258">
        <v>0</v>
      </c>
      <c r="H2449" s="27">
        <f t="shared" si="90"/>
        <v>0</v>
      </c>
      <c r="I2449" s="197"/>
      <c r="J2449" s="196"/>
      <c r="L2449" s="43"/>
      <c r="M2449" s="44"/>
    </row>
    <row r="2450" spans="1:13" s="42" customFormat="1">
      <c r="A2450" s="54">
        <v>4</v>
      </c>
      <c r="B2450" s="54"/>
      <c r="C2450" s="79"/>
      <c r="D2450" s="97" t="s">
        <v>172</v>
      </c>
      <c r="E2450" s="20"/>
      <c r="F2450" s="21" t="s">
        <v>162</v>
      </c>
      <c r="G2450" s="22"/>
      <c r="H2450" s="52">
        <f>SUM(H2451:H2454)</f>
        <v>0</v>
      </c>
      <c r="I2450" s="197"/>
      <c r="J2450" s="196"/>
      <c r="L2450" s="43"/>
      <c r="M2450" s="44"/>
    </row>
    <row r="2451" spans="1:13" s="42" customFormat="1">
      <c r="A2451" s="28"/>
      <c r="B2451" s="28"/>
      <c r="C2451" s="81" t="s">
        <v>164</v>
      </c>
      <c r="D2451" s="14" t="s">
        <v>3427</v>
      </c>
      <c r="E2451" s="29" t="s">
        <v>49</v>
      </c>
      <c r="F2451" s="17">
        <v>170</v>
      </c>
      <c r="G2451" s="258">
        <v>0</v>
      </c>
      <c r="H2451" s="27">
        <f t="shared" si="90"/>
        <v>0</v>
      </c>
      <c r="I2451" s="197"/>
      <c r="J2451" s="196"/>
      <c r="L2451" s="43"/>
      <c r="M2451" s="44"/>
    </row>
    <row r="2452" spans="1:13" s="42" customFormat="1">
      <c r="A2452" s="28"/>
      <c r="B2452" s="28"/>
      <c r="C2452" s="81" t="s">
        <v>165</v>
      </c>
      <c r="D2452" s="14" t="s">
        <v>3428</v>
      </c>
      <c r="E2452" s="29" t="s">
        <v>49</v>
      </c>
      <c r="F2452" s="17">
        <v>170</v>
      </c>
      <c r="G2452" s="258">
        <v>0</v>
      </c>
      <c r="H2452" s="27">
        <f t="shared" si="90"/>
        <v>0</v>
      </c>
      <c r="I2452" s="197"/>
      <c r="J2452" s="196"/>
      <c r="L2452" s="43"/>
      <c r="M2452" s="44"/>
    </row>
    <row r="2453" spans="1:13" s="42" customFormat="1" ht="22.5">
      <c r="A2453" s="28"/>
      <c r="B2453" s="28"/>
      <c r="C2453" s="81" t="s">
        <v>166</v>
      </c>
      <c r="D2453" s="14" t="s">
        <v>3429</v>
      </c>
      <c r="E2453" s="29" t="s">
        <v>11</v>
      </c>
      <c r="F2453" s="17">
        <v>2</v>
      </c>
      <c r="G2453" s="258">
        <v>0</v>
      </c>
      <c r="H2453" s="27">
        <f t="shared" si="90"/>
        <v>0</v>
      </c>
      <c r="I2453" s="197"/>
      <c r="J2453" s="196"/>
      <c r="L2453" s="43"/>
      <c r="M2453" s="44"/>
    </row>
    <row r="2454" spans="1:13" s="42" customFormat="1">
      <c r="A2454" s="28"/>
      <c r="B2454" s="28"/>
      <c r="C2454" s="81" t="s">
        <v>167</v>
      </c>
      <c r="D2454" s="14" t="s">
        <v>3430</v>
      </c>
      <c r="E2454" s="29" t="s">
        <v>11</v>
      </c>
      <c r="F2454" s="17">
        <v>1</v>
      </c>
      <c r="G2454" s="258">
        <v>0</v>
      </c>
      <c r="H2454" s="27">
        <f t="shared" si="90"/>
        <v>0</v>
      </c>
      <c r="I2454" s="197"/>
      <c r="J2454" s="196"/>
      <c r="L2454" s="43"/>
      <c r="M2454" s="44"/>
    </row>
    <row r="2455" spans="1:13" s="42" customFormat="1">
      <c r="A2455" s="54">
        <v>4</v>
      </c>
      <c r="B2455" s="54"/>
      <c r="C2455" s="79"/>
      <c r="D2455" s="97" t="s">
        <v>2969</v>
      </c>
      <c r="E2455" s="20"/>
      <c r="F2455" s="21" t="s">
        <v>162</v>
      </c>
      <c r="G2455" s="22"/>
      <c r="H2455" s="52">
        <f>SUM(H2456:H2459)</f>
        <v>0</v>
      </c>
      <c r="I2455" s="197"/>
      <c r="J2455" s="196"/>
      <c r="L2455" s="43"/>
      <c r="M2455" s="44"/>
    </row>
    <row r="2456" spans="1:13" s="42" customFormat="1" ht="22.5">
      <c r="A2456" s="28"/>
      <c r="B2456" s="28"/>
      <c r="C2456" s="81">
        <v>1</v>
      </c>
      <c r="D2456" s="14" t="s">
        <v>2965</v>
      </c>
      <c r="E2456" s="29" t="s">
        <v>11</v>
      </c>
      <c r="F2456" s="17">
        <v>1</v>
      </c>
      <c r="G2456" s="258">
        <v>0</v>
      </c>
      <c r="H2456" s="27">
        <f t="shared" si="90"/>
        <v>0</v>
      </c>
      <c r="I2456" s="197"/>
      <c r="J2456" s="196"/>
      <c r="L2456" s="43"/>
      <c r="M2456" s="44"/>
    </row>
    <row r="2457" spans="1:13" s="42" customFormat="1">
      <c r="A2457" s="28"/>
      <c r="B2457" s="28"/>
      <c r="C2457" s="81">
        <v>2</v>
      </c>
      <c r="D2457" s="14" t="s">
        <v>2966</v>
      </c>
      <c r="E2457" s="29" t="s">
        <v>1442</v>
      </c>
      <c r="F2457" s="17">
        <v>4</v>
      </c>
      <c r="G2457" s="258">
        <v>0</v>
      </c>
      <c r="H2457" s="27">
        <f t="shared" si="90"/>
        <v>0</v>
      </c>
      <c r="I2457" s="197"/>
      <c r="J2457" s="196"/>
      <c r="L2457" s="43"/>
      <c r="M2457" s="44"/>
    </row>
    <row r="2458" spans="1:13" s="42" customFormat="1">
      <c r="A2458" s="28"/>
      <c r="B2458" s="28"/>
      <c r="C2458" s="192" t="s">
        <v>1877</v>
      </c>
      <c r="D2458" s="14" t="s">
        <v>2967</v>
      </c>
      <c r="E2458" s="29" t="s">
        <v>11</v>
      </c>
      <c r="F2458" s="17">
        <v>1</v>
      </c>
      <c r="G2458" s="258">
        <v>0</v>
      </c>
      <c r="H2458" s="27">
        <f t="shared" si="90"/>
        <v>0</v>
      </c>
      <c r="I2458" s="197"/>
      <c r="J2458" s="196"/>
      <c r="L2458" s="43"/>
      <c r="M2458" s="44"/>
    </row>
    <row r="2459" spans="1:13" s="42" customFormat="1">
      <c r="A2459" s="28"/>
      <c r="B2459" s="28"/>
      <c r="C2459" s="81">
        <v>4</v>
      </c>
      <c r="D2459" s="14" t="s">
        <v>3431</v>
      </c>
      <c r="E2459" s="29" t="s">
        <v>11</v>
      </c>
      <c r="F2459" s="17">
        <v>1</v>
      </c>
      <c r="G2459" s="258">
        <v>0</v>
      </c>
      <c r="H2459" s="27">
        <f t="shared" si="90"/>
        <v>0</v>
      </c>
      <c r="I2459" s="197"/>
      <c r="J2459" s="196"/>
      <c r="L2459" s="43"/>
      <c r="M2459" s="44"/>
    </row>
    <row r="2460" spans="1:13" s="42" customFormat="1">
      <c r="A2460" s="314">
        <v>3</v>
      </c>
      <c r="B2460" s="314"/>
      <c r="C2460" s="315"/>
      <c r="D2460" s="316" t="s">
        <v>3434</v>
      </c>
      <c r="E2460" s="141"/>
      <c r="F2460" s="142" t="s">
        <v>162</v>
      </c>
      <c r="G2460" s="143"/>
      <c r="H2460" s="144">
        <f>H2461+H2465+H2468</f>
        <v>0</v>
      </c>
      <c r="I2460" s="197"/>
      <c r="J2460" s="196"/>
      <c r="L2460" s="43"/>
      <c r="M2460" s="44"/>
    </row>
    <row r="2461" spans="1:13" s="42" customFormat="1">
      <c r="A2461" s="54">
        <v>4</v>
      </c>
      <c r="B2461" s="54"/>
      <c r="C2461" s="79"/>
      <c r="D2461" s="97" t="s">
        <v>171</v>
      </c>
      <c r="E2461" s="20"/>
      <c r="F2461" s="21" t="s">
        <v>162</v>
      </c>
      <c r="G2461" s="22"/>
      <c r="H2461" s="52">
        <f>SUM(H2462:H2464)</f>
        <v>0</v>
      </c>
      <c r="I2461" s="197"/>
      <c r="J2461" s="196"/>
      <c r="L2461" s="43"/>
      <c r="M2461" s="44"/>
    </row>
    <row r="2462" spans="1:13" s="42" customFormat="1">
      <c r="A2462" s="28"/>
      <c r="B2462" s="28"/>
      <c r="C2462" s="81">
        <v>1</v>
      </c>
      <c r="D2462" s="14" t="s">
        <v>2950</v>
      </c>
      <c r="E2462" s="29" t="s">
        <v>2951</v>
      </c>
      <c r="F2462" s="17">
        <v>0.03</v>
      </c>
      <c r="G2462" s="258">
        <v>0</v>
      </c>
      <c r="H2462" s="27">
        <f t="shared" ref="H2462:H2472" si="91">IF(ISNUMBER(F2462),ROUND(F2462*G2462,2),"")</f>
        <v>0</v>
      </c>
      <c r="I2462" s="197"/>
      <c r="J2462" s="196"/>
      <c r="L2462" s="43"/>
      <c r="M2462" s="44"/>
    </row>
    <row r="2463" spans="1:13" s="42" customFormat="1">
      <c r="A2463" s="28"/>
      <c r="B2463" s="28"/>
      <c r="C2463" s="81">
        <v>2</v>
      </c>
      <c r="D2463" s="14" t="s">
        <v>3423</v>
      </c>
      <c r="E2463" s="29" t="s">
        <v>2951</v>
      </c>
      <c r="F2463" s="17">
        <v>0.03</v>
      </c>
      <c r="G2463" s="258">
        <v>0</v>
      </c>
      <c r="H2463" s="27">
        <f t="shared" si="91"/>
        <v>0</v>
      </c>
      <c r="I2463" s="197"/>
      <c r="J2463" s="196"/>
      <c r="L2463" s="43"/>
      <c r="M2463" s="44"/>
    </row>
    <row r="2464" spans="1:13" s="42" customFormat="1" ht="90">
      <c r="A2464" s="28"/>
      <c r="B2464" s="28"/>
      <c r="C2464" s="81" t="s">
        <v>1877</v>
      </c>
      <c r="D2464" s="14" t="s">
        <v>3435</v>
      </c>
      <c r="E2464" s="29" t="s">
        <v>49</v>
      </c>
      <c r="F2464" s="17">
        <v>30</v>
      </c>
      <c r="G2464" s="258">
        <v>0</v>
      </c>
      <c r="H2464" s="27">
        <f t="shared" si="91"/>
        <v>0</v>
      </c>
      <c r="I2464" s="197"/>
      <c r="J2464" s="196"/>
      <c r="L2464" s="43"/>
      <c r="M2464" s="44"/>
    </row>
    <row r="2465" spans="1:13" s="42" customFormat="1">
      <c r="A2465" s="54">
        <v>4</v>
      </c>
      <c r="B2465" s="54"/>
      <c r="C2465" s="79"/>
      <c r="D2465" s="97" t="s">
        <v>172</v>
      </c>
      <c r="E2465" s="20"/>
      <c r="F2465" s="21" t="s">
        <v>162</v>
      </c>
      <c r="G2465" s="22"/>
      <c r="H2465" s="52">
        <f>SUM(H2466:H2467)</f>
        <v>0</v>
      </c>
      <c r="I2465" s="197"/>
      <c r="J2465" s="196"/>
      <c r="L2465" s="43"/>
      <c r="M2465" s="44"/>
    </row>
    <row r="2466" spans="1:13" s="42" customFormat="1">
      <c r="A2466" s="28"/>
      <c r="B2466" s="28"/>
      <c r="C2466" s="81">
        <v>1</v>
      </c>
      <c r="D2466" s="14" t="s">
        <v>3436</v>
      </c>
      <c r="E2466" s="29" t="s">
        <v>49</v>
      </c>
      <c r="F2466" s="17">
        <v>30</v>
      </c>
      <c r="G2466" s="258">
        <v>0</v>
      </c>
      <c r="H2466" s="27">
        <f t="shared" si="91"/>
        <v>0</v>
      </c>
      <c r="I2466" s="197"/>
      <c r="J2466" s="196"/>
      <c r="L2466" s="43"/>
      <c r="M2466" s="44"/>
    </row>
    <row r="2467" spans="1:13" s="42" customFormat="1" ht="33.75">
      <c r="A2467" s="28"/>
      <c r="B2467" s="28"/>
      <c r="C2467" s="81">
        <v>2</v>
      </c>
      <c r="D2467" s="14" t="s">
        <v>3437</v>
      </c>
      <c r="E2467" s="29" t="s">
        <v>49</v>
      </c>
      <c r="F2467" s="17">
        <v>30</v>
      </c>
      <c r="G2467" s="258">
        <v>0</v>
      </c>
      <c r="H2467" s="27">
        <f t="shared" si="91"/>
        <v>0</v>
      </c>
      <c r="I2467" s="197"/>
      <c r="J2467" s="196"/>
      <c r="L2467" s="43"/>
      <c r="M2467" s="44"/>
    </row>
    <row r="2468" spans="1:13" s="42" customFormat="1">
      <c r="A2468" s="54">
        <v>4</v>
      </c>
      <c r="B2468" s="54"/>
      <c r="C2468" s="79"/>
      <c r="D2468" s="97" t="s">
        <v>2969</v>
      </c>
      <c r="E2468" s="20"/>
      <c r="F2468" s="21" t="s">
        <v>162</v>
      </c>
      <c r="G2468" s="22"/>
      <c r="H2468" s="52">
        <f>SUM(H2469:H2472)</f>
        <v>0</v>
      </c>
      <c r="I2468" s="197"/>
      <c r="J2468" s="196"/>
      <c r="L2468" s="43"/>
      <c r="M2468" s="44"/>
    </row>
    <row r="2469" spans="1:13" s="42" customFormat="1" ht="22.5">
      <c r="A2469" s="28"/>
      <c r="B2469" s="28"/>
      <c r="C2469" s="81">
        <v>1</v>
      </c>
      <c r="D2469" s="14" t="s">
        <v>2965</v>
      </c>
      <c r="E2469" s="29" t="s">
        <v>11</v>
      </c>
      <c r="F2469" s="17">
        <v>1</v>
      </c>
      <c r="G2469" s="258">
        <v>0</v>
      </c>
      <c r="H2469" s="27">
        <f t="shared" si="91"/>
        <v>0</v>
      </c>
      <c r="I2469" s="197"/>
      <c r="J2469" s="196"/>
      <c r="L2469" s="43"/>
      <c r="M2469" s="44"/>
    </row>
    <row r="2470" spans="1:13" s="42" customFormat="1">
      <c r="A2470" s="28"/>
      <c r="B2470" s="28"/>
      <c r="C2470" s="81">
        <v>2</v>
      </c>
      <c r="D2470" s="14" t="s">
        <v>2966</v>
      </c>
      <c r="E2470" s="29" t="s">
        <v>1442</v>
      </c>
      <c r="F2470" s="17">
        <v>1</v>
      </c>
      <c r="G2470" s="258">
        <v>0</v>
      </c>
      <c r="H2470" s="27">
        <f t="shared" si="91"/>
        <v>0</v>
      </c>
      <c r="I2470" s="197"/>
      <c r="J2470" s="196"/>
      <c r="L2470" s="43"/>
      <c r="M2470" s="44"/>
    </row>
    <row r="2471" spans="1:13" s="42" customFormat="1">
      <c r="A2471" s="28"/>
      <c r="B2471" s="28"/>
      <c r="C2471" s="192" t="s">
        <v>1877</v>
      </c>
      <c r="D2471" s="14" t="s">
        <v>2967</v>
      </c>
      <c r="E2471" s="29" t="s">
        <v>11</v>
      </c>
      <c r="F2471" s="17">
        <v>1</v>
      </c>
      <c r="G2471" s="258">
        <v>0</v>
      </c>
      <c r="H2471" s="27">
        <f t="shared" si="91"/>
        <v>0</v>
      </c>
      <c r="I2471" s="197"/>
      <c r="J2471" s="196"/>
      <c r="L2471" s="43"/>
      <c r="M2471" s="44"/>
    </row>
    <row r="2472" spans="1:13" s="42" customFormat="1">
      <c r="A2472" s="28"/>
      <c r="B2472" s="28"/>
      <c r="C2472" s="192" t="s">
        <v>1878</v>
      </c>
      <c r="D2472" s="14" t="s">
        <v>3431</v>
      </c>
      <c r="E2472" s="29" t="s">
        <v>11</v>
      </c>
      <c r="F2472" s="17">
        <v>1</v>
      </c>
      <c r="G2472" s="258">
        <v>0</v>
      </c>
      <c r="H2472" s="27">
        <f t="shared" si="91"/>
        <v>0</v>
      </c>
      <c r="I2472" s="197"/>
      <c r="J2472" s="196"/>
      <c r="L2472" s="43"/>
      <c r="M2472" s="44"/>
    </row>
    <row r="2473" spans="1:13" s="42" customFormat="1">
      <c r="A2473" s="82">
        <v>2</v>
      </c>
      <c r="B2473" s="82"/>
      <c r="C2473" s="83"/>
      <c r="D2473" s="116" t="s">
        <v>3438</v>
      </c>
      <c r="E2473" s="84"/>
      <c r="F2473" s="85" t="s">
        <v>162</v>
      </c>
      <c r="G2473" s="86"/>
      <c r="H2473" s="87">
        <f>H2474+H2493</f>
        <v>0</v>
      </c>
      <c r="I2473" s="197"/>
      <c r="J2473" s="196"/>
      <c r="L2473" s="43"/>
      <c r="M2473" s="44"/>
    </row>
    <row r="2474" spans="1:13" s="42" customFormat="1" ht="22.5">
      <c r="A2474" s="314">
        <v>3</v>
      </c>
      <c r="B2474" s="314"/>
      <c r="C2474" s="315"/>
      <c r="D2474" s="316" t="s">
        <v>3439</v>
      </c>
      <c r="E2474" s="141"/>
      <c r="F2474" s="142" t="s">
        <v>162</v>
      </c>
      <c r="G2474" s="143"/>
      <c r="H2474" s="144">
        <f>H2475+H2480+H2488</f>
        <v>0</v>
      </c>
      <c r="I2474" s="197"/>
      <c r="J2474" s="196"/>
      <c r="L2474" s="43"/>
      <c r="M2474" s="44"/>
    </row>
    <row r="2475" spans="1:13" s="42" customFormat="1">
      <c r="A2475" s="54">
        <v>4</v>
      </c>
      <c r="B2475" s="54"/>
      <c r="C2475" s="79"/>
      <c r="D2475" s="97" t="s">
        <v>171</v>
      </c>
      <c r="E2475" s="20"/>
      <c r="F2475" s="21" t="s">
        <v>162</v>
      </c>
      <c r="G2475" s="22"/>
      <c r="H2475" s="52">
        <f>SUM(H2476:H2479)</f>
        <v>0</v>
      </c>
      <c r="I2475" s="197"/>
      <c r="J2475" s="196"/>
      <c r="L2475" s="43"/>
      <c r="M2475" s="44"/>
    </row>
    <row r="2476" spans="1:13" s="42" customFormat="1">
      <c r="A2476" s="28"/>
      <c r="B2476" s="28"/>
      <c r="C2476" s="81" t="s">
        <v>164</v>
      </c>
      <c r="D2476" s="14" t="s">
        <v>2950</v>
      </c>
      <c r="E2476" s="29" t="s">
        <v>2951</v>
      </c>
      <c r="F2476" s="17">
        <v>0.11</v>
      </c>
      <c r="G2476" s="258">
        <v>0</v>
      </c>
      <c r="H2476" s="27">
        <f t="shared" ref="H2476:H2492" si="92">IF(ISNUMBER(F2476),ROUND(F2476*G2476,2),"")</f>
        <v>0</v>
      </c>
      <c r="I2476" s="197"/>
      <c r="J2476" s="196"/>
      <c r="L2476" s="43"/>
      <c r="M2476" s="44"/>
    </row>
    <row r="2477" spans="1:13" s="42" customFormat="1" ht="22.5">
      <c r="A2477" s="28"/>
      <c r="B2477" s="28"/>
      <c r="C2477" s="81" t="s">
        <v>165</v>
      </c>
      <c r="D2477" s="14" t="s">
        <v>3440</v>
      </c>
      <c r="E2477" s="29" t="s">
        <v>2951</v>
      </c>
      <c r="F2477" s="17">
        <v>0.33</v>
      </c>
      <c r="G2477" s="258">
        <v>0</v>
      </c>
      <c r="H2477" s="27">
        <f t="shared" si="92"/>
        <v>0</v>
      </c>
      <c r="I2477" s="197"/>
      <c r="J2477" s="196"/>
      <c r="L2477" s="43"/>
      <c r="M2477" s="44"/>
    </row>
    <row r="2478" spans="1:13" s="42" customFormat="1" ht="78.75">
      <c r="A2478" s="28"/>
      <c r="B2478" s="28"/>
      <c r="C2478" s="81" t="s">
        <v>166</v>
      </c>
      <c r="D2478" s="14" t="s">
        <v>3441</v>
      </c>
      <c r="E2478" s="29" t="s">
        <v>49</v>
      </c>
      <c r="F2478" s="17">
        <v>105</v>
      </c>
      <c r="G2478" s="258">
        <v>0</v>
      </c>
      <c r="H2478" s="27">
        <f t="shared" si="92"/>
        <v>0</v>
      </c>
      <c r="I2478" s="197"/>
      <c r="J2478" s="196"/>
      <c r="L2478" s="43"/>
      <c r="M2478" s="44"/>
    </row>
    <row r="2479" spans="1:13" s="42" customFormat="1" ht="112.5">
      <c r="A2479" s="28"/>
      <c r="B2479" s="28"/>
      <c r="C2479" s="81" t="s">
        <v>167</v>
      </c>
      <c r="D2479" s="14" t="s">
        <v>3442</v>
      </c>
      <c r="E2479" s="29" t="s">
        <v>49</v>
      </c>
      <c r="F2479" s="17">
        <v>90</v>
      </c>
      <c r="G2479" s="258">
        <v>0</v>
      </c>
      <c r="H2479" s="27">
        <f t="shared" si="92"/>
        <v>0</v>
      </c>
      <c r="I2479" s="197"/>
      <c r="J2479" s="196"/>
      <c r="L2479" s="43"/>
      <c r="M2479" s="44"/>
    </row>
    <row r="2480" spans="1:13" s="42" customFormat="1">
      <c r="A2480" s="54">
        <v>4</v>
      </c>
      <c r="B2480" s="54"/>
      <c r="C2480" s="79"/>
      <c r="D2480" s="97" t="s">
        <v>172</v>
      </c>
      <c r="E2480" s="20"/>
      <c r="F2480" s="21" t="s">
        <v>162</v>
      </c>
      <c r="G2480" s="22"/>
      <c r="H2480" s="52">
        <f>SUM(H2481:H2487)</f>
        <v>0</v>
      </c>
      <c r="I2480" s="197"/>
      <c r="J2480" s="196"/>
      <c r="L2480" s="43"/>
      <c r="M2480" s="44"/>
    </row>
    <row r="2481" spans="1:13" s="42" customFormat="1">
      <c r="A2481" s="28"/>
      <c r="B2481" s="28"/>
      <c r="C2481" s="192" t="s">
        <v>164</v>
      </c>
      <c r="D2481" s="14" t="s">
        <v>3443</v>
      </c>
      <c r="E2481" s="29" t="s">
        <v>49</v>
      </c>
      <c r="F2481" s="17">
        <v>105</v>
      </c>
      <c r="G2481" s="258">
        <v>0</v>
      </c>
      <c r="H2481" s="27">
        <f t="shared" si="92"/>
        <v>0</v>
      </c>
      <c r="I2481" s="197"/>
      <c r="J2481" s="196"/>
      <c r="L2481" s="43"/>
      <c r="M2481" s="44"/>
    </row>
    <row r="2482" spans="1:13" s="42" customFormat="1">
      <c r="A2482" s="28"/>
      <c r="B2482" s="28"/>
      <c r="C2482" s="81" t="s">
        <v>165</v>
      </c>
      <c r="D2482" s="14" t="s">
        <v>3444</v>
      </c>
      <c r="E2482" s="29" t="s">
        <v>49</v>
      </c>
      <c r="F2482" s="17">
        <v>90</v>
      </c>
      <c r="G2482" s="258">
        <v>0</v>
      </c>
      <c r="H2482" s="27">
        <f t="shared" si="92"/>
        <v>0</v>
      </c>
      <c r="I2482" s="197"/>
      <c r="J2482" s="196"/>
      <c r="L2482" s="43"/>
      <c r="M2482" s="44"/>
    </row>
    <row r="2483" spans="1:13" s="42" customFormat="1" ht="33.75">
      <c r="A2483" s="28"/>
      <c r="B2483" s="28"/>
      <c r="C2483" s="81" t="s">
        <v>166</v>
      </c>
      <c r="D2483" s="14" t="s">
        <v>3437</v>
      </c>
      <c r="E2483" s="29" t="s">
        <v>49</v>
      </c>
      <c r="F2483" s="17">
        <v>90</v>
      </c>
      <c r="G2483" s="258">
        <v>0</v>
      </c>
      <c r="H2483" s="27">
        <f t="shared" si="92"/>
        <v>0</v>
      </c>
      <c r="I2483" s="197"/>
      <c r="J2483" s="196"/>
      <c r="L2483" s="43"/>
      <c r="M2483" s="44"/>
    </row>
    <row r="2484" spans="1:13" s="42" customFormat="1">
      <c r="A2484" s="28"/>
      <c r="B2484" s="28"/>
      <c r="C2484" s="81" t="s">
        <v>167</v>
      </c>
      <c r="D2484" s="14" t="s">
        <v>3445</v>
      </c>
      <c r="E2484" s="29" t="s">
        <v>49</v>
      </c>
      <c r="F2484" s="17">
        <v>55</v>
      </c>
      <c r="G2484" s="258">
        <v>0</v>
      </c>
      <c r="H2484" s="27">
        <f t="shared" si="92"/>
        <v>0</v>
      </c>
      <c r="I2484" s="197"/>
      <c r="J2484" s="196"/>
      <c r="L2484" s="43"/>
      <c r="M2484" s="44"/>
    </row>
    <row r="2485" spans="1:13" s="42" customFormat="1">
      <c r="A2485" s="28"/>
      <c r="B2485" s="28"/>
      <c r="C2485" s="81" t="s">
        <v>168</v>
      </c>
      <c r="D2485" s="14" t="s">
        <v>3446</v>
      </c>
      <c r="E2485" s="29" t="s">
        <v>11</v>
      </c>
      <c r="F2485" s="17">
        <v>2</v>
      </c>
      <c r="G2485" s="258">
        <v>0</v>
      </c>
      <c r="H2485" s="27">
        <f t="shared" si="92"/>
        <v>0</v>
      </c>
      <c r="I2485" s="197"/>
      <c r="J2485" s="196"/>
      <c r="L2485" s="43"/>
      <c r="M2485" s="44"/>
    </row>
    <row r="2486" spans="1:13" s="42" customFormat="1">
      <c r="A2486" s="28"/>
      <c r="B2486" s="28"/>
      <c r="C2486" s="81" t="s">
        <v>169</v>
      </c>
      <c r="D2486" s="199" t="s">
        <v>3447</v>
      </c>
      <c r="E2486" s="29" t="s">
        <v>11</v>
      </c>
      <c r="F2486" s="17">
        <v>1</v>
      </c>
      <c r="G2486" s="258">
        <v>0</v>
      </c>
      <c r="H2486" s="27">
        <f t="shared" si="92"/>
        <v>0</v>
      </c>
      <c r="I2486" s="197"/>
      <c r="J2486" s="196"/>
      <c r="L2486" s="43"/>
      <c r="M2486" s="44"/>
    </row>
    <row r="2487" spans="1:13" s="42" customFormat="1" ht="22.5">
      <c r="A2487" s="28"/>
      <c r="B2487" s="28"/>
      <c r="C2487" s="81" t="s">
        <v>170</v>
      </c>
      <c r="D2487" s="14" t="s">
        <v>3448</v>
      </c>
      <c r="E2487" s="29" t="s">
        <v>11</v>
      </c>
      <c r="F2487" s="17">
        <v>2</v>
      </c>
      <c r="G2487" s="258">
        <v>0</v>
      </c>
      <c r="H2487" s="27">
        <f t="shared" si="92"/>
        <v>0</v>
      </c>
      <c r="I2487" s="197"/>
      <c r="J2487" s="196"/>
      <c r="L2487" s="43"/>
      <c r="M2487" s="44"/>
    </row>
    <row r="2488" spans="1:13" s="42" customFormat="1">
      <c r="A2488" s="54">
        <v>4</v>
      </c>
      <c r="B2488" s="54"/>
      <c r="C2488" s="79"/>
      <c r="D2488" s="97" t="s">
        <v>2969</v>
      </c>
      <c r="E2488" s="20"/>
      <c r="F2488" s="21" t="s">
        <v>162</v>
      </c>
      <c r="G2488" s="22"/>
      <c r="H2488" s="52">
        <f>SUM(H2489:H2492)</f>
        <v>0</v>
      </c>
      <c r="I2488" s="197"/>
      <c r="J2488" s="196"/>
      <c r="L2488" s="43"/>
      <c r="M2488" s="44"/>
    </row>
    <row r="2489" spans="1:13" s="42" customFormat="1" ht="22.5">
      <c r="A2489" s="28"/>
      <c r="B2489" s="28"/>
      <c r="C2489" s="81" t="s">
        <v>164</v>
      </c>
      <c r="D2489" s="14" t="s">
        <v>2965</v>
      </c>
      <c r="E2489" s="29" t="s">
        <v>11</v>
      </c>
      <c r="F2489" s="17">
        <v>1</v>
      </c>
      <c r="G2489" s="258">
        <v>0</v>
      </c>
      <c r="H2489" s="27">
        <f t="shared" si="92"/>
        <v>0</v>
      </c>
      <c r="I2489" s="197"/>
      <c r="J2489" s="196"/>
      <c r="L2489" s="43"/>
      <c r="M2489" s="44"/>
    </row>
    <row r="2490" spans="1:13" s="42" customFormat="1">
      <c r="A2490" s="28"/>
      <c r="B2490" s="28"/>
      <c r="C2490" s="81" t="s">
        <v>165</v>
      </c>
      <c r="D2490" s="14" t="s">
        <v>2966</v>
      </c>
      <c r="E2490" s="29" t="s">
        <v>1442</v>
      </c>
      <c r="F2490" s="17">
        <v>6</v>
      </c>
      <c r="G2490" s="258">
        <v>0</v>
      </c>
      <c r="H2490" s="27">
        <f t="shared" si="92"/>
        <v>0</v>
      </c>
      <c r="I2490" s="197"/>
      <c r="J2490" s="196"/>
      <c r="L2490" s="43"/>
      <c r="M2490" s="44"/>
    </row>
    <row r="2491" spans="1:13" s="42" customFormat="1">
      <c r="A2491" s="28"/>
      <c r="B2491" s="28"/>
      <c r="C2491" s="81" t="s">
        <v>166</v>
      </c>
      <c r="D2491" s="14" t="s">
        <v>2967</v>
      </c>
      <c r="E2491" s="29" t="s">
        <v>11</v>
      </c>
      <c r="F2491" s="17">
        <v>1</v>
      </c>
      <c r="G2491" s="258">
        <v>0</v>
      </c>
      <c r="H2491" s="27">
        <f t="shared" si="92"/>
        <v>0</v>
      </c>
      <c r="I2491" s="197"/>
      <c r="J2491" s="196"/>
      <c r="L2491" s="43"/>
      <c r="M2491" s="44"/>
    </row>
    <row r="2492" spans="1:13" s="78" customFormat="1">
      <c r="A2492" s="28"/>
      <c r="B2492" s="28"/>
      <c r="C2492" s="192" t="s">
        <v>167</v>
      </c>
      <c r="D2492" s="14" t="s">
        <v>3449</v>
      </c>
      <c r="E2492" s="29" t="s">
        <v>11</v>
      </c>
      <c r="F2492" s="17">
        <v>1</v>
      </c>
      <c r="G2492" s="258">
        <v>0</v>
      </c>
      <c r="H2492" s="27">
        <f t="shared" si="92"/>
        <v>0</v>
      </c>
      <c r="I2492" s="197"/>
      <c r="J2492" s="196"/>
      <c r="K2492" s="42"/>
      <c r="L2492" s="43"/>
      <c r="M2492" s="44"/>
    </row>
    <row r="2493" spans="1:13" s="78" customFormat="1" ht="22.5">
      <c r="A2493" s="314">
        <v>3</v>
      </c>
      <c r="B2493" s="314"/>
      <c r="C2493" s="315"/>
      <c r="D2493" s="316" t="s">
        <v>3450</v>
      </c>
      <c r="E2493" s="141"/>
      <c r="F2493" s="142" t="s">
        <v>162</v>
      </c>
      <c r="G2493" s="143"/>
      <c r="H2493" s="144">
        <f>H2494+H2497+H2501</f>
        <v>0</v>
      </c>
      <c r="I2493" s="197"/>
      <c r="J2493" s="196"/>
      <c r="K2493" s="42"/>
      <c r="L2493" s="43"/>
      <c r="M2493" s="44"/>
    </row>
    <row r="2494" spans="1:13" s="78" customFormat="1">
      <c r="A2494" s="54">
        <v>4</v>
      </c>
      <c r="B2494" s="54"/>
      <c r="C2494" s="79"/>
      <c r="D2494" s="97" t="s">
        <v>171</v>
      </c>
      <c r="E2494" s="20"/>
      <c r="F2494" s="21" t="s">
        <v>162</v>
      </c>
      <c r="G2494" s="22"/>
      <c r="H2494" s="52">
        <f>SUM(H2495:H2496)</f>
        <v>0</v>
      </c>
      <c r="I2494" s="197"/>
      <c r="J2494" s="196"/>
      <c r="K2494" s="42"/>
      <c r="L2494" s="43"/>
      <c r="M2494" s="44"/>
    </row>
    <row r="2495" spans="1:13" s="78" customFormat="1" ht="22.5">
      <c r="A2495" s="28"/>
      <c r="B2495" s="28"/>
      <c r="C2495" s="81" t="s">
        <v>164</v>
      </c>
      <c r="D2495" s="14" t="s">
        <v>3451</v>
      </c>
      <c r="E2495" s="29" t="s">
        <v>2951</v>
      </c>
      <c r="F2495" s="17">
        <v>0.04</v>
      </c>
      <c r="G2495" s="258">
        <v>0</v>
      </c>
      <c r="H2495" s="27">
        <f t="shared" ref="H2495:H2505" si="93">IF(ISNUMBER(F2495),ROUND(F2495*G2495,2),"")</f>
        <v>0</v>
      </c>
      <c r="I2495" s="197"/>
      <c r="J2495" s="196"/>
      <c r="K2495" s="42"/>
      <c r="L2495" s="43"/>
      <c r="M2495" s="44"/>
    </row>
    <row r="2496" spans="1:13" s="78" customFormat="1" ht="112.5">
      <c r="A2496" s="28"/>
      <c r="B2496" s="28"/>
      <c r="C2496" s="81" t="s">
        <v>165</v>
      </c>
      <c r="D2496" s="14" t="s">
        <v>3442</v>
      </c>
      <c r="E2496" s="29" t="s">
        <v>49</v>
      </c>
      <c r="F2496" s="17">
        <v>30</v>
      </c>
      <c r="G2496" s="258">
        <v>0</v>
      </c>
      <c r="H2496" s="27">
        <f t="shared" si="93"/>
        <v>0</v>
      </c>
      <c r="I2496" s="197"/>
      <c r="J2496" s="196"/>
      <c r="K2496" s="42"/>
      <c r="L2496" s="43"/>
      <c r="M2496" s="44"/>
    </row>
    <row r="2497" spans="1:13" s="78" customFormat="1">
      <c r="A2497" s="54">
        <v>4</v>
      </c>
      <c r="B2497" s="54"/>
      <c r="C2497" s="79"/>
      <c r="D2497" s="97" t="s">
        <v>172</v>
      </c>
      <c r="E2497" s="20"/>
      <c r="F2497" s="21" t="s">
        <v>162</v>
      </c>
      <c r="G2497" s="22"/>
      <c r="H2497" s="52">
        <f>SUM(H2498:H2500)</f>
        <v>0</v>
      </c>
      <c r="I2497" s="197"/>
      <c r="J2497" s="196"/>
      <c r="K2497" s="42"/>
      <c r="L2497" s="43"/>
      <c r="M2497" s="44"/>
    </row>
    <row r="2498" spans="1:13" s="78" customFormat="1">
      <c r="A2498" s="28"/>
      <c r="B2498" s="28"/>
      <c r="C2498" s="81" t="s">
        <v>164</v>
      </c>
      <c r="D2498" s="14" t="s">
        <v>3452</v>
      </c>
      <c r="E2498" s="29" t="s">
        <v>49</v>
      </c>
      <c r="F2498" s="17">
        <v>60</v>
      </c>
      <c r="G2498" s="258">
        <v>0</v>
      </c>
      <c r="H2498" s="27">
        <f t="shared" si="93"/>
        <v>0</v>
      </c>
      <c r="I2498" s="197"/>
      <c r="J2498" s="196"/>
      <c r="K2498" s="42"/>
      <c r="L2498" s="43"/>
      <c r="M2498" s="44"/>
    </row>
    <row r="2499" spans="1:13" s="78" customFormat="1" ht="22.5">
      <c r="A2499" s="28"/>
      <c r="B2499" s="28"/>
      <c r="C2499" s="81" t="s">
        <v>165</v>
      </c>
      <c r="D2499" s="14" t="s">
        <v>3453</v>
      </c>
      <c r="E2499" s="29" t="s">
        <v>49</v>
      </c>
      <c r="F2499" s="17">
        <v>30</v>
      </c>
      <c r="G2499" s="258">
        <v>0</v>
      </c>
      <c r="H2499" s="27">
        <f t="shared" si="93"/>
        <v>0</v>
      </c>
      <c r="I2499" s="197"/>
      <c r="J2499" s="196"/>
      <c r="K2499" s="42"/>
      <c r="L2499" s="43"/>
      <c r="M2499" s="44"/>
    </row>
    <row r="2500" spans="1:13" s="78" customFormat="1" ht="33.75">
      <c r="A2500" s="28"/>
      <c r="B2500" s="28"/>
      <c r="C2500" s="192" t="s">
        <v>166</v>
      </c>
      <c r="D2500" s="14" t="s">
        <v>3437</v>
      </c>
      <c r="E2500" s="29" t="s">
        <v>49</v>
      </c>
      <c r="F2500" s="17">
        <v>30</v>
      </c>
      <c r="G2500" s="258">
        <v>0</v>
      </c>
      <c r="H2500" s="27">
        <f t="shared" si="93"/>
        <v>0</v>
      </c>
      <c r="I2500" s="197"/>
      <c r="J2500" s="196"/>
      <c r="K2500" s="42"/>
      <c r="L2500" s="43"/>
      <c r="M2500" s="44"/>
    </row>
    <row r="2501" spans="1:13" s="78" customFormat="1">
      <c r="A2501" s="54">
        <v>4</v>
      </c>
      <c r="B2501" s="54"/>
      <c r="C2501" s="79"/>
      <c r="D2501" s="97" t="s">
        <v>2969</v>
      </c>
      <c r="E2501" s="20"/>
      <c r="F2501" s="21" t="s">
        <v>162</v>
      </c>
      <c r="G2501" s="22"/>
      <c r="H2501" s="52">
        <f>SUM(H2502:H2505)</f>
        <v>0</v>
      </c>
      <c r="I2501" s="197"/>
      <c r="J2501" s="196"/>
      <c r="K2501" s="42"/>
      <c r="L2501" s="43"/>
      <c r="M2501" s="44"/>
    </row>
    <row r="2502" spans="1:13" s="78" customFormat="1" ht="22.5">
      <c r="A2502" s="28"/>
      <c r="B2502" s="28"/>
      <c r="C2502" s="81" t="s">
        <v>164</v>
      </c>
      <c r="D2502" s="14" t="s">
        <v>3454</v>
      </c>
      <c r="E2502" s="29" t="s">
        <v>11</v>
      </c>
      <c r="F2502" s="17">
        <v>1</v>
      </c>
      <c r="G2502" s="258">
        <v>0</v>
      </c>
      <c r="H2502" s="27">
        <f t="shared" si="93"/>
        <v>0</v>
      </c>
      <c r="I2502" s="197"/>
      <c r="J2502" s="196"/>
      <c r="K2502" s="42"/>
      <c r="L2502" s="43"/>
      <c r="M2502" s="44"/>
    </row>
    <row r="2503" spans="1:13" s="78" customFormat="1">
      <c r="A2503" s="28"/>
      <c r="B2503" s="28"/>
      <c r="C2503" s="81" t="s">
        <v>165</v>
      </c>
      <c r="D2503" s="14" t="s">
        <v>2966</v>
      </c>
      <c r="E2503" s="29" t="s">
        <v>1442</v>
      </c>
      <c r="F2503" s="17">
        <v>3</v>
      </c>
      <c r="G2503" s="258">
        <v>0</v>
      </c>
      <c r="H2503" s="27">
        <f t="shared" si="93"/>
        <v>0</v>
      </c>
      <c r="I2503" s="197"/>
      <c r="J2503" s="196"/>
      <c r="K2503" s="42"/>
      <c r="L2503" s="43"/>
      <c r="M2503" s="44"/>
    </row>
    <row r="2504" spans="1:13" s="78" customFormat="1">
      <c r="A2504" s="28"/>
      <c r="B2504" s="28"/>
      <c r="C2504" s="81" t="s">
        <v>166</v>
      </c>
      <c r="D2504" s="14" t="s">
        <v>2967</v>
      </c>
      <c r="E2504" s="29" t="s">
        <v>11</v>
      </c>
      <c r="F2504" s="17">
        <v>1</v>
      </c>
      <c r="G2504" s="258">
        <v>0</v>
      </c>
      <c r="H2504" s="27">
        <f t="shared" si="93"/>
        <v>0</v>
      </c>
      <c r="I2504" s="197"/>
      <c r="J2504" s="196"/>
      <c r="K2504" s="42"/>
      <c r="L2504" s="43"/>
      <c r="M2504" s="44"/>
    </row>
    <row r="2505" spans="1:13" s="78" customFormat="1">
      <c r="A2505" s="28"/>
      <c r="B2505" s="28"/>
      <c r="C2505" s="81" t="s">
        <v>167</v>
      </c>
      <c r="D2505" s="14" t="s">
        <v>3449</v>
      </c>
      <c r="E2505" s="29" t="s">
        <v>11</v>
      </c>
      <c r="F2505" s="17">
        <v>1</v>
      </c>
      <c r="G2505" s="258">
        <v>0</v>
      </c>
      <c r="H2505" s="27">
        <f t="shared" si="93"/>
        <v>0</v>
      </c>
      <c r="I2505" s="197"/>
      <c r="J2505" s="196"/>
      <c r="K2505" s="42"/>
      <c r="L2505" s="43"/>
      <c r="M2505" s="44"/>
    </row>
    <row r="2506" spans="1:13" s="78" customFormat="1">
      <c r="A2506" s="82">
        <v>2</v>
      </c>
      <c r="B2506" s="82"/>
      <c r="C2506" s="83"/>
      <c r="D2506" s="116" t="s">
        <v>3455</v>
      </c>
      <c r="E2506" s="84"/>
      <c r="F2506" s="85" t="s">
        <v>162</v>
      </c>
      <c r="G2506" s="86"/>
      <c r="H2506" s="87">
        <f>H2507+H2528+H2541</f>
        <v>0</v>
      </c>
      <c r="I2506" s="197"/>
      <c r="J2506" s="196"/>
      <c r="K2506" s="42"/>
      <c r="L2506" s="43"/>
      <c r="M2506" s="44"/>
    </row>
    <row r="2507" spans="1:13" s="78" customFormat="1">
      <c r="A2507" s="314">
        <v>3</v>
      </c>
      <c r="B2507" s="314"/>
      <c r="C2507" s="315"/>
      <c r="D2507" s="316" t="s">
        <v>3456</v>
      </c>
      <c r="E2507" s="141"/>
      <c r="F2507" s="142" t="s">
        <v>162</v>
      </c>
      <c r="G2507" s="143"/>
      <c r="H2507" s="144">
        <f>H2508+H2515+H2523</f>
        <v>0</v>
      </c>
      <c r="I2507" s="197"/>
      <c r="J2507" s="196"/>
      <c r="K2507" s="42"/>
      <c r="L2507" s="43"/>
      <c r="M2507" s="44"/>
    </row>
    <row r="2508" spans="1:13" s="78" customFormat="1">
      <c r="A2508" s="54">
        <v>4</v>
      </c>
      <c r="B2508" s="54"/>
      <c r="C2508" s="79"/>
      <c r="D2508" s="97" t="s">
        <v>171</v>
      </c>
      <c r="E2508" s="20"/>
      <c r="F2508" s="21" t="s">
        <v>162</v>
      </c>
      <c r="G2508" s="22"/>
      <c r="H2508" s="52">
        <f>SUM(H2509:H2514)</f>
        <v>0</v>
      </c>
      <c r="I2508" s="197"/>
      <c r="J2508" s="196"/>
      <c r="K2508" s="42"/>
      <c r="L2508" s="43"/>
      <c r="M2508" s="44"/>
    </row>
    <row r="2509" spans="1:13" s="78" customFormat="1">
      <c r="A2509" s="28"/>
      <c r="B2509" s="28"/>
      <c r="C2509" s="81" t="s">
        <v>164</v>
      </c>
      <c r="D2509" s="14" t="s">
        <v>2950</v>
      </c>
      <c r="E2509" s="29" t="s">
        <v>2951</v>
      </c>
      <c r="F2509" s="17">
        <v>0.11</v>
      </c>
      <c r="G2509" s="258">
        <v>0</v>
      </c>
      <c r="H2509" s="27">
        <f t="shared" ref="H2509:H2527" si="94">IF(ISNUMBER(F2509),ROUND(F2509*G2509,2),"")</f>
        <v>0</v>
      </c>
      <c r="I2509" s="197"/>
      <c r="J2509" s="196"/>
      <c r="K2509" s="42"/>
      <c r="L2509" s="43"/>
      <c r="M2509" s="44"/>
    </row>
    <row r="2510" spans="1:13" s="78" customFormat="1" ht="22.5">
      <c r="A2510" s="28"/>
      <c r="B2510" s="28"/>
      <c r="C2510" s="81" t="s">
        <v>165</v>
      </c>
      <c r="D2510" s="14" t="s">
        <v>3457</v>
      </c>
      <c r="E2510" s="29" t="s">
        <v>2951</v>
      </c>
      <c r="F2510" s="17">
        <v>0.33</v>
      </c>
      <c r="G2510" s="258">
        <v>0</v>
      </c>
      <c r="H2510" s="27">
        <f t="shared" si="94"/>
        <v>0</v>
      </c>
      <c r="I2510" s="197"/>
      <c r="J2510" s="196"/>
      <c r="K2510" s="42"/>
      <c r="L2510" s="43"/>
      <c r="M2510" s="44"/>
    </row>
    <row r="2511" spans="1:13" s="78" customFormat="1" ht="78.75">
      <c r="A2511" s="28"/>
      <c r="B2511" s="28"/>
      <c r="C2511" s="81" t="s">
        <v>166</v>
      </c>
      <c r="D2511" s="14" t="s">
        <v>3441</v>
      </c>
      <c r="E2511" s="29" t="s">
        <v>49</v>
      </c>
      <c r="F2511" s="17">
        <v>105</v>
      </c>
      <c r="G2511" s="258">
        <v>0</v>
      </c>
      <c r="H2511" s="27">
        <f t="shared" si="94"/>
        <v>0</v>
      </c>
      <c r="I2511" s="197"/>
      <c r="J2511" s="196"/>
      <c r="K2511" s="42"/>
      <c r="L2511" s="43"/>
      <c r="M2511" s="44"/>
    </row>
    <row r="2512" spans="1:13" s="78" customFormat="1" ht="112.5">
      <c r="A2512" s="28"/>
      <c r="B2512" s="28"/>
      <c r="C2512" s="81" t="s">
        <v>167</v>
      </c>
      <c r="D2512" s="14" t="s">
        <v>3458</v>
      </c>
      <c r="E2512" s="29" t="s">
        <v>49</v>
      </c>
      <c r="F2512" s="17">
        <v>200</v>
      </c>
      <c r="G2512" s="258">
        <v>0</v>
      </c>
      <c r="H2512" s="27">
        <f t="shared" si="94"/>
        <v>0</v>
      </c>
      <c r="I2512" s="197"/>
      <c r="J2512" s="196"/>
      <c r="K2512" s="42"/>
      <c r="L2512" s="43"/>
      <c r="M2512" s="44"/>
    </row>
    <row r="2513" spans="1:13" s="78" customFormat="1" ht="78.75">
      <c r="A2513" s="28"/>
      <c r="B2513" s="28"/>
      <c r="C2513" s="192" t="s">
        <v>168</v>
      </c>
      <c r="D2513" s="14" t="s">
        <v>3459</v>
      </c>
      <c r="E2513" s="29" t="s">
        <v>163</v>
      </c>
      <c r="F2513" s="17">
        <v>1</v>
      </c>
      <c r="G2513" s="258">
        <v>0</v>
      </c>
      <c r="H2513" s="27">
        <f t="shared" si="94"/>
        <v>0</v>
      </c>
      <c r="I2513" s="197"/>
      <c r="J2513" s="196"/>
      <c r="K2513" s="42"/>
      <c r="L2513" s="43"/>
      <c r="M2513" s="44"/>
    </row>
    <row r="2514" spans="1:13" s="78" customFormat="1" ht="78.75">
      <c r="A2514" s="28"/>
      <c r="B2514" s="28"/>
      <c r="C2514" s="81" t="s">
        <v>169</v>
      </c>
      <c r="D2514" s="14" t="s">
        <v>3460</v>
      </c>
      <c r="E2514" s="29" t="s">
        <v>163</v>
      </c>
      <c r="F2514" s="17">
        <v>1</v>
      </c>
      <c r="G2514" s="258">
        <v>0</v>
      </c>
      <c r="H2514" s="27">
        <f t="shared" si="94"/>
        <v>0</v>
      </c>
      <c r="I2514" s="197"/>
      <c r="J2514" s="196"/>
      <c r="K2514" s="42"/>
      <c r="L2514" s="43"/>
      <c r="M2514" s="44"/>
    </row>
    <row r="2515" spans="1:13" s="78" customFormat="1">
      <c r="A2515" s="54">
        <v>4</v>
      </c>
      <c r="B2515" s="54"/>
      <c r="C2515" s="79"/>
      <c r="D2515" s="97" t="s">
        <v>172</v>
      </c>
      <c r="E2515" s="20"/>
      <c r="F2515" s="21" t="s">
        <v>162</v>
      </c>
      <c r="G2515" s="22"/>
      <c r="H2515" s="52">
        <f>SUM(H2516:H2522)</f>
        <v>0</v>
      </c>
      <c r="I2515" s="197"/>
      <c r="J2515" s="196"/>
      <c r="K2515" s="42"/>
      <c r="L2515" s="43"/>
      <c r="M2515" s="44"/>
    </row>
    <row r="2516" spans="1:13" s="42" customFormat="1">
      <c r="A2516" s="28"/>
      <c r="B2516" s="28"/>
      <c r="C2516" s="81" t="s">
        <v>164</v>
      </c>
      <c r="D2516" s="14" t="s">
        <v>3443</v>
      </c>
      <c r="E2516" s="29" t="s">
        <v>49</v>
      </c>
      <c r="F2516" s="17">
        <v>105</v>
      </c>
      <c r="G2516" s="258">
        <v>0</v>
      </c>
      <c r="H2516" s="27">
        <f t="shared" si="94"/>
        <v>0</v>
      </c>
      <c r="I2516" s="197"/>
      <c r="J2516" s="196"/>
      <c r="L2516" s="43"/>
      <c r="M2516" s="44"/>
    </row>
    <row r="2517" spans="1:13" s="42" customFormat="1">
      <c r="A2517" s="28"/>
      <c r="B2517" s="28"/>
      <c r="C2517" s="81" t="s">
        <v>165</v>
      </c>
      <c r="D2517" s="14" t="s">
        <v>3461</v>
      </c>
      <c r="E2517" s="29" t="s">
        <v>49</v>
      </c>
      <c r="F2517" s="17">
        <v>200</v>
      </c>
      <c r="G2517" s="258">
        <v>0</v>
      </c>
      <c r="H2517" s="27">
        <f t="shared" si="94"/>
        <v>0</v>
      </c>
      <c r="I2517" s="197"/>
      <c r="J2517" s="196"/>
      <c r="L2517" s="43"/>
      <c r="M2517" s="44"/>
    </row>
    <row r="2518" spans="1:13" s="42" customFormat="1" ht="33.75">
      <c r="A2518" s="28"/>
      <c r="B2518" s="28"/>
      <c r="C2518" s="81" t="s">
        <v>166</v>
      </c>
      <c r="D2518" s="14" t="s">
        <v>3437</v>
      </c>
      <c r="E2518" s="29" t="s">
        <v>49</v>
      </c>
      <c r="F2518" s="17">
        <v>200</v>
      </c>
      <c r="G2518" s="258">
        <v>0</v>
      </c>
      <c r="H2518" s="27">
        <f t="shared" si="94"/>
        <v>0</v>
      </c>
      <c r="I2518" s="197"/>
      <c r="J2518" s="196"/>
      <c r="L2518" s="43"/>
      <c r="M2518" s="44"/>
    </row>
    <row r="2519" spans="1:13" s="42" customFormat="1">
      <c r="A2519" s="28"/>
      <c r="B2519" s="28"/>
      <c r="C2519" s="81" t="s">
        <v>167</v>
      </c>
      <c r="D2519" s="14" t="s">
        <v>3462</v>
      </c>
      <c r="E2519" s="29" t="s">
        <v>49</v>
      </c>
      <c r="F2519" s="17">
        <v>55</v>
      </c>
      <c r="G2519" s="258">
        <v>0</v>
      </c>
      <c r="H2519" s="27">
        <f t="shared" si="94"/>
        <v>0</v>
      </c>
      <c r="I2519" s="197"/>
      <c r="J2519" s="196"/>
      <c r="L2519" s="43"/>
      <c r="M2519" s="44"/>
    </row>
    <row r="2520" spans="1:13" s="42" customFormat="1" ht="22.5">
      <c r="A2520" s="28"/>
      <c r="B2520" s="28"/>
      <c r="C2520" s="81" t="s">
        <v>168</v>
      </c>
      <c r="D2520" s="14" t="s">
        <v>3463</v>
      </c>
      <c r="E2520" s="29" t="s">
        <v>11</v>
      </c>
      <c r="F2520" s="17">
        <v>2</v>
      </c>
      <c r="G2520" s="258">
        <v>0</v>
      </c>
      <c r="H2520" s="27">
        <f t="shared" si="94"/>
        <v>0</v>
      </c>
      <c r="I2520" s="197"/>
      <c r="J2520" s="196"/>
      <c r="L2520" s="43"/>
      <c r="M2520" s="44"/>
    </row>
    <row r="2521" spans="1:13" s="42" customFormat="1">
      <c r="A2521" s="28"/>
      <c r="B2521" s="28"/>
      <c r="C2521" s="81" t="s">
        <v>169</v>
      </c>
      <c r="D2521" s="14" t="s">
        <v>3464</v>
      </c>
      <c r="E2521" s="29" t="s">
        <v>11</v>
      </c>
      <c r="F2521" s="17">
        <v>1</v>
      </c>
      <c r="G2521" s="258">
        <v>0</v>
      </c>
      <c r="H2521" s="27">
        <f t="shared" si="94"/>
        <v>0</v>
      </c>
      <c r="I2521" s="197"/>
      <c r="J2521" s="196"/>
      <c r="L2521" s="43"/>
      <c r="M2521" s="44"/>
    </row>
    <row r="2522" spans="1:13" s="42" customFormat="1" ht="22.5">
      <c r="A2522" s="28"/>
      <c r="B2522" s="28"/>
      <c r="C2522" s="81" t="s">
        <v>170</v>
      </c>
      <c r="D2522" s="14" t="s">
        <v>3465</v>
      </c>
      <c r="E2522" s="29" t="s">
        <v>11</v>
      </c>
      <c r="F2522" s="17">
        <v>2</v>
      </c>
      <c r="G2522" s="258">
        <v>0</v>
      </c>
      <c r="H2522" s="27">
        <f t="shared" si="94"/>
        <v>0</v>
      </c>
      <c r="I2522" s="197"/>
      <c r="J2522" s="196"/>
      <c r="L2522" s="43"/>
      <c r="M2522" s="44"/>
    </row>
    <row r="2523" spans="1:13" s="42" customFormat="1">
      <c r="A2523" s="54">
        <v>4</v>
      </c>
      <c r="B2523" s="54"/>
      <c r="C2523" s="79"/>
      <c r="D2523" s="97" t="s">
        <v>2969</v>
      </c>
      <c r="E2523" s="20"/>
      <c r="F2523" s="21" t="s">
        <v>162</v>
      </c>
      <c r="G2523" s="22"/>
      <c r="H2523" s="52">
        <f>SUM(H2524:H2527)</f>
        <v>0</v>
      </c>
      <c r="I2523" s="197"/>
      <c r="J2523" s="196"/>
      <c r="L2523" s="43"/>
      <c r="M2523" s="44"/>
    </row>
    <row r="2524" spans="1:13" s="42" customFormat="1" ht="22.5">
      <c r="A2524" s="28"/>
      <c r="B2524" s="28"/>
      <c r="C2524" s="81" t="s">
        <v>164</v>
      </c>
      <c r="D2524" s="14" t="s">
        <v>2965</v>
      </c>
      <c r="E2524" s="29" t="s">
        <v>11</v>
      </c>
      <c r="F2524" s="17">
        <v>1</v>
      </c>
      <c r="G2524" s="258">
        <v>0</v>
      </c>
      <c r="H2524" s="27">
        <f t="shared" si="94"/>
        <v>0</v>
      </c>
      <c r="I2524" s="197"/>
      <c r="J2524" s="196"/>
      <c r="L2524" s="43"/>
      <c r="M2524" s="44"/>
    </row>
    <row r="2525" spans="1:13" s="42" customFormat="1">
      <c r="A2525" s="28"/>
      <c r="B2525" s="28"/>
      <c r="C2525" s="81" t="s">
        <v>165</v>
      </c>
      <c r="D2525" s="14" t="s">
        <v>2966</v>
      </c>
      <c r="E2525" s="29" t="s">
        <v>1442</v>
      </c>
      <c r="F2525" s="17">
        <v>8</v>
      </c>
      <c r="G2525" s="258">
        <v>0</v>
      </c>
      <c r="H2525" s="27">
        <f t="shared" si="94"/>
        <v>0</v>
      </c>
      <c r="I2525" s="197"/>
      <c r="J2525" s="196"/>
      <c r="L2525" s="43"/>
      <c r="M2525" s="44"/>
    </row>
    <row r="2526" spans="1:13" s="42" customFormat="1">
      <c r="A2526" s="28"/>
      <c r="B2526" s="28"/>
      <c r="C2526" s="81" t="s">
        <v>166</v>
      </c>
      <c r="D2526" s="14" t="s">
        <v>2967</v>
      </c>
      <c r="E2526" s="29" t="s">
        <v>11</v>
      </c>
      <c r="F2526" s="17">
        <v>1</v>
      </c>
      <c r="G2526" s="258">
        <v>0</v>
      </c>
      <c r="H2526" s="27">
        <f t="shared" si="94"/>
        <v>0</v>
      </c>
      <c r="I2526" s="197"/>
      <c r="J2526" s="196"/>
      <c r="L2526" s="43"/>
      <c r="M2526" s="44"/>
    </row>
    <row r="2527" spans="1:13" s="42" customFormat="1">
      <c r="A2527" s="28"/>
      <c r="B2527" s="28"/>
      <c r="C2527" s="81" t="s">
        <v>167</v>
      </c>
      <c r="D2527" s="14" t="s">
        <v>3466</v>
      </c>
      <c r="E2527" s="29" t="s">
        <v>11</v>
      </c>
      <c r="F2527" s="17">
        <v>1</v>
      </c>
      <c r="G2527" s="258">
        <v>0</v>
      </c>
      <c r="H2527" s="27">
        <f t="shared" si="94"/>
        <v>0</v>
      </c>
      <c r="I2527" s="197"/>
      <c r="J2527" s="196"/>
      <c r="L2527" s="43"/>
      <c r="M2527" s="44"/>
    </row>
    <row r="2528" spans="1:13" s="42" customFormat="1">
      <c r="A2528" s="314">
        <v>3</v>
      </c>
      <c r="B2528" s="314"/>
      <c r="C2528" s="315"/>
      <c r="D2528" s="316" t="s">
        <v>3467</v>
      </c>
      <c r="E2528" s="141"/>
      <c r="F2528" s="142" t="s">
        <v>162</v>
      </c>
      <c r="G2528" s="143"/>
      <c r="H2528" s="144">
        <f>H2529+H2532+H2536</f>
        <v>0</v>
      </c>
      <c r="I2528" s="197"/>
      <c r="J2528" s="196"/>
      <c r="L2528" s="43"/>
      <c r="M2528" s="44"/>
    </row>
    <row r="2529" spans="1:13" s="42" customFormat="1">
      <c r="A2529" s="54">
        <v>4</v>
      </c>
      <c r="B2529" s="54"/>
      <c r="C2529" s="79"/>
      <c r="D2529" s="97" t="s">
        <v>171</v>
      </c>
      <c r="E2529" s="20"/>
      <c r="F2529" s="21" t="s">
        <v>162</v>
      </c>
      <c r="G2529" s="22"/>
      <c r="H2529" s="52">
        <f>SUM(H2530:H2531)</f>
        <v>0</v>
      </c>
      <c r="I2529" s="197"/>
      <c r="J2529" s="196"/>
      <c r="L2529" s="43"/>
      <c r="M2529" s="44"/>
    </row>
    <row r="2530" spans="1:13" s="42" customFormat="1" ht="22.5">
      <c r="A2530" s="28"/>
      <c r="B2530" s="28"/>
      <c r="C2530" s="81" t="s">
        <v>164</v>
      </c>
      <c r="D2530" s="14" t="s">
        <v>3457</v>
      </c>
      <c r="E2530" s="29" t="s">
        <v>78</v>
      </c>
      <c r="F2530" s="17">
        <v>0.04</v>
      </c>
      <c r="G2530" s="258">
        <v>0</v>
      </c>
      <c r="H2530" s="27">
        <f t="shared" ref="H2530:H2540" si="95">IF(ISNUMBER(F2530),ROUND(F2530*G2530,2),"")</f>
        <v>0</v>
      </c>
      <c r="I2530" s="197"/>
      <c r="J2530" s="196"/>
      <c r="L2530" s="43"/>
      <c r="M2530" s="44"/>
    </row>
    <row r="2531" spans="1:13" s="42" customFormat="1" ht="112.5">
      <c r="A2531" s="28"/>
      <c r="B2531" s="28"/>
      <c r="C2531" s="81" t="s">
        <v>165</v>
      </c>
      <c r="D2531" s="14" t="s">
        <v>3458</v>
      </c>
      <c r="E2531" s="29" t="s">
        <v>49</v>
      </c>
      <c r="F2531" s="17">
        <v>30</v>
      </c>
      <c r="G2531" s="258">
        <v>0</v>
      </c>
      <c r="H2531" s="27">
        <f t="shared" si="95"/>
        <v>0</v>
      </c>
      <c r="I2531" s="197"/>
      <c r="J2531" s="196"/>
      <c r="L2531" s="43"/>
      <c r="M2531" s="44"/>
    </row>
    <row r="2532" spans="1:13" s="42" customFormat="1">
      <c r="A2532" s="54">
        <v>4</v>
      </c>
      <c r="B2532" s="54"/>
      <c r="C2532" s="79"/>
      <c r="D2532" s="97" t="s">
        <v>172</v>
      </c>
      <c r="E2532" s="20"/>
      <c r="F2532" s="21" t="s">
        <v>162</v>
      </c>
      <c r="G2532" s="22"/>
      <c r="H2532" s="52">
        <f>SUM(H2533:H2535)</f>
        <v>0</v>
      </c>
      <c r="I2532" s="197"/>
      <c r="J2532" s="196"/>
      <c r="L2532" s="43"/>
      <c r="M2532" s="44"/>
    </row>
    <row r="2533" spans="1:13" s="42" customFormat="1">
      <c r="A2533" s="28"/>
      <c r="B2533" s="28"/>
      <c r="C2533" s="192" t="s">
        <v>164</v>
      </c>
      <c r="D2533" s="14" t="s">
        <v>3452</v>
      </c>
      <c r="E2533" s="29" t="s">
        <v>49</v>
      </c>
      <c r="F2533" s="17">
        <v>60</v>
      </c>
      <c r="G2533" s="258">
        <v>0</v>
      </c>
      <c r="H2533" s="27">
        <f t="shared" si="95"/>
        <v>0</v>
      </c>
      <c r="I2533" s="197"/>
      <c r="J2533" s="196"/>
      <c r="L2533" s="43"/>
      <c r="M2533" s="44"/>
    </row>
    <row r="2534" spans="1:13" s="42" customFormat="1">
      <c r="A2534" s="28"/>
      <c r="B2534" s="28"/>
      <c r="C2534" s="81" t="s">
        <v>165</v>
      </c>
      <c r="D2534" s="14" t="s">
        <v>3468</v>
      </c>
      <c r="E2534" s="29" t="s">
        <v>49</v>
      </c>
      <c r="F2534" s="17">
        <v>30</v>
      </c>
      <c r="G2534" s="258">
        <v>0</v>
      </c>
      <c r="H2534" s="27">
        <f t="shared" si="95"/>
        <v>0</v>
      </c>
      <c r="I2534" s="197"/>
      <c r="J2534" s="196"/>
      <c r="L2534" s="43"/>
      <c r="M2534" s="44"/>
    </row>
    <row r="2535" spans="1:13" s="42" customFormat="1" ht="33.75">
      <c r="A2535" s="28"/>
      <c r="B2535" s="28"/>
      <c r="C2535" s="81" t="s">
        <v>166</v>
      </c>
      <c r="D2535" s="14" t="s">
        <v>3437</v>
      </c>
      <c r="E2535" s="29" t="s">
        <v>49</v>
      </c>
      <c r="F2535" s="17">
        <v>30</v>
      </c>
      <c r="G2535" s="258">
        <v>0</v>
      </c>
      <c r="H2535" s="27">
        <f t="shared" si="95"/>
        <v>0</v>
      </c>
      <c r="I2535" s="197"/>
      <c r="J2535" s="196"/>
      <c r="L2535" s="43"/>
      <c r="M2535" s="44"/>
    </row>
    <row r="2536" spans="1:13" s="42" customFormat="1">
      <c r="A2536" s="54">
        <v>4</v>
      </c>
      <c r="B2536" s="54"/>
      <c r="C2536" s="79"/>
      <c r="D2536" s="97" t="s">
        <v>2969</v>
      </c>
      <c r="E2536" s="20"/>
      <c r="F2536" s="21" t="s">
        <v>162</v>
      </c>
      <c r="G2536" s="22"/>
      <c r="H2536" s="52">
        <f>SUM(H2537:H2540)</f>
        <v>0</v>
      </c>
      <c r="I2536" s="197"/>
      <c r="J2536" s="196"/>
      <c r="L2536" s="43"/>
      <c r="M2536" s="44"/>
    </row>
    <row r="2537" spans="1:13" s="42" customFormat="1" ht="22.5">
      <c r="A2537" s="28"/>
      <c r="B2537" s="28"/>
      <c r="C2537" s="81" t="s">
        <v>164</v>
      </c>
      <c r="D2537" s="14" t="s">
        <v>3454</v>
      </c>
      <c r="E2537" s="29" t="s">
        <v>11</v>
      </c>
      <c r="F2537" s="17">
        <v>1</v>
      </c>
      <c r="G2537" s="258">
        <v>0</v>
      </c>
      <c r="H2537" s="27">
        <f t="shared" si="95"/>
        <v>0</v>
      </c>
      <c r="I2537" s="197"/>
      <c r="J2537" s="196"/>
      <c r="L2537" s="43"/>
      <c r="M2537" s="44"/>
    </row>
    <row r="2538" spans="1:13" s="42" customFormat="1">
      <c r="A2538" s="28"/>
      <c r="B2538" s="28"/>
      <c r="C2538" s="81" t="s">
        <v>165</v>
      </c>
      <c r="D2538" s="14" t="s">
        <v>2966</v>
      </c>
      <c r="E2538" s="29" t="s">
        <v>1442</v>
      </c>
      <c r="F2538" s="17">
        <v>3</v>
      </c>
      <c r="G2538" s="258">
        <v>0</v>
      </c>
      <c r="H2538" s="27">
        <f t="shared" si="95"/>
        <v>0</v>
      </c>
      <c r="I2538" s="197"/>
      <c r="J2538" s="196"/>
      <c r="L2538" s="43"/>
      <c r="M2538" s="44"/>
    </row>
    <row r="2539" spans="1:13" s="42" customFormat="1">
      <c r="A2539" s="28"/>
      <c r="B2539" s="28"/>
      <c r="C2539" s="81" t="s">
        <v>166</v>
      </c>
      <c r="D2539" s="14" t="s">
        <v>2967</v>
      </c>
      <c r="E2539" s="29" t="s">
        <v>11</v>
      </c>
      <c r="F2539" s="17">
        <v>1</v>
      </c>
      <c r="G2539" s="258">
        <v>0</v>
      </c>
      <c r="H2539" s="27">
        <f t="shared" si="95"/>
        <v>0</v>
      </c>
      <c r="I2539" s="197"/>
      <c r="J2539" s="196"/>
      <c r="L2539" s="43"/>
      <c r="M2539" s="44"/>
    </row>
    <row r="2540" spans="1:13" s="42" customFormat="1">
      <c r="A2540" s="28"/>
      <c r="B2540" s="28"/>
      <c r="C2540" s="81" t="s">
        <v>167</v>
      </c>
      <c r="D2540" s="14" t="s">
        <v>3466</v>
      </c>
      <c r="E2540" s="29" t="s">
        <v>11</v>
      </c>
      <c r="F2540" s="17">
        <v>1</v>
      </c>
      <c r="G2540" s="258">
        <v>0</v>
      </c>
      <c r="H2540" s="27">
        <f t="shared" si="95"/>
        <v>0</v>
      </c>
      <c r="I2540" s="197"/>
      <c r="J2540" s="196"/>
      <c r="L2540" s="43"/>
      <c r="M2540" s="44"/>
    </row>
    <row r="2541" spans="1:13" s="42" customFormat="1">
      <c r="A2541" s="314">
        <v>3</v>
      </c>
      <c r="B2541" s="314"/>
      <c r="C2541" s="315"/>
      <c r="D2541" s="316" t="s">
        <v>3469</v>
      </c>
      <c r="E2541" s="141"/>
      <c r="F2541" s="142" t="s">
        <v>162</v>
      </c>
      <c r="G2541" s="143"/>
      <c r="H2541" s="144">
        <f>H2542+H2546+H2548</f>
        <v>0</v>
      </c>
      <c r="I2541" s="197"/>
      <c r="J2541" s="196"/>
      <c r="L2541" s="43"/>
      <c r="M2541" s="44"/>
    </row>
    <row r="2542" spans="1:13" s="42" customFormat="1">
      <c r="A2542" s="54">
        <v>4</v>
      </c>
      <c r="B2542" s="54"/>
      <c r="C2542" s="79"/>
      <c r="D2542" s="97" t="s">
        <v>171</v>
      </c>
      <c r="E2542" s="20"/>
      <c r="F2542" s="21" t="s">
        <v>162</v>
      </c>
      <c r="G2542" s="22"/>
      <c r="H2542" s="52">
        <f>SUM(H2543:H2545)</f>
        <v>0</v>
      </c>
      <c r="I2542" s="197"/>
      <c r="J2542" s="196"/>
      <c r="L2542" s="43"/>
      <c r="M2542" s="44"/>
    </row>
    <row r="2543" spans="1:13" s="42" customFormat="1">
      <c r="A2543" s="28"/>
      <c r="B2543" s="28"/>
      <c r="C2543" s="81" t="s">
        <v>164</v>
      </c>
      <c r="D2543" s="14" t="s">
        <v>2950</v>
      </c>
      <c r="E2543" s="29" t="s">
        <v>2951</v>
      </c>
      <c r="F2543" s="17">
        <v>0.56000000000000005</v>
      </c>
      <c r="G2543" s="258">
        <v>0</v>
      </c>
      <c r="H2543" s="27">
        <f t="shared" ref="H2543:H2552" si="96">IF(ISNUMBER(F2543),ROUND(F2543*G2543,2),"")</f>
        <v>0</v>
      </c>
      <c r="I2543" s="197"/>
      <c r="J2543" s="196"/>
      <c r="L2543" s="43"/>
      <c r="M2543" s="44"/>
    </row>
    <row r="2544" spans="1:13" s="42" customFormat="1" ht="78.75">
      <c r="A2544" s="28"/>
      <c r="B2544" s="28"/>
      <c r="C2544" s="81" t="s">
        <v>165</v>
      </c>
      <c r="D2544" s="14" t="s">
        <v>3424</v>
      </c>
      <c r="E2544" s="29" t="s">
        <v>49</v>
      </c>
      <c r="F2544" s="17">
        <v>560</v>
      </c>
      <c r="G2544" s="258">
        <v>0</v>
      </c>
      <c r="H2544" s="27">
        <f t="shared" si="96"/>
        <v>0</v>
      </c>
      <c r="I2544" s="197"/>
      <c r="J2544" s="196"/>
      <c r="L2544" s="43"/>
      <c r="M2544" s="44"/>
    </row>
    <row r="2545" spans="1:13" s="42" customFormat="1" ht="78.75">
      <c r="A2545" s="28"/>
      <c r="B2545" s="28"/>
      <c r="C2545" s="81" t="s">
        <v>166</v>
      </c>
      <c r="D2545" s="14" t="s">
        <v>3460</v>
      </c>
      <c r="E2545" s="29" t="s">
        <v>163</v>
      </c>
      <c r="F2545" s="17">
        <v>6</v>
      </c>
      <c r="G2545" s="258">
        <v>0</v>
      </c>
      <c r="H2545" s="27">
        <f t="shared" si="96"/>
        <v>0</v>
      </c>
      <c r="I2545" s="197"/>
      <c r="J2545" s="196"/>
      <c r="L2545" s="43"/>
      <c r="M2545" s="44"/>
    </row>
    <row r="2546" spans="1:13" s="42" customFormat="1">
      <c r="A2546" s="54">
        <v>4</v>
      </c>
      <c r="B2546" s="54"/>
      <c r="C2546" s="79"/>
      <c r="D2546" s="97" t="s">
        <v>172</v>
      </c>
      <c r="E2546" s="20"/>
      <c r="F2546" s="21" t="s">
        <v>162</v>
      </c>
      <c r="G2546" s="22"/>
      <c r="H2546" s="52">
        <f>SUM(H2547)</f>
        <v>0</v>
      </c>
      <c r="I2546" s="197"/>
      <c r="J2546" s="196"/>
      <c r="L2546" s="43"/>
      <c r="M2546" s="44"/>
    </row>
    <row r="2547" spans="1:13" s="42" customFormat="1">
      <c r="A2547" s="28"/>
      <c r="B2547" s="28"/>
      <c r="C2547" s="81" t="s">
        <v>164</v>
      </c>
      <c r="D2547" s="14" t="s">
        <v>3452</v>
      </c>
      <c r="E2547" s="29" t="s">
        <v>49</v>
      </c>
      <c r="F2547" s="17">
        <v>560</v>
      </c>
      <c r="G2547" s="258">
        <v>0</v>
      </c>
      <c r="H2547" s="27">
        <f t="shared" si="96"/>
        <v>0</v>
      </c>
      <c r="I2547" s="197"/>
      <c r="J2547" s="196"/>
      <c r="L2547" s="43"/>
      <c r="M2547" s="44"/>
    </row>
    <row r="2548" spans="1:13" s="42" customFormat="1">
      <c r="A2548" s="54">
        <v>4</v>
      </c>
      <c r="B2548" s="54"/>
      <c r="C2548" s="79"/>
      <c r="D2548" s="97" t="s">
        <v>2969</v>
      </c>
      <c r="E2548" s="20"/>
      <c r="F2548" s="21" t="s">
        <v>162</v>
      </c>
      <c r="G2548" s="22"/>
      <c r="H2548" s="52">
        <f>SUM(H2549:H2552)</f>
        <v>0</v>
      </c>
      <c r="I2548" s="197"/>
      <c r="J2548" s="196"/>
      <c r="L2548" s="43"/>
      <c r="M2548" s="44"/>
    </row>
    <row r="2549" spans="1:13" s="42" customFormat="1" ht="22.5">
      <c r="A2549" s="28"/>
      <c r="B2549" s="28"/>
      <c r="C2549" s="81" t="s">
        <v>164</v>
      </c>
      <c r="D2549" s="14" t="s">
        <v>2965</v>
      </c>
      <c r="E2549" s="29" t="s">
        <v>11</v>
      </c>
      <c r="F2549" s="17">
        <v>1</v>
      </c>
      <c r="G2549" s="258">
        <v>0</v>
      </c>
      <c r="H2549" s="27">
        <f t="shared" si="96"/>
        <v>0</v>
      </c>
      <c r="I2549" s="197"/>
      <c r="J2549" s="196"/>
      <c r="L2549" s="43"/>
      <c r="M2549" s="44"/>
    </row>
    <row r="2550" spans="1:13" s="42" customFormat="1">
      <c r="A2550" s="28"/>
      <c r="B2550" s="28"/>
      <c r="C2550" s="81" t="s">
        <v>165</v>
      </c>
      <c r="D2550" s="14" t="s">
        <v>2966</v>
      </c>
      <c r="E2550" s="29" t="s">
        <v>1442</v>
      </c>
      <c r="F2550" s="17">
        <v>8</v>
      </c>
      <c r="G2550" s="258">
        <v>0</v>
      </c>
      <c r="H2550" s="27">
        <f t="shared" si="96"/>
        <v>0</v>
      </c>
      <c r="I2550" s="197"/>
      <c r="J2550" s="196"/>
      <c r="L2550" s="43"/>
      <c r="M2550" s="44"/>
    </row>
    <row r="2551" spans="1:13" s="42" customFormat="1">
      <c r="A2551" s="28"/>
      <c r="B2551" s="28"/>
      <c r="C2551" s="81" t="s">
        <v>166</v>
      </c>
      <c r="D2551" s="14" t="s">
        <v>2967</v>
      </c>
      <c r="E2551" s="29" t="s">
        <v>11</v>
      </c>
      <c r="F2551" s="17">
        <v>1</v>
      </c>
      <c r="G2551" s="258">
        <v>0</v>
      </c>
      <c r="H2551" s="27">
        <f t="shared" si="96"/>
        <v>0</v>
      </c>
      <c r="I2551" s="197"/>
      <c r="J2551" s="196"/>
      <c r="L2551" s="43"/>
      <c r="M2551" s="44"/>
    </row>
    <row r="2552" spans="1:13" s="42" customFormat="1">
      <c r="A2552" s="28"/>
      <c r="B2552" s="28"/>
      <c r="C2552" s="81" t="s">
        <v>167</v>
      </c>
      <c r="D2552" s="14" t="s">
        <v>3466</v>
      </c>
      <c r="E2552" s="29" t="s">
        <v>11</v>
      </c>
      <c r="F2552" s="17">
        <v>1</v>
      </c>
      <c r="G2552" s="258">
        <v>0</v>
      </c>
      <c r="H2552" s="27">
        <f t="shared" si="96"/>
        <v>0</v>
      </c>
      <c r="I2552" s="197"/>
      <c r="J2552" s="196"/>
      <c r="L2552" s="43"/>
      <c r="M2552" s="44"/>
    </row>
    <row r="2553" spans="1:13">
      <c r="A2553" s="26"/>
      <c r="B2553" s="26"/>
      <c r="C2553" s="96"/>
      <c r="D2553" s="24"/>
      <c r="E2553" s="18"/>
      <c r="F2553" s="19" t="s">
        <v>162</v>
      </c>
      <c r="G2553" s="23"/>
      <c r="H2553" s="23"/>
    </row>
    <row r="2554" spans="1:13">
      <c r="A2554" s="73">
        <v>1</v>
      </c>
      <c r="B2554" s="73"/>
      <c r="C2554" s="74"/>
      <c r="D2554" s="13" t="s">
        <v>3504</v>
      </c>
      <c r="E2554" s="75"/>
      <c r="F2554" s="76" t="s">
        <v>162</v>
      </c>
      <c r="G2554" s="77"/>
      <c r="H2554" s="30">
        <f>SUM(H2555:H2567)</f>
        <v>0</v>
      </c>
    </row>
    <row r="2555" spans="1:13" ht="45">
      <c r="A2555" s="26"/>
      <c r="B2555" s="26"/>
      <c r="C2555" s="96">
        <v>1</v>
      </c>
      <c r="D2555" s="24" t="s">
        <v>3495</v>
      </c>
      <c r="E2555" s="18" t="s">
        <v>163</v>
      </c>
      <c r="F2555" s="19">
        <v>1</v>
      </c>
      <c r="G2555" s="254">
        <v>0</v>
      </c>
      <c r="H2555" s="27">
        <f t="shared" ref="H2555:H2567" si="97">IF(ISNUMBER(F2555),ROUND(F2555*G2555,2),"")</f>
        <v>0</v>
      </c>
    </row>
    <row r="2556" spans="1:13" ht="22.5">
      <c r="A2556" s="26"/>
      <c r="B2556" s="26"/>
      <c r="C2556" s="96">
        <v>2</v>
      </c>
      <c r="D2556" s="14" t="s">
        <v>3503</v>
      </c>
      <c r="E2556" s="18" t="s">
        <v>10</v>
      </c>
      <c r="F2556" s="19">
        <v>1</v>
      </c>
      <c r="G2556" s="254">
        <v>0</v>
      </c>
      <c r="H2556" s="27">
        <f t="shared" si="97"/>
        <v>0</v>
      </c>
    </row>
    <row r="2557" spans="1:13" ht="22.5">
      <c r="A2557" s="26"/>
      <c r="B2557" s="26"/>
      <c r="C2557" s="96">
        <v>3</v>
      </c>
      <c r="D2557" s="24" t="s">
        <v>3496</v>
      </c>
      <c r="E2557" s="18" t="s">
        <v>10</v>
      </c>
      <c r="F2557" s="19">
        <v>1</v>
      </c>
      <c r="G2557" s="254">
        <v>0</v>
      </c>
      <c r="H2557" s="27">
        <f t="shared" si="97"/>
        <v>0</v>
      </c>
    </row>
    <row r="2558" spans="1:13" ht="22.5">
      <c r="A2558" s="26"/>
      <c r="B2558" s="26"/>
      <c r="C2558" s="96">
        <v>4</v>
      </c>
      <c r="D2558" s="24" t="s">
        <v>3497</v>
      </c>
      <c r="E2558" s="18" t="s">
        <v>10</v>
      </c>
      <c r="F2558" s="19">
        <v>1</v>
      </c>
      <c r="G2558" s="254">
        <v>0</v>
      </c>
      <c r="H2558" s="27">
        <f t="shared" si="97"/>
        <v>0</v>
      </c>
    </row>
    <row r="2559" spans="1:13" ht="22.5">
      <c r="A2559" s="26"/>
      <c r="B2559" s="26"/>
      <c r="C2559" s="96">
        <v>5</v>
      </c>
      <c r="D2559" s="24" t="s">
        <v>3500</v>
      </c>
      <c r="E2559" s="18" t="s">
        <v>10</v>
      </c>
      <c r="F2559" s="19">
        <v>1</v>
      </c>
      <c r="G2559" s="254">
        <v>0</v>
      </c>
      <c r="H2559" s="27">
        <f t="shared" si="97"/>
        <v>0</v>
      </c>
    </row>
    <row r="2560" spans="1:13" ht="22.5">
      <c r="A2560" s="26"/>
      <c r="B2560" s="26"/>
      <c r="C2560" s="96">
        <v>6</v>
      </c>
      <c r="D2560" s="14" t="s">
        <v>3501</v>
      </c>
      <c r="E2560" s="18" t="s">
        <v>10</v>
      </c>
      <c r="F2560" s="19">
        <v>1</v>
      </c>
      <c r="G2560" s="254">
        <v>0</v>
      </c>
      <c r="H2560" s="27">
        <f t="shared" si="97"/>
        <v>0</v>
      </c>
    </row>
    <row r="2561" spans="1:10" ht="33.75">
      <c r="A2561" s="26"/>
      <c r="B2561" s="26"/>
      <c r="C2561" s="96">
        <v>7</v>
      </c>
      <c r="D2561" s="14" t="s">
        <v>3574</v>
      </c>
      <c r="E2561" s="18" t="s">
        <v>10</v>
      </c>
      <c r="F2561" s="19">
        <v>1</v>
      </c>
      <c r="G2561" s="254">
        <v>0</v>
      </c>
      <c r="H2561" s="27">
        <f t="shared" si="97"/>
        <v>0</v>
      </c>
    </row>
    <row r="2562" spans="1:10" ht="22.5">
      <c r="A2562" s="26"/>
      <c r="B2562" s="26"/>
      <c r="C2562" s="96">
        <v>8</v>
      </c>
      <c r="D2562" s="14" t="s">
        <v>3502</v>
      </c>
      <c r="E2562" s="18" t="s">
        <v>10</v>
      </c>
      <c r="F2562" s="19">
        <v>1</v>
      </c>
      <c r="G2562" s="254">
        <v>0</v>
      </c>
      <c r="H2562" s="27">
        <f t="shared" si="97"/>
        <v>0</v>
      </c>
    </row>
    <row r="2563" spans="1:10">
      <c r="A2563" s="26"/>
      <c r="B2563" s="26"/>
      <c r="C2563" s="96">
        <v>9</v>
      </c>
      <c r="D2563" s="24" t="s">
        <v>3498</v>
      </c>
      <c r="E2563" s="18" t="s">
        <v>10</v>
      </c>
      <c r="F2563" s="19">
        <v>1</v>
      </c>
      <c r="G2563" s="254">
        <v>0</v>
      </c>
      <c r="H2563" s="27">
        <f t="shared" si="97"/>
        <v>0</v>
      </c>
    </row>
    <row r="2564" spans="1:10" ht="33.75">
      <c r="A2564" s="98"/>
      <c r="B2564" s="98"/>
      <c r="C2564" s="99">
        <v>10</v>
      </c>
      <c r="D2564" s="100" t="s">
        <v>3600</v>
      </c>
      <c r="E2564" s="101" t="s">
        <v>10</v>
      </c>
      <c r="F2564" s="102">
        <v>1</v>
      </c>
      <c r="G2564" s="255">
        <v>0</v>
      </c>
      <c r="H2564" s="169">
        <f t="shared" si="97"/>
        <v>0</v>
      </c>
    </row>
    <row r="2565" spans="1:10">
      <c r="A2565" s="98"/>
      <c r="B2565" s="98"/>
      <c r="C2565" s="99">
        <v>11</v>
      </c>
      <c r="D2565" s="177" t="s">
        <v>3499</v>
      </c>
      <c r="E2565" s="178" t="s">
        <v>159</v>
      </c>
      <c r="F2565" s="179">
        <v>2500</v>
      </c>
      <c r="G2565" s="272">
        <v>0</v>
      </c>
      <c r="H2565" s="169">
        <f t="shared" si="97"/>
        <v>0</v>
      </c>
    </row>
    <row r="2566" spans="1:10" ht="67.5">
      <c r="A2566" s="104"/>
      <c r="B2566" s="104"/>
      <c r="C2566" s="105"/>
      <c r="D2566" s="172" t="s">
        <v>3688</v>
      </c>
      <c r="E2566" s="173"/>
      <c r="F2566" s="174" t="s">
        <v>162</v>
      </c>
      <c r="G2566" s="175"/>
      <c r="H2566" s="175"/>
      <c r="J2566" s="230"/>
    </row>
    <row r="2567" spans="1:10" ht="45">
      <c r="A2567" s="26"/>
      <c r="B2567" s="26"/>
      <c r="C2567" s="96">
        <v>12</v>
      </c>
      <c r="D2567" s="14" t="s">
        <v>3567</v>
      </c>
      <c r="E2567" s="18" t="s">
        <v>10</v>
      </c>
      <c r="F2567" s="17">
        <v>1</v>
      </c>
      <c r="G2567" s="258">
        <v>0</v>
      </c>
      <c r="H2567" s="27">
        <f t="shared" si="97"/>
        <v>0</v>
      </c>
    </row>
    <row r="2569" spans="1:10">
      <c r="J2569" s="231"/>
    </row>
    <row r="2570" spans="1:10">
      <c r="J2570" s="231"/>
    </row>
    <row r="2571" spans="1:10">
      <c r="J2571" s="230"/>
    </row>
  </sheetData>
  <sheetProtection algorithmName="SHA-512" hashValue="ejnrk89z/EuJU2U1MM7UUR0MFxoGZVtyyqvxmmbob98Qtaet6P5F7b01PCD3Uij6smyaPlpr7r4SqVqyrNMA5Q==" saltValue="HbwRz/9P9tVO8rWoGJL96w=="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&amp;R&amp;8III.) IZVENNIVOJSKO KRIŽANJE R3-681/4006 LAŠKO - BREZE - ŠENTJUR IN UREDITEV POVEZOVALNIH CEST</oddHeader>
    <oddFooter>&amp;C&amp;"Arial,Navadno"&amp;8&amp;P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omentar xmlns="24cf7eab-00f9-42fa-9666-0adb9901102f">Vzorec popisov je potrjen s strani inženirja in ga je potrebno upoštevati. V popisu morajo biti vključene tudi postavke za projektantski nadzor, izdelavo PIDov in navodil za vzdrževanje in obratovanje.</Komentar>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D63C98EB29C1847BD58E31C33B780EC" ma:contentTypeVersion="1" ma:contentTypeDescription="Ustvari nov dokument." ma:contentTypeScope="" ma:versionID="379b9f31967f801edb2fc8bb274e61b4">
  <xsd:schema xmlns:xsd="http://www.w3.org/2001/XMLSchema" xmlns:p="http://schemas.microsoft.com/office/2006/metadata/properties" xmlns:ns2="24cf7eab-00f9-42fa-9666-0adb9901102f" targetNamespace="http://schemas.microsoft.com/office/2006/metadata/properties" ma:root="true" ma:fieldsID="3584dd9a3f778492be4464bc46847f51" ns2:_="">
    <xsd:import namespace="24cf7eab-00f9-42fa-9666-0adb9901102f"/>
    <xsd:element name="properties">
      <xsd:complexType>
        <xsd:sequence>
          <xsd:element name="documentManagement">
            <xsd:complexType>
              <xsd:all>
                <xsd:element ref="ns2:Komentar" minOccurs="0"/>
              </xsd:all>
            </xsd:complexType>
          </xsd:element>
        </xsd:sequence>
      </xsd:complexType>
    </xsd:element>
  </xsd:schema>
  <xsd:schema xmlns:xsd="http://www.w3.org/2001/XMLSchema" xmlns:dms="http://schemas.microsoft.com/office/2006/documentManagement/types" targetNamespace="24cf7eab-00f9-42fa-9666-0adb9901102f" elementFormDefault="qualified">
    <xsd:import namespace="http://schemas.microsoft.com/office/2006/documentManagement/types"/>
    <xsd:element name="Komentar" ma:index="8" nillable="true" ma:displayName="Komentar" ma:internalName="Komentar">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ma:readOnly="tru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B57D4-4DF5-4941-A490-9535CCC9CCBB}">
  <ds:schemaRefs>
    <ds:schemaRef ds:uri="24cf7eab-00f9-42fa-9666-0adb9901102f"/>
    <ds:schemaRef ds:uri="http://schemas.microsoft.com/office/2006/documentManagement/types"/>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F5721E5-EAA7-4E18-B041-4DDDCEC77890}">
  <ds:schemaRefs>
    <ds:schemaRef ds:uri="http://schemas.microsoft.com/office/2006/metadata/longProperties"/>
  </ds:schemaRefs>
</ds:datastoreItem>
</file>

<file path=customXml/itemProps3.xml><?xml version="1.0" encoding="utf-8"?>
<ds:datastoreItem xmlns:ds="http://schemas.openxmlformats.org/officeDocument/2006/customXml" ds:itemID="{474A7D01-F28C-4C40-9AB3-2CB89CFC5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f7eab-00f9-42fa-9666-0adb9901102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BAF5B6B1-933C-4D0A-B8AE-AC9FF78F1C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REKAPITULACIJA</vt:lpstr>
      <vt:lpstr>I.) ODSEK RT-LA</vt:lpstr>
      <vt:lpstr>II.) ODSEK LA-CE</vt:lpstr>
      <vt:lpstr>III.) IZVENNIVOJSKO KRIŽANJE</vt:lpstr>
      <vt:lpstr>'I.) ODSEK RT-LA'!Področje_tiskanja</vt:lpstr>
      <vt:lpstr>'II.) ODSEK LA-CE'!Področje_tiskanja</vt:lpstr>
      <vt:lpstr>'III.) IZVENNIVOJSKO KRIŽANJE'!Področje_tiskanja</vt:lpstr>
      <vt:lpstr>REKAPITULACIJA!Področje_tiskanja</vt:lpstr>
      <vt:lpstr>'I.) ODSEK RT-LA'!Tiskanje_naslovov</vt:lpstr>
      <vt:lpstr>'II.) ODSEK LA-CE'!Tiskanje_naslovov</vt:lpstr>
      <vt:lpstr>'III.) IZVENNIVOJSKO KRIŽANJE'!Tiskanje_naslovov</vt:lpstr>
    </vt:vector>
  </TitlesOfParts>
  <Company>pti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Uros Belak</cp:lastModifiedBy>
  <cp:lastPrinted>2017-02-13T10:09:06Z</cp:lastPrinted>
  <dcterms:created xsi:type="dcterms:W3CDTF">2004-11-23T09:42:44Z</dcterms:created>
  <dcterms:modified xsi:type="dcterms:W3CDTF">2017-05-08T11:30:31Z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Komentar">
    <vt:lpwstr>Vzorec popisov je potrjen s strani inženirja in ga je potrebno upoštevati. V popisu morajo biti vključene tudi postavke za projektantski nadzor, izdelavo PIDov in navodil za vzdrževanje in obratovanje.</vt:lpwstr>
  </property>
</Properties>
</file>